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evinbirk/Desktop/Analysis Projects/Crowd Funder Project/"/>
    </mc:Choice>
  </mc:AlternateContent>
  <xr:revisionPtr revIDLastSave="0" documentId="13_ncr:1_{255BCF6C-6F6D-E54C-9B19-3D5A97DBFC95}" xr6:coauthVersionLast="46" xr6:coauthVersionMax="46" xr10:uidLastSave="{00000000-0000-0000-0000-000000000000}"/>
  <bookViews>
    <workbookView xWindow="13900" yWindow="2920" windowWidth="25260" windowHeight="13580" xr2:uid="{00000000-000D-0000-FFFF-FFFF00000000}"/>
  </bookViews>
  <sheets>
    <sheet name="Chart1" sheetId="11" r:id="rId1"/>
    <sheet name="Kickstarter" sheetId="1" r:id="rId2"/>
    <sheet name="Descriptive Statistics" sheetId="10" r:id="rId3"/>
    <sheet name="Failed US Kickstarters" sheetId="9" r:id="rId4"/>
    <sheet name="Sucessful US Kickstarters" sheetId="8" r:id="rId5"/>
    <sheet name="Edinburgh Reasearh" sheetId="7" r:id="rId6"/>
    <sheet name="Category Statistics" sheetId="3" r:id="rId7"/>
    <sheet name="SubCatagory Statistics" sheetId="4" r:id="rId8"/>
    <sheet name="Outcomes Based on Launch Date" sheetId="6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B14" i="10"/>
  <c r="B13" i="10"/>
  <c r="B12" i="10"/>
  <c r="C7" i="10"/>
  <c r="C6" i="10"/>
  <c r="C5" i="10"/>
  <c r="C4" i="10"/>
  <c r="B7" i="10"/>
  <c r="B6" i="10"/>
  <c r="B5" i="10"/>
  <c r="B4" i="10"/>
  <c r="C11" i="10"/>
  <c r="B11" i="10"/>
  <c r="C10" i="10"/>
  <c r="B10" i="10"/>
  <c r="C3" i="10"/>
  <c r="B3" i="10"/>
  <c r="C2" i="10"/>
  <c r="B2" i="10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5" i="10" l="1"/>
  <c r="B15" i="10"/>
</calcChain>
</file>

<file path=xl/sharedStrings.xml><?xml version="1.0" encoding="utf-8"?>
<sst xmlns="http://schemas.openxmlformats.org/spreadsheetml/2006/main" count="38337" uniqueCount="8396">
  <si>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</si>
  <si>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</si>
  <si>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</si>
  <si>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</si>
  <si>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</si>
  <si>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</si>
  <si>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</si>
  <si>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</si>
  <si>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</si>
  <si>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</si>
  <si>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</si>
  <si>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</si>
  <si>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</si>
  <si>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</si>
  <si>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</si>
  <si>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</si>
  <si>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</si>
  <si>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</si>
  <si>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</si>
  <si>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</si>
  <si>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</si>
  <si>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</si>
  <si>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</si>
  <si>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</si>
  <si>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</si>
  <si>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</si>
  <si>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</si>
  <si>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</si>
  <si>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</si>
  <si>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</si>
  <si>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</si>
  <si>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</si>
  <si>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</si>
  <si>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</si>
  <si>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</si>
  <si>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</si>
  <si>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</si>
  <si>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</si>
  <si>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</si>
  <si>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</si>
  <si>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</si>
  <si>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</si>
  <si>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</si>
  <si>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</si>
  <si>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</si>
  <si>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</si>
  <si>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</si>
  <si>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</si>
  <si>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</si>
  <si>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</si>
  <si>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</si>
  <si>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</si>
  <si>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</si>
  <si>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</si>
  <si>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</si>
  <si>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</si>
  <si>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</si>
  <si>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</si>
  <si>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</si>
  <si>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</si>
  <si>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</si>
  <si>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</si>
  <si>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</si>
  <si>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</si>
  <si>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</si>
  <si>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</si>
  <si>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</si>
  <si>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</si>
  <si>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</si>
  <si>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</si>
  <si>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</si>
  <si>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</si>
  <si>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</si>
  <si>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</si>
  <si>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</si>
  <si>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</si>
  <si>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</si>
  <si>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</si>
  <si>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</si>
  <si>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</si>
  <si>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</si>
  <si>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</si>
  <si>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</si>
  <si>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</si>
  <si>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</si>
  <si>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</si>
  <si>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</si>
  <si>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</si>
  <si>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</si>
  <si>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</si>
  <si>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</si>
  <si>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</si>
  <si>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</si>
  <si>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</si>
  <si>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</si>
  <si>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</si>
  <si>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</si>
  <si>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</si>
  <si>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</si>
  <si>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</si>
  <si>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</si>
  <si>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</si>
  <si>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</si>
  <si>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</si>
  <si>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</si>
  <si>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</si>
  <si>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</si>
  <si>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</si>
  <si>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</si>
  <si>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</si>
  <si>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</si>
  <si>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</si>
  <si>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</si>
  <si>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</si>
  <si>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</si>
  <si>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</si>
  <si>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</si>
  <si>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</si>
  <si>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</si>
  <si>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</si>
  <si>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</si>
  <si>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</si>
  <si>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</si>
  <si>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</si>
  <si>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</si>
  <si>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</si>
  <si>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</si>
  <si>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</si>
  <si>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</si>
  <si>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</si>
  <si>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</si>
  <si>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</si>
  <si>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</si>
  <si>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</si>
  <si>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</si>
  <si>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</si>
  <si>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</si>
  <si>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</si>
  <si>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</si>
  <si>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</si>
  <si>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</si>
  <si>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</si>
  <si>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</si>
  <si>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</si>
  <si>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</si>
  <si>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</si>
  <si>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</si>
  <si>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</si>
  <si>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</si>
  <si>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</si>
  <si>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</si>
  <si>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</si>
  <si>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</si>
  <si>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</si>
  <si>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</si>
  <si>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</si>
  <si>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</si>
  <si>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</si>
  <si>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</si>
  <si>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</si>
  <si>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</si>
  <si>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</si>
  <si>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</si>
  <si>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</si>
  <si>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</si>
  <si>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</si>
  <si>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</si>
  <si>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</si>
  <si>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</si>
  <si>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</si>
  <si>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</si>
  <si>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</si>
  <si>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</si>
  <si>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</si>
  <si>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</si>
  <si>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</si>
  <si>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</si>
  <si>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</si>
  <si>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</si>
  <si>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</si>
  <si>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</si>
  <si>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</si>
  <si>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</si>
  <si>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</si>
  <si>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</si>
  <si>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</si>
  <si>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</si>
  <si>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</si>
  <si>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</si>
  <si>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</si>
  <si>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</si>
  <si>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</si>
  <si>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</si>
  <si>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</si>
  <si>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</si>
  <si>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</si>
  <si>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</si>
  <si>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</si>
  <si>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</si>
  <si>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</si>
  <si>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</si>
  <si>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</si>
  <si>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</si>
  <si>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</si>
  <si>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</si>
  <si>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</si>
  <si>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</si>
  <si>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</si>
  <si>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</si>
  <si>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</si>
  <si>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</si>
  <si>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</si>
  <si>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</si>
  <si>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</si>
  <si>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</si>
  <si>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</si>
  <si>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</si>
  <si>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</si>
  <si>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</si>
  <si>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</si>
  <si>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</si>
  <si>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</si>
  <si>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</si>
  <si>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</si>
  <si>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</si>
  <si>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</si>
  <si>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</si>
  <si>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</si>
  <si>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</si>
  <si>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</si>
  <si>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</si>
  <si>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</si>
  <si>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</si>
  <si>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</si>
  <si>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</si>
  <si>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</si>
  <si>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</si>
  <si>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</si>
  <si>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</si>
  <si>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</si>
  <si>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</si>
  <si>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</si>
  <si>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</si>
  <si>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</si>
  <si>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</si>
  <si>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</si>
  <si>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</si>
  <si>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</si>
  <si>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</si>
  <si>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</si>
  <si>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</si>
  <si>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</si>
  <si>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</si>
  <si>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</si>
  <si>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</si>
  <si>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</si>
  <si>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</si>
  <si>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</si>
  <si>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</si>
  <si>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</si>
  <si>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</si>
  <si>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</si>
  <si>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</si>
  <si>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</si>
  <si>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</si>
  <si>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</si>
  <si>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</si>
  <si>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</si>
  <si>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</si>
  <si>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</si>
  <si>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</si>
  <si>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</si>
  <si>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</si>
  <si>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</si>
  <si>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</si>
  <si>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</si>
  <si>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</si>
  <si>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</si>
  <si>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</si>
  <si>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</si>
  <si>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</si>
  <si>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</si>
  <si>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</si>
  <si>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</si>
  <si>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</si>
  <si>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</si>
  <si>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</si>
  <si>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</si>
  <si>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</si>
  <si>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</si>
  <si>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</si>
  <si>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</si>
  <si>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</si>
  <si>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</si>
  <si>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</si>
  <si>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</si>
  <si>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</si>
  <si>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</si>
  <si>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</si>
  <si>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</si>
  <si>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</si>
  <si>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</si>
  <si>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</si>
  <si>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</si>
  <si>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</si>
  <si>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</si>
  <si>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</si>
  <si>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</si>
  <si>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</si>
  <si>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</si>
  <si>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</si>
  <si>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</si>
  <si>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</si>
  <si>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</si>
  <si>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</si>
  <si>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</si>
  <si>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</si>
  <si>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</si>
  <si>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</si>
  <si>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</si>
  <si>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</si>
  <si>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</si>
  <si>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</si>
  <si>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</si>
  <si>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</si>
  <si>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</si>
  <si>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</si>
  <si>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</si>
  <si>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</si>
  <si>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</si>
  <si>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</si>
  <si>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</si>
  <si>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</si>
  <si>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</si>
  <si>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</si>
  <si>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</si>
  <si>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</si>
  <si>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</si>
  <si>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</si>
  <si>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</si>
  <si>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</si>
  <si>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</si>
  <si>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</si>
  <si>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</si>
  <si>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</si>
  <si>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</si>
  <si>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</si>
  <si>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</si>
  <si>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</si>
  <si>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</si>
  <si>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</si>
  <si>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</si>
  <si>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</si>
  <si>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</si>
  <si>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</si>
  <si>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</si>
  <si>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</si>
  <si>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</si>
  <si>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</si>
  <si>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</si>
  <si>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</si>
  <si>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</si>
  <si>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</si>
  <si>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</si>
  <si>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</si>
  <si>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</si>
  <si>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</si>
  <si>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</si>
  <si>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</si>
  <si>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</si>
  <si>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</si>
  <si>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</si>
  <si>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</si>
  <si>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</si>
  <si>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</si>
  <si>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</si>
  <si>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</si>
  <si>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</si>
  <si>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</si>
  <si>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</si>
  <si>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</si>
  <si>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</si>
  <si>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</si>
  <si>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</si>
  <si>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</si>
  <si>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</si>
  <si>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</si>
  <si>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</si>
  <si>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</si>
  <si>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</si>
  <si>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</si>
  <si>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</si>
  <si>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</si>
  <si>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</si>
  <si>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</si>
  <si>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</si>
  <si>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</si>
  <si>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</si>
  <si>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</si>
  <si>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</si>
  <si>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</si>
  <si>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</si>
  <si>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</si>
  <si>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</si>
  <si>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</si>
  <si>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</si>
  <si>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</si>
  <si>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</si>
  <si>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</si>
  <si>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</si>
  <si>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</si>
  <si>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</si>
  <si>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</si>
  <si>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</si>
  <si>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</si>
  <si>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</si>
  <si>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</si>
  <si>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</si>
  <si>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</si>
  <si>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</si>
  <si>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</si>
  <si>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</si>
  <si>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</si>
  <si>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</si>
  <si>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</si>
  <si>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</si>
  <si>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</si>
  <si>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</si>
  <si>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</si>
  <si>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</si>
  <si>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</si>
  <si>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</si>
  <si>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</si>
  <si>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</si>
  <si>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</si>
  <si>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</si>
  <si>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</si>
  <si>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</si>
  <si>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</si>
  <si>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</si>
  <si>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</si>
  <si>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</si>
  <si>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</si>
  <si>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</si>
  <si>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</si>
  <si>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</si>
  <si>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</si>
  <si>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</si>
  <si>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</si>
  <si>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</si>
  <si>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</si>
  <si>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</si>
  <si>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</si>
  <si>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</si>
  <si>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</si>
  <si>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</si>
  <si>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</si>
  <si>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</si>
  <si>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</si>
  <si>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</si>
  <si>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</si>
  <si>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</si>
  <si>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</si>
  <si>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</si>
  <si>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</si>
  <si>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</si>
  <si>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</si>
  <si>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</si>
  <si>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</si>
  <si>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</si>
  <si>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</si>
  <si>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</si>
  <si>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</si>
  <si>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</si>
  <si>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</si>
  <si>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</si>
  <si>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</si>
  <si>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</si>
  <si>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</si>
  <si>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</si>
  <si>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</si>
  <si>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</si>
  <si>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</si>
  <si>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</si>
  <si>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</si>
  <si>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</si>
  <si>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</si>
  <si>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</si>
  <si>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</si>
  <si>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</si>
  <si>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</si>
  <si>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</si>
  <si>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</si>
  <si>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</si>
  <si>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</si>
  <si>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</si>
  <si>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</si>
  <si>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</si>
  <si>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</si>
  <si>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</si>
  <si>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</si>
  <si>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</si>
  <si>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</si>
  <si>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</si>
  <si>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</si>
  <si>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</si>
  <si>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</si>
  <si>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</si>
  <si>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</si>
  <si>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</si>
  <si>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</si>
  <si>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</si>
  <si>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</si>
  <si>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</si>
  <si>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</si>
  <si>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</si>
  <si>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</si>
  <si>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</si>
  <si>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</si>
  <si>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</si>
  <si>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</si>
  <si>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</si>
  <si>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</si>
  <si>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</si>
  <si>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</si>
  <si>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</si>
  <si>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</si>
  <si>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</si>
  <si>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</si>
  <si>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</si>
  <si>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</si>
  <si>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</si>
  <si>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</si>
  <si>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</si>
  <si>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</si>
  <si>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</si>
  <si>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</si>
  <si>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</si>
  <si>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</si>
  <si>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</si>
  <si>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</si>
  <si>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</si>
  <si>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</si>
  <si>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</si>
  <si>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</si>
  <si>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</si>
  <si>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</si>
  <si>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</si>
  <si>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</si>
  <si>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</si>
  <si>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</si>
  <si>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</si>
  <si>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</si>
  <si>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</si>
  <si>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</si>
  <si>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</si>
  <si>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</si>
  <si>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</si>
  <si>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</si>
  <si>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</si>
  <si>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</si>
  <si>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</si>
  <si>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</si>
  <si>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</si>
  <si>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</si>
  <si>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</si>
  <si>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</si>
  <si>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</si>
  <si>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</si>
  <si>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</si>
  <si>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</si>
  <si>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</si>
  <si>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</si>
  <si>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</si>
  <si>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</si>
  <si>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</si>
  <si>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</si>
  <si>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</si>
  <si>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</si>
  <si>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</si>
  <si>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</si>
  <si>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</si>
  <si>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</si>
  <si>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</si>
  <si>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</si>
  <si>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</si>
  <si>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</si>
  <si>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</si>
  <si>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</si>
  <si>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</si>
  <si>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</si>
  <si>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</si>
  <si>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</si>
  <si>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</si>
  <si>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</si>
  <si>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</si>
  <si>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</si>
  <si>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</si>
  <si>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</si>
  <si>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</si>
  <si>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</si>
  <si>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</si>
  <si>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</si>
  <si>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</si>
  <si>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</si>
  <si>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</si>
  <si>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</si>
  <si>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</si>
  <si>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</si>
  <si>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</si>
  <si>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</si>
  <si>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</si>
  <si>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</si>
  <si>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</si>
  <si>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</si>
  <si>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</si>
  <si>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</si>
  <si>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</si>
  <si>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</si>
  <si>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</si>
  <si>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</si>
  <si>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</si>
  <si>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</si>
  <si>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</si>
  <si>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</si>
  <si>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</si>
  <si>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</si>
  <si>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</si>
  <si>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</si>
  <si>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</si>
  <si>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</si>
  <si>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</si>
  <si>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</si>
  <si>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</si>
  <si>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</si>
  <si>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</si>
  <si>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</si>
  <si>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</si>
  <si>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</si>
  <si>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</si>
  <si>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</si>
  <si>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</si>
  <si>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</si>
  <si>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</si>
  <si>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</si>
  <si>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</si>
  <si>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</si>
  <si>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</si>
  <si>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</si>
  <si>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</si>
  <si>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</si>
  <si>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</si>
  <si>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</si>
  <si>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</si>
  <si>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</si>
  <si>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</si>
  <si>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</si>
  <si>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</si>
  <si>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</si>
  <si>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</si>
  <si>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</si>
  <si>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</si>
  <si>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</si>
  <si>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</si>
  <si>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</si>
  <si>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</si>
  <si>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</si>
  <si>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</si>
  <si>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</si>
  <si>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</si>
  <si>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</si>
  <si>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</si>
  <si>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</si>
  <si>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</si>
  <si>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</si>
  <si>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</si>
  <si>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</si>
  <si>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</si>
  <si>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</si>
  <si>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</si>
  <si>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</si>
  <si>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</si>
  <si>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</si>
  <si>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</si>
  <si>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</si>
  <si>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</si>
  <si>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</si>
  <si>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</si>
  <si>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</si>
  <si>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</si>
  <si>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</si>
  <si>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</si>
  <si>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</si>
  <si>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</si>
  <si>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</si>
  <si>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</si>
  <si>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</si>
  <si>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</si>
  <si>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</si>
  <si>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</si>
  <si>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</si>
  <si>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</si>
  <si>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</si>
  <si>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</si>
  <si>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</si>
  <si>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</si>
  <si>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</si>
  <si>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</si>
  <si>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</si>
  <si>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</si>
  <si>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</si>
  <si>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</si>
  <si>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</si>
  <si>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</si>
  <si>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</si>
  <si>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</si>
  <si>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</si>
  <si>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</si>
  <si>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</si>
  <si>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</si>
  <si>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</si>
  <si>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</si>
  <si>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</si>
  <si>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</si>
  <si>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</si>
  <si>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</si>
  <si>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</si>
  <si>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</si>
  <si>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</si>
  <si>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</si>
  <si>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</si>
  <si>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</si>
  <si>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</si>
  <si>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</si>
  <si>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</si>
  <si>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</si>
  <si>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</si>
  <si>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</si>
  <si>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</si>
  <si>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</si>
  <si>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</si>
  <si>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</si>
  <si>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</si>
  <si>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</si>
  <si>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</si>
  <si>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</si>
  <si>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</si>
  <si>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</si>
  <si>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</si>
  <si>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</si>
  <si>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</si>
  <si>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</si>
  <si>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</si>
  <si>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</si>
  <si>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</si>
  <si>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</si>
  <si>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</si>
  <si>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</si>
  <si>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</si>
  <si>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</si>
  <si>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</si>
  <si>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</si>
  <si>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</si>
  <si>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</si>
  <si>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</si>
  <si>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</si>
  <si>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</si>
  <si>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</si>
  <si>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</si>
  <si>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</si>
  <si>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</si>
  <si>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</si>
  <si>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</si>
  <si>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</si>
  <si>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</si>
  <si>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</si>
  <si>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</si>
  <si>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</si>
  <si>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</si>
  <si>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</si>
  <si>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</si>
  <si>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</si>
  <si>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</si>
  <si>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</si>
  <si>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</si>
  <si>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</si>
  <si>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</si>
  <si>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</si>
  <si>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</si>
  <si>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</si>
  <si>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</si>
  <si>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</si>
  <si>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</si>
  <si>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</si>
  <si>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</si>
  <si>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</si>
  <si>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</si>
  <si>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</si>
  <si>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</si>
  <si>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</si>
  <si>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</si>
  <si>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</si>
  <si>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</si>
  <si>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</si>
  <si>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</si>
  <si>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</si>
  <si>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</si>
  <si>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</si>
  <si>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</si>
  <si>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</si>
  <si>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</si>
  <si>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</si>
  <si>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</si>
  <si>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</si>
  <si>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</si>
  <si>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</si>
  <si>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</si>
  <si>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</si>
  <si>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</si>
  <si>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</si>
  <si>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</si>
  <si>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</si>
  <si>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</si>
  <si>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</si>
  <si>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</si>
  <si>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</si>
  <si>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</si>
  <si>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</si>
  <si>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</si>
  <si>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</si>
  <si>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</si>
  <si>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</si>
  <si>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</si>
  <si>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</si>
  <si>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</si>
  <si>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</si>
  <si>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</si>
  <si>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</si>
  <si>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</si>
  <si>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</si>
  <si>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</si>
  <si>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</si>
  <si>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</si>
  <si>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</si>
  <si>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</si>
  <si>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</si>
  <si>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</si>
  <si>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</si>
  <si>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</si>
  <si>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</si>
  <si>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</si>
  <si>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</si>
  <si>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</si>
  <si>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</si>
  <si>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</si>
  <si>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</si>
  <si>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</si>
  <si>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</si>
  <si>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</si>
  <si>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</si>
  <si>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</si>
  <si>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</si>
  <si>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</si>
  <si>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</si>
  <si>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</si>
  <si>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</si>
  <si>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</si>
  <si>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</si>
  <si>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</si>
  <si>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</si>
  <si>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</si>
  <si>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</si>
  <si>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</si>
  <si>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</si>
  <si>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</si>
  <si>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</si>
  <si>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</si>
  <si>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</si>
  <si>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</si>
  <si>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</si>
  <si>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</si>
  <si>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</si>
  <si>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</si>
  <si>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</si>
  <si>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</si>
  <si>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</si>
  <si>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</si>
  <si>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</si>
  <si>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</si>
  <si>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</si>
  <si>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</si>
  <si>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</si>
  <si>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</si>
  <si>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</si>
  <si>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</si>
  <si>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</si>
  <si>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</si>
  <si>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</si>
  <si>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</si>
  <si>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</si>
  <si>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</si>
  <si>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</si>
  <si>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</si>
  <si>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</si>
  <si>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</si>
  <si>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</si>
  <si>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</si>
  <si>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</si>
  <si>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</si>
  <si>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</si>
  <si>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</si>
  <si>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</si>
  <si>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</si>
  <si>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</si>
  <si>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</si>
  <si>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</si>
  <si>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</si>
  <si>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</si>
  <si>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</si>
  <si>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</si>
  <si>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</si>
  <si>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</si>
  <si>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</si>
  <si>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</si>
  <si>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</si>
  <si>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</si>
  <si>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</si>
  <si>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</si>
  <si>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</si>
  <si>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</si>
  <si>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</si>
  <si>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</si>
  <si>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</si>
  <si>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</si>
  <si>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</si>
  <si>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</si>
  <si>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</si>
  <si>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</si>
  <si>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</si>
  <si>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</si>
  <si>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</si>
  <si>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</si>
  <si>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</si>
  <si>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</si>
  <si>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</si>
  <si>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</si>
  <si>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</si>
  <si>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</si>
  <si>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</si>
  <si>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</si>
  <si>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</si>
  <si>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</si>
  <si>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</si>
  <si>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</si>
  <si>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</si>
  <si>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</si>
  <si>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</si>
  <si>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</si>
  <si>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</si>
  <si>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</si>
  <si>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</si>
  <si>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</si>
  <si>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</si>
  <si>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</si>
  <si>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</si>
  <si>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</si>
  <si>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</si>
  <si>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</si>
  <si>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</si>
  <si>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</si>
  <si>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</si>
  <si>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</si>
  <si>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</si>
  <si>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</si>
  <si>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</si>
  <si>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</si>
  <si>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</si>
  <si>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</si>
  <si>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</si>
  <si>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</si>
  <si>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</si>
  <si>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</si>
  <si>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</si>
  <si>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</si>
  <si>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</si>
  <si>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</si>
  <si>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</si>
  <si>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</si>
  <si>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</si>
  <si>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</si>
  <si>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</si>
  <si>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</si>
  <si>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</si>
  <si>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</si>
  <si>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</si>
  <si>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</si>
  <si>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</si>
  <si>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</si>
  <si>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</si>
  <si>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</si>
  <si>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</si>
  <si>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</si>
  <si>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</si>
  <si>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</si>
  <si>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</si>
  <si>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</si>
  <si>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</si>
  <si>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</si>
  <si>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</si>
  <si>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</si>
  <si>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</si>
  <si>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</si>
  <si>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</si>
  <si>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</si>
  <si>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</si>
  <si>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</si>
  <si>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</si>
  <si>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</si>
  <si>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</si>
  <si>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</si>
  <si>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</si>
  <si>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</si>
  <si>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</si>
  <si>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</si>
  <si>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</si>
  <si>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</si>
  <si>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</si>
  <si>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</si>
  <si>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</si>
  <si>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</si>
  <si>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</si>
  <si>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</si>
  <si>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</si>
  <si>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</si>
  <si>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</si>
  <si>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</si>
  <si>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</si>
  <si>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</si>
  <si>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</si>
  <si>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</si>
  <si>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</si>
  <si>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</si>
  <si>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</si>
  <si>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</si>
  <si>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</si>
  <si>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</si>
  <si>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</si>
  <si>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</si>
  <si>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</si>
  <si>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</si>
  <si>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</si>
  <si>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</si>
  <si>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</si>
  <si>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</si>
  <si>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</si>
  <si>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</si>
  <si>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</si>
  <si>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</si>
  <si>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</si>
  <si>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</si>
  <si>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</si>
  <si>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</si>
  <si>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</si>
  <si>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</si>
  <si>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</si>
  <si>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</si>
  <si>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</si>
  <si>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</si>
  <si>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</si>
  <si>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</si>
  <si>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</si>
  <si>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</si>
  <si>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</si>
  <si>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</si>
  <si>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</si>
  <si>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</si>
  <si>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</si>
  <si>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</si>
  <si>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</si>
  <si>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</si>
  <si>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</si>
  <si>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</si>
  <si>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</si>
  <si>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</si>
  <si>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</si>
  <si>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</si>
  <si>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</si>
  <si>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</si>
  <si>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</si>
  <si>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</si>
  <si>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</si>
  <si>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</si>
  <si>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</si>
  <si>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</si>
  <si>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</si>
  <si>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</si>
  <si>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</si>
  <si>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</si>
  <si>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</si>
  <si>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</si>
  <si>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</si>
  <si>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</si>
  <si>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</si>
  <si>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</si>
  <si>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</si>
  <si>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</si>
  <si>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</si>
  <si>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</si>
  <si>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</si>
  <si>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</si>
  <si>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</si>
  <si>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</si>
  <si>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</si>
  <si>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</si>
  <si>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</si>
  <si>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</si>
  <si>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</si>
  <si>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</si>
  <si>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</si>
  <si>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</si>
  <si>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</si>
  <si>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</si>
  <si>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</si>
  <si>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</si>
  <si>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</si>
  <si>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</si>
  <si>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</si>
  <si>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</si>
  <si>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</si>
  <si>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</si>
  <si>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</si>
  <si>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</si>
  <si>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</si>
  <si>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</si>
  <si>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</si>
  <si>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</si>
  <si>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</si>
  <si>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</si>
  <si>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</si>
  <si>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</si>
  <si>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</si>
  <si>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</si>
  <si>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</si>
  <si>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</si>
  <si>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</si>
  <si>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</si>
  <si>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</si>
  <si>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</si>
  <si>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</si>
  <si>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</si>
  <si>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</si>
  <si>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</si>
  <si>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</si>
  <si>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</si>
  <si>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</si>
  <si>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</si>
  <si>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</si>
  <si>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</si>
  <si>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</si>
  <si>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</si>
  <si>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</si>
  <si>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</si>
  <si>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</si>
  <si>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</si>
  <si>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</si>
  <si>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</si>
  <si>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</si>
  <si>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</si>
  <si>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</si>
  <si>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</si>
  <si>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</si>
  <si>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</si>
  <si>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</si>
  <si>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</si>
  <si>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</si>
  <si>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</si>
  <si>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</si>
  <si>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</si>
  <si>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</si>
  <si>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</si>
  <si>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</si>
  <si>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</si>
  <si>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</si>
  <si>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</si>
  <si>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</si>
  <si>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</si>
  <si>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</si>
  <si>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</si>
  <si>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</si>
  <si>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</si>
  <si>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</si>
  <si>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</si>
  <si>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</si>
  <si>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</si>
  <si>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</si>
  <si>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</si>
  <si>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</si>
  <si>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</si>
  <si>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</si>
  <si>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</si>
  <si>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</si>
  <si>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</si>
  <si>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</si>
  <si>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</si>
  <si>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</si>
  <si>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</si>
  <si>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</si>
  <si>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</si>
  <si>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</si>
  <si>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</si>
  <si>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</si>
  <si>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</si>
  <si>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</si>
  <si>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</si>
  <si>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</si>
  <si>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</si>
  <si>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</si>
  <si>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</si>
  <si>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</si>
  <si>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</si>
  <si>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</si>
  <si>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</si>
  <si>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</si>
  <si>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</si>
  <si>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</si>
  <si>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</si>
  <si>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</si>
  <si>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</si>
  <si>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</si>
  <si>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</si>
  <si>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</si>
  <si>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</si>
  <si>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</si>
  <si>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</si>
  <si>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</si>
  <si>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</si>
  <si>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</si>
  <si>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</si>
  <si>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</si>
  <si>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</si>
  <si>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</si>
  <si>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</si>
  <si>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</si>
  <si>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</si>
  <si>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</si>
  <si>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</si>
  <si>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</si>
  <si>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</si>
  <si>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</si>
  <si>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</si>
  <si>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</si>
  <si>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</si>
  <si>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</si>
  <si>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</si>
  <si>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</si>
  <si>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</si>
  <si>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</si>
  <si>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</si>
  <si>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</si>
  <si>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</si>
  <si>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</si>
  <si>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</si>
  <si>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</si>
  <si>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</si>
  <si>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</si>
  <si>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</si>
  <si>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</si>
  <si>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</si>
  <si>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</si>
  <si>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</si>
  <si>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</si>
  <si>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</si>
  <si>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</si>
  <si>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</si>
  <si>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</si>
  <si>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</si>
  <si>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</si>
  <si>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</si>
  <si>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</si>
  <si>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</si>
  <si>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</si>
  <si>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</si>
  <si>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</si>
  <si>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</si>
  <si>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</si>
  <si>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</si>
  <si>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</si>
  <si>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</si>
  <si>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</si>
  <si>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</si>
  <si>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</si>
  <si>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</si>
  <si>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</si>
  <si>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</si>
  <si>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</si>
  <si>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</si>
  <si>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</si>
  <si>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</si>
  <si>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</si>
  <si>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</si>
  <si>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</si>
  <si>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</si>
  <si>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</si>
  <si>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</si>
  <si>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</si>
  <si>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</si>
  <si>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</si>
  <si>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</si>
  <si>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</si>
  <si>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</si>
  <si>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</si>
  <si>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</si>
  <si>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</si>
  <si>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</si>
  <si>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</si>
  <si>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</si>
  <si>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</si>
  <si>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</si>
  <si>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</si>
  <si>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</si>
  <si>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</si>
  <si>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</si>
  <si>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</si>
  <si>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</si>
  <si>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</si>
  <si>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</si>
  <si>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</si>
  <si>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</si>
  <si>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</si>
  <si>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</si>
  <si>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</si>
  <si>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</si>
  <si>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</si>
  <si>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</si>
  <si>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</si>
  <si>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</si>
  <si>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</si>
  <si>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</si>
  <si>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</si>
  <si>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</si>
  <si>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</si>
  <si>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</si>
  <si>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</si>
  <si>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</si>
  <si>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</si>
  <si>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</si>
  <si>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</si>
  <si>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</si>
  <si>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</si>
  <si>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</si>
  <si>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</si>
  <si>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</si>
  <si>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</si>
  <si>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</si>
  <si>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</si>
  <si>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</si>
  <si>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</si>
  <si>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</si>
  <si>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</si>
  <si>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</si>
  <si>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</si>
  <si>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</si>
  <si>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</si>
  <si>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</si>
  <si>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</si>
  <si>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</si>
  <si>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</si>
  <si>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</si>
  <si>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</si>
  <si>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</si>
  <si>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</si>
  <si>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</si>
  <si>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</si>
  <si>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</si>
  <si>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</si>
  <si>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</si>
  <si>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</si>
  <si>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</si>
  <si>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</si>
  <si>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</si>
  <si>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</si>
  <si>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</si>
  <si>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</si>
  <si>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</si>
  <si>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</si>
  <si>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</si>
  <si>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</si>
  <si>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</si>
  <si>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</si>
  <si>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</si>
  <si>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</si>
  <si>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</si>
  <si>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</si>
  <si>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</si>
  <si>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</si>
  <si>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</si>
  <si>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</si>
  <si>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</si>
  <si>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</si>
  <si>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</si>
  <si>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</si>
  <si>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</si>
  <si>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</si>
  <si>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</si>
  <si>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</si>
  <si>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</si>
  <si>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</si>
  <si>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</si>
  <si>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</si>
  <si>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</si>
  <si>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</si>
  <si>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</si>
  <si>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</si>
  <si>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</si>
  <si>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</si>
  <si>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</si>
  <si>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</si>
  <si>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</si>
  <si>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</si>
  <si>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</si>
  <si>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</si>
  <si>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</si>
  <si>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</si>
  <si>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</si>
  <si>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</si>
  <si>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</si>
  <si>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</si>
  <si>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</si>
  <si>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</si>
  <si>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</si>
  <si>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</si>
  <si>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</si>
  <si>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</si>
  <si>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</si>
  <si>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</si>
  <si>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</si>
  <si>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</si>
  <si>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</si>
  <si>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</si>
  <si>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</si>
  <si>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</si>
  <si>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</si>
  <si>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</si>
  <si>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</si>
  <si>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</si>
  <si>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</si>
  <si>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</si>
  <si>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</si>
  <si>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</si>
  <si>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</si>
  <si>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</si>
  <si>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</si>
  <si>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</si>
  <si>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</si>
  <si>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</si>
  <si>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</si>
  <si>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</si>
  <si>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</si>
  <si>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</si>
  <si>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</si>
  <si>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</si>
  <si>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</si>
  <si>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</si>
  <si>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</si>
  <si>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</si>
  <si>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</si>
  <si>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</si>
  <si>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</si>
  <si>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</si>
  <si>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</si>
  <si>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</si>
  <si>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</si>
  <si>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</si>
  <si>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</si>
  <si>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</si>
  <si>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</si>
  <si>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</si>
  <si>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</si>
  <si>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</si>
  <si>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</si>
  <si>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</si>
  <si>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</si>
  <si>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</si>
  <si>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</si>
  <si>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</si>
  <si>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</si>
  <si>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</si>
  <si>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</si>
  <si>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</si>
  <si>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</si>
  <si>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</si>
  <si>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</si>
  <si>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</si>
  <si>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</si>
  <si>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</si>
  <si>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</si>
  <si>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</si>
  <si>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</si>
  <si>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</si>
  <si>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</si>
  <si>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</si>
  <si>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</si>
  <si>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</si>
  <si>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</si>
  <si>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</si>
  <si>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</si>
  <si>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</si>
  <si>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</si>
  <si>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</si>
  <si>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</si>
  <si>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</si>
  <si>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</si>
  <si>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</si>
  <si>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</si>
  <si>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</si>
  <si>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</si>
  <si>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</si>
  <si>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</si>
  <si>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</si>
  <si>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</si>
  <si>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</si>
  <si>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</si>
  <si>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</si>
  <si>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</si>
  <si>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</si>
  <si>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</si>
  <si>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</si>
  <si>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</si>
  <si>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</si>
  <si>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</si>
  <si>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</si>
  <si>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</si>
  <si>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</si>
  <si>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</si>
  <si>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</si>
  <si>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</si>
  <si>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</si>
  <si>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</si>
  <si>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</si>
  <si>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</si>
  <si>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</si>
  <si>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</si>
  <si>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</si>
  <si>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</si>
  <si>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</si>
  <si>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</si>
  <si>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</si>
  <si>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</si>
  <si>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</si>
  <si>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</si>
  <si>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</si>
  <si>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</si>
  <si>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</si>
  <si>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</si>
  <si>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</si>
  <si>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</si>
  <si>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</si>
  <si>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</si>
  <si>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</si>
  <si>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</si>
  <si>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</si>
  <si>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</si>
  <si>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</si>
  <si>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</si>
  <si>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</si>
  <si>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</si>
  <si>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</si>
  <si>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</si>
  <si>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</si>
  <si>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</si>
  <si>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</si>
  <si>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</si>
  <si>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</si>
  <si>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</si>
  <si>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</si>
  <si>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</si>
  <si>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</si>
  <si>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</si>
  <si>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</si>
  <si>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</si>
  <si>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</si>
  <si>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</si>
  <si>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</si>
  <si>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</si>
  <si>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</si>
  <si>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</si>
  <si>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</si>
  <si>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</si>
  <si>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</si>
  <si>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</si>
  <si>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</si>
  <si>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</si>
  <si>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</si>
  <si>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</si>
  <si>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</si>
  <si>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</si>
  <si>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</si>
  <si>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</si>
  <si>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</si>
  <si>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</si>
  <si>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</si>
  <si>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</si>
  <si>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</si>
  <si>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</si>
  <si>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</si>
  <si>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</si>
  <si>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</si>
  <si>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</si>
  <si>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</si>
  <si>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</si>
  <si>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</si>
  <si>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</si>
  <si>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</si>
  <si>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</si>
  <si>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</si>
  <si>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</si>
  <si>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</si>
  <si>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</si>
  <si>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</si>
  <si>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</si>
  <si>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</si>
  <si>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</si>
  <si>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</si>
  <si>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</si>
  <si>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</si>
  <si>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</si>
  <si>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</si>
  <si>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</si>
  <si>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</si>
  <si>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</si>
  <si>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</si>
  <si>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</si>
  <si>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</si>
  <si>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</si>
  <si>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</si>
  <si>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</si>
  <si>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</si>
  <si>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</si>
  <si>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</si>
  <si>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</si>
  <si>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</si>
  <si>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</si>
  <si>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</si>
  <si>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</si>
  <si>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</si>
  <si>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</si>
  <si>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</si>
  <si>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</si>
  <si>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</si>
  <si>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</si>
  <si>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</si>
  <si>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</si>
  <si>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</si>
  <si>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</si>
  <si>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</si>
  <si>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</si>
  <si>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</si>
  <si>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</si>
  <si>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</si>
  <si>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</si>
  <si>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</si>
  <si>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</si>
  <si>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</si>
  <si>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</si>
  <si>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</si>
  <si>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</si>
  <si>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</si>
  <si>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</si>
  <si>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</si>
  <si>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</si>
  <si>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</si>
  <si>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</si>
  <si>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</si>
  <si>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</si>
  <si>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</si>
  <si>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</si>
  <si>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</si>
  <si>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</si>
  <si>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</si>
  <si>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</si>
  <si>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</si>
  <si>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</si>
  <si>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</si>
  <si>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</si>
  <si>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</si>
  <si>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</si>
  <si>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</si>
  <si>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</si>
  <si>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</si>
  <si>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</si>
  <si>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</si>
  <si>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</si>
  <si>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</si>
  <si>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</si>
  <si>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</si>
  <si>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</si>
  <si>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</si>
  <si>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</si>
  <si>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</si>
  <si>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</si>
  <si>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</si>
  <si>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</si>
  <si>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</si>
  <si>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</si>
  <si>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</si>
  <si>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</si>
  <si>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</si>
  <si>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</si>
  <si>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</si>
  <si>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</si>
  <si>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</si>
  <si>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</si>
  <si>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</si>
  <si>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</si>
  <si>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</si>
  <si>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</si>
  <si>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</si>
  <si>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</si>
  <si>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</si>
  <si>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</si>
  <si>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</si>
  <si>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</si>
  <si>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</si>
  <si>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</si>
  <si>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</si>
  <si>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</si>
  <si>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</si>
  <si>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</si>
  <si>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</si>
  <si>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</si>
  <si>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</si>
  <si>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</si>
  <si>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</si>
  <si>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</si>
  <si>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</si>
  <si>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</si>
  <si>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</si>
  <si>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</si>
  <si>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</si>
  <si>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</si>
  <si>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</si>
  <si>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</si>
  <si>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</si>
  <si>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</si>
  <si>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</si>
  <si>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</si>
  <si>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</si>
  <si>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</si>
  <si>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</si>
  <si>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</si>
  <si>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</si>
  <si>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</si>
  <si>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</si>
  <si>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</si>
  <si>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</si>
  <si>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</si>
  <si>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</si>
  <si>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</si>
  <si>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</si>
  <si>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</si>
  <si>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</si>
  <si>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</si>
  <si>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</si>
  <si>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</si>
  <si>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</si>
  <si>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</si>
  <si>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</si>
  <si>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</si>
  <si>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</si>
  <si>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</si>
  <si>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</si>
  <si>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</si>
  <si>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</si>
  <si>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</si>
  <si>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</si>
  <si>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</si>
  <si>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</si>
  <si>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</si>
  <si>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</si>
  <si>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</si>
  <si>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</si>
  <si>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</si>
  <si>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</si>
  <si>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</si>
  <si>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</si>
  <si>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</si>
  <si>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</si>
  <si>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</si>
  <si>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</si>
  <si>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</si>
  <si>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</si>
  <si>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</si>
  <si>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</si>
  <si>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</si>
  <si>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</si>
  <si>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</si>
  <si>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</si>
  <si>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</si>
  <si>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</si>
  <si>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</si>
  <si>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</si>
  <si>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</si>
  <si>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</si>
  <si>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</si>
  <si>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</si>
  <si>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</si>
  <si>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</si>
  <si>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</si>
  <si>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</si>
  <si>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</si>
  <si>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</si>
  <si>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</si>
  <si>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</si>
  <si>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</si>
  <si>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</si>
  <si>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</si>
  <si>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</si>
  <si>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</si>
  <si>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</si>
  <si>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</si>
  <si>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</si>
  <si>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</si>
  <si>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</si>
  <si>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</si>
  <si>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</si>
  <si>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</si>
  <si>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</si>
  <si>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</si>
  <si>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</si>
  <si>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</si>
  <si>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</si>
  <si>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</si>
  <si>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</si>
  <si>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</si>
  <si>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</si>
  <si>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</si>
  <si>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</si>
  <si>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</si>
  <si>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</si>
  <si>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</si>
  <si>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</si>
  <si>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</si>
  <si>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</si>
  <si>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</si>
  <si>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</si>
  <si>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</si>
  <si>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</si>
  <si>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</si>
  <si>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</si>
  <si>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</si>
  <si>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</si>
  <si>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</si>
  <si>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</si>
  <si>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</si>
  <si>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</si>
  <si>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</si>
  <si>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</si>
  <si>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</si>
  <si>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</si>
  <si>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</si>
  <si>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</si>
  <si>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</si>
  <si>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</si>
  <si>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</si>
  <si>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</si>
  <si>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</si>
  <si>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</si>
  <si>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</si>
  <si>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</si>
  <si>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</si>
  <si>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</si>
  <si>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</si>
  <si>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</si>
  <si>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</si>
  <si>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</si>
  <si>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</si>
  <si>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</si>
  <si>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</si>
  <si>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</si>
  <si>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</si>
  <si>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</si>
  <si>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</si>
  <si>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</si>
  <si>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</si>
  <si>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</si>
  <si>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</si>
  <si>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</si>
  <si>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</si>
  <si>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</si>
  <si>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</si>
  <si>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</si>
  <si>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</si>
  <si>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</si>
  <si>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</si>
  <si>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</si>
  <si>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</si>
  <si>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</si>
  <si>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</si>
  <si>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</si>
  <si>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</si>
  <si>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</si>
  <si>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</si>
  <si>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</si>
  <si>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</si>
  <si>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</si>
  <si>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</si>
  <si>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</si>
  <si>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</si>
  <si>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</si>
  <si>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</si>
  <si>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</si>
  <si>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</si>
  <si>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</si>
  <si>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</si>
  <si>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</si>
  <si>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</si>
  <si>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</si>
  <si>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</si>
  <si>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</si>
  <si>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</si>
  <si>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</si>
  <si>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</si>
  <si>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</si>
  <si>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</si>
  <si>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</si>
  <si>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</si>
  <si>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</si>
  <si>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</si>
  <si>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</si>
  <si>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</si>
  <si>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</si>
  <si>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</si>
  <si>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</si>
  <si>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</si>
  <si>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</si>
  <si>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</si>
  <si>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</si>
  <si>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</si>
  <si>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</si>
  <si>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</si>
  <si>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</si>
  <si>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</si>
  <si>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</si>
  <si>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</si>
  <si>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</si>
  <si>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</si>
  <si>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</si>
  <si>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</si>
  <si>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</si>
  <si>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</si>
  <si>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</si>
  <si>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</si>
  <si>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</si>
  <si>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</si>
  <si>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</si>
  <si>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</si>
  <si>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</si>
  <si>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</si>
  <si>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</si>
  <si>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</si>
  <si>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</si>
  <si>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</si>
  <si>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</si>
  <si>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</si>
  <si>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</si>
  <si>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</si>
  <si>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</si>
  <si>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</si>
  <si>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</si>
  <si>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</si>
  <si>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</si>
  <si>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</si>
  <si>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</si>
  <si>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</si>
  <si>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</si>
  <si>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</si>
  <si>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</si>
  <si>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</si>
  <si>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</si>
  <si>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</si>
  <si>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</si>
  <si>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</si>
  <si>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</si>
  <si>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</si>
  <si>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</si>
  <si>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</si>
  <si>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</si>
  <si>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</si>
  <si>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</si>
  <si>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</si>
  <si>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</si>
  <si>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</si>
  <si>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</si>
  <si>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</si>
  <si>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</si>
  <si>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</si>
  <si>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</si>
  <si>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</si>
  <si>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</si>
  <si>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</si>
  <si>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</si>
  <si>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</si>
  <si>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</si>
  <si>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</si>
  <si>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</si>
  <si>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</si>
  <si>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</si>
  <si>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</si>
  <si>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</si>
  <si>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</si>
  <si>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</si>
  <si>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</si>
  <si>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</si>
  <si>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</si>
  <si>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</si>
  <si>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</si>
  <si>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</si>
  <si>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</si>
  <si>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</si>
  <si>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</si>
  <si>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</si>
  <si>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</si>
  <si>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</si>
  <si>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</si>
  <si>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</si>
  <si>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</si>
  <si>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</si>
  <si>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</si>
  <si>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</si>
  <si>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</si>
  <si>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</si>
  <si>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</si>
  <si>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</si>
  <si>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</si>
  <si>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</si>
  <si>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</si>
  <si>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</si>
  <si>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</si>
  <si>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</si>
  <si>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</si>
  <si>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</si>
  <si>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</si>
  <si>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</si>
  <si>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</si>
  <si>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</si>
  <si>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</si>
  <si>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</si>
  <si>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</si>
  <si>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</si>
  <si>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</si>
  <si>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</si>
  <si>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</si>
  <si>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</si>
  <si>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</si>
  <si>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</si>
  <si>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</si>
  <si>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</si>
  <si>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</si>
  <si>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</si>
  <si>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</si>
  <si>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</si>
  <si>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</si>
  <si>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</si>
  <si>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</si>
  <si>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</si>
  <si>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</si>
  <si>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</si>
  <si>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</si>
  <si>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</si>
  <si>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</si>
  <si>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</si>
  <si>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</si>
  <si>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</si>
  <si>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</si>
  <si>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</si>
  <si>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</si>
  <si>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</si>
  <si>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</si>
  <si>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</si>
  <si>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</si>
  <si>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</si>
  <si>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</si>
  <si>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</si>
  <si>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</si>
  <si>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</si>
  <si>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</si>
  <si>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</si>
  <si>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</si>
  <si>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</si>
  <si>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</si>
  <si>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</si>
  <si>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</si>
  <si>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</si>
  <si>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</si>
  <si>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</si>
  <si>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</si>
  <si>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</si>
  <si>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</si>
  <si>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</si>
  <si>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</si>
  <si>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</si>
  <si>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</si>
  <si>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</si>
  <si>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</si>
  <si>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</si>
  <si>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</si>
  <si>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</si>
  <si>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</si>
  <si>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</si>
  <si>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</si>
  <si>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</si>
  <si>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</si>
  <si>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</si>
  <si>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</si>
  <si>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</si>
  <si>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</si>
  <si>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</si>
  <si>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</si>
  <si>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</si>
  <si>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</si>
  <si>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</si>
  <si>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</si>
  <si>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</si>
  <si>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</si>
  <si>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</si>
  <si>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</si>
  <si>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</si>
  <si>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</si>
  <si>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</si>
  <si>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</si>
  <si>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</si>
  <si>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</si>
  <si>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</si>
  <si>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</si>
  <si>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</si>
  <si>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</si>
  <si>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</si>
  <si>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</si>
  <si>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</si>
  <si>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</si>
  <si>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</si>
  <si>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</si>
  <si>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</si>
  <si>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</si>
  <si>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</si>
  <si>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</si>
  <si>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</si>
  <si>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</si>
  <si>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</si>
  <si>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</si>
  <si>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</si>
  <si>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</si>
  <si>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</si>
  <si>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</si>
  <si>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</si>
  <si>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</si>
  <si>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</si>
  <si>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</si>
  <si>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</si>
  <si>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</si>
  <si>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</si>
  <si>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</si>
  <si>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</si>
  <si>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</si>
  <si>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</si>
  <si>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</si>
  <si>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</si>
  <si>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</si>
  <si>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</si>
  <si>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</si>
  <si>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</si>
  <si>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</si>
  <si>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</si>
  <si>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</si>
  <si>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</si>
  <si>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</si>
  <si>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</si>
  <si>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</si>
  <si>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</si>
  <si>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</si>
  <si>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</si>
  <si>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</si>
  <si>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</si>
  <si>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</si>
  <si>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</si>
  <si>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</si>
  <si>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</si>
  <si>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</si>
  <si>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</si>
  <si>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</si>
  <si>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</si>
  <si>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</si>
  <si>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</si>
  <si>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</si>
  <si>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</si>
  <si>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</si>
  <si>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</si>
  <si>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</si>
  <si>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</si>
  <si>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</si>
  <si>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</si>
  <si>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</si>
  <si>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</si>
  <si>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</si>
  <si>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</si>
  <si>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</si>
  <si>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</si>
  <si>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</si>
  <si>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</si>
  <si>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</si>
  <si>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</si>
  <si>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</si>
  <si>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</si>
  <si>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</si>
  <si>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</si>
  <si>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</si>
  <si>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</si>
  <si>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</si>
  <si>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</si>
  <si>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</si>
  <si>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</si>
  <si>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</si>
  <si>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</si>
  <si>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</si>
  <si>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</si>
  <si>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</si>
  <si>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</si>
  <si>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</si>
  <si>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</si>
  <si>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</si>
  <si>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</si>
  <si>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</si>
  <si>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</si>
  <si>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</si>
  <si>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</si>
  <si>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</si>
  <si>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</si>
  <si>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</si>
  <si>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</si>
  <si>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</si>
  <si>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</si>
  <si>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</si>
  <si>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</si>
  <si>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</si>
  <si>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</si>
  <si>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</si>
  <si>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</si>
  <si>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</si>
  <si>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</si>
  <si>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</si>
  <si>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</si>
  <si>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</si>
  <si>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</si>
  <si>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</si>
  <si>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</si>
  <si>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</si>
  <si>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</si>
  <si>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</si>
  <si>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</si>
  <si>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</si>
  <si>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</si>
  <si>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</si>
  <si>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</si>
  <si>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</si>
  <si>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</si>
  <si>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</si>
  <si>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</si>
  <si>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</si>
  <si>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</si>
  <si>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</si>
  <si>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</si>
  <si>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</si>
  <si>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</si>
  <si>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</si>
  <si>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</si>
  <si>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</si>
  <si>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</si>
  <si>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</si>
  <si>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</si>
  <si>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</si>
  <si>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</si>
  <si>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</si>
  <si>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</si>
  <si>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</si>
  <si>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</si>
  <si>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</si>
  <si>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</si>
  <si>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</si>
  <si>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</si>
  <si>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</si>
  <si>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</si>
  <si>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</si>
  <si>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</si>
  <si>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</si>
  <si>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</si>
  <si>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</si>
  <si>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</si>
  <si>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</si>
  <si>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</si>
  <si>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</si>
  <si>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</si>
  <si>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</si>
  <si>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</si>
  <si>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</si>
  <si>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</si>
  <si>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</si>
  <si>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</si>
  <si>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</si>
  <si>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</si>
  <si>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</si>
  <si>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</si>
  <si>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</si>
  <si>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</si>
  <si>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</si>
  <si>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</si>
  <si>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</si>
  <si>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</si>
  <si>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</si>
  <si>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</si>
  <si>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</si>
  <si>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</si>
  <si>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</si>
  <si>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</si>
  <si>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</si>
  <si>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</si>
  <si>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</si>
  <si>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</si>
  <si>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</si>
  <si>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</si>
  <si>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</si>
  <si>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</si>
  <si>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</si>
  <si>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</si>
  <si>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</si>
  <si>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</si>
  <si>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</si>
  <si>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</si>
  <si>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</si>
  <si>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</si>
  <si>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</si>
  <si>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</si>
  <si>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</si>
  <si>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</si>
  <si>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</si>
  <si>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</si>
  <si>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</si>
  <si>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</si>
  <si>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</si>
  <si>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</si>
  <si>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</si>
  <si>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</si>
  <si>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</si>
  <si>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</si>
  <si>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</si>
  <si>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</si>
  <si>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</si>
  <si>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</si>
  <si>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</si>
  <si>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</si>
  <si>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</si>
  <si>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</si>
  <si>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</si>
  <si>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</si>
  <si>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</si>
  <si>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</si>
  <si>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</si>
  <si>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</si>
  <si>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</si>
  <si>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</si>
  <si>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</si>
  <si>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</si>
  <si>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</si>
  <si>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</si>
  <si>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</si>
  <si>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</si>
  <si>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</si>
  <si>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</si>
  <si>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</si>
  <si>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</si>
  <si>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</si>
  <si>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</si>
  <si>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</si>
  <si>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</si>
  <si>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</si>
  <si>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</si>
  <si>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</si>
  <si>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</si>
  <si>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</si>
  <si>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</si>
  <si>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</si>
  <si>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</si>
  <si>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</si>
  <si>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</si>
  <si>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</si>
  <si>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</si>
  <si>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</si>
  <si>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</si>
  <si>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</si>
  <si>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</si>
  <si>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</si>
  <si>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</si>
  <si>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</si>
  <si>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</si>
  <si>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</si>
  <si>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</si>
  <si>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</si>
  <si>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</si>
  <si>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</si>
  <si>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</si>
  <si>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</si>
  <si>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</si>
  <si>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</si>
  <si>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</si>
  <si>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</si>
  <si>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</si>
  <si>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</si>
  <si>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</si>
  <si>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</si>
  <si>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</si>
  <si>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</si>
  <si>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</si>
  <si>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</si>
  <si>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</si>
  <si>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</si>
  <si>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</si>
  <si>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</si>
  <si>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</si>
  <si>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</si>
  <si>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</si>
  <si>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</si>
  <si>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</si>
  <si>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</si>
  <si>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</si>
  <si>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</si>
  <si>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</si>
  <si>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</si>
  <si>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</si>
  <si>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</si>
  <si>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</si>
  <si>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</si>
  <si>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</si>
  <si>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</si>
  <si>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</si>
  <si>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</si>
  <si>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</si>
  <si>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</si>
  <si>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</si>
  <si>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</si>
  <si>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</si>
  <si>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</si>
  <si>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</si>
  <si>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</si>
  <si>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</si>
  <si>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</si>
  <si>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</si>
  <si>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</si>
  <si>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</si>
  <si>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</si>
  <si>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</si>
  <si>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</si>
  <si>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</si>
  <si>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</si>
  <si>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</si>
  <si>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</si>
  <si>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</si>
  <si>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</si>
  <si>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</si>
  <si>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</si>
  <si>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</si>
  <si>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</si>
  <si>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</si>
  <si>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</si>
  <si>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</si>
  <si>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</si>
  <si>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</si>
  <si>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</si>
  <si>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</si>
  <si>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</si>
  <si>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</si>
  <si>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</si>
  <si>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</si>
  <si>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</si>
  <si>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</si>
  <si>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</si>
  <si>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</si>
  <si>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</si>
  <si>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</si>
  <si>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</si>
  <si>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</si>
  <si>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</si>
  <si>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</si>
  <si>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</si>
  <si>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</si>
  <si>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</si>
  <si>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</si>
  <si>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</si>
  <si>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</si>
  <si>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</si>
  <si>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</si>
  <si>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</si>
  <si>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</si>
  <si>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</si>
  <si>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</si>
  <si>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</si>
  <si>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</si>
  <si>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</si>
  <si>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</si>
  <si>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</si>
  <si>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</si>
  <si>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</si>
  <si>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</si>
  <si>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</si>
  <si>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</si>
  <si>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</si>
  <si>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</si>
  <si>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</si>
  <si>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</si>
  <si>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</si>
  <si>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</si>
  <si>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</si>
  <si>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</si>
  <si>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</si>
  <si>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</si>
  <si>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</si>
  <si>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</si>
  <si>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</si>
  <si>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</si>
  <si>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</si>
  <si>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</si>
  <si>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</si>
  <si>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</si>
  <si>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</si>
  <si>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</si>
  <si>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</si>
  <si>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</si>
  <si>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</si>
  <si>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</si>
  <si>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</si>
  <si>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</si>
  <si>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</si>
  <si>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</si>
  <si>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</si>
  <si>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</si>
  <si>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</si>
  <si>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</si>
  <si>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</si>
  <si>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</si>
  <si>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</si>
  <si>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</si>
  <si>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</si>
  <si>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</si>
  <si>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</si>
  <si>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</si>
  <si>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</si>
  <si>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</si>
  <si>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</si>
  <si>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</si>
  <si>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</si>
  <si>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</si>
  <si>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</si>
  <si>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</si>
  <si>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</si>
  <si>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</si>
  <si>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</si>
  <si>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</si>
  <si>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</si>
  <si>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</si>
  <si>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</si>
  <si>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</si>
  <si>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</si>
  <si>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</si>
  <si>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</si>
  <si>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</si>
  <si>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</si>
  <si>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</si>
  <si>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</si>
  <si>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</si>
  <si>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</si>
  <si>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</si>
  <si>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</si>
  <si>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</si>
  <si>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</si>
  <si>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</si>
  <si>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</si>
  <si>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</si>
  <si>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</si>
  <si>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</si>
  <si>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</si>
  <si>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</si>
  <si>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</si>
  <si>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</si>
  <si>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</si>
  <si>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</si>
  <si>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</si>
  <si>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</si>
  <si>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</si>
  <si>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</si>
  <si>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</si>
  <si>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</si>
  <si>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</si>
  <si>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</si>
  <si>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</si>
  <si>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</si>
  <si>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</si>
  <si>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</si>
  <si>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</si>
  <si>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</si>
  <si>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</si>
  <si>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</si>
  <si>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</si>
  <si>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</si>
  <si>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</si>
  <si>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</si>
  <si>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</si>
  <si>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</si>
  <si>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</si>
  <si>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</si>
  <si>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</si>
  <si>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</si>
  <si>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</si>
  <si>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</si>
  <si>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</si>
  <si>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</si>
  <si>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</si>
  <si>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</si>
  <si>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</si>
  <si>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</si>
  <si>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</si>
  <si>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</si>
  <si>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</si>
  <si>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</si>
  <si>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</si>
  <si>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</si>
  <si>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</si>
  <si>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</si>
  <si>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</si>
  <si>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</si>
  <si>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</si>
  <si>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</si>
  <si>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</si>
  <si>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</si>
  <si>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</si>
  <si>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</si>
  <si>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</si>
  <si>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</si>
  <si>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</si>
  <si>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</si>
  <si>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</si>
  <si>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</si>
  <si>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</si>
  <si>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</si>
  <si>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</si>
  <si>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</si>
  <si>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</si>
  <si>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</si>
  <si>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</si>
  <si>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</si>
  <si>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</si>
  <si>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</si>
  <si>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</si>
  <si>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</si>
  <si>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</si>
  <si>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</si>
  <si>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</si>
  <si>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</si>
  <si>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</si>
  <si>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</si>
  <si>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</si>
  <si>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</si>
  <si>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</si>
  <si>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</si>
  <si>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</si>
  <si>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</si>
  <si>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</si>
  <si>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</si>
  <si>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</si>
  <si>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</si>
  <si>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</si>
  <si>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</si>
  <si>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</si>
  <si>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</si>
  <si>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</si>
  <si>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</si>
  <si>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</si>
  <si>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</si>
  <si>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</si>
  <si>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</si>
  <si>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</si>
  <si>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</si>
  <si>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</si>
  <si>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</si>
  <si>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</si>
  <si>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</si>
  <si>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</si>
  <si>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</si>
  <si>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</si>
  <si>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</si>
  <si>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</si>
  <si>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</si>
  <si>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</si>
  <si>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</si>
  <si>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</si>
  <si>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</si>
  <si>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</si>
  <si>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</si>
  <si>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</si>
  <si>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</si>
  <si>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</si>
  <si>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</si>
  <si>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</si>
  <si>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</si>
  <si>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</si>
  <si>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</si>
  <si>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</si>
  <si>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</si>
  <si>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</si>
  <si>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</si>
  <si>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</si>
  <si>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</si>
  <si>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</si>
  <si>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</si>
  <si>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</si>
  <si>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</si>
  <si>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</si>
  <si>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</si>
  <si>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</si>
  <si>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</si>
  <si>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</si>
  <si>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</si>
  <si>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</si>
  <si>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</si>
  <si>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</si>
  <si>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</si>
  <si>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</si>
  <si>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</si>
  <si>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</si>
  <si>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</si>
  <si>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</si>
  <si>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</si>
  <si>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</si>
  <si>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</si>
  <si>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</si>
  <si>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</si>
  <si>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</si>
  <si>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</si>
  <si>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</si>
  <si>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</si>
  <si>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</si>
  <si>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</si>
  <si>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</si>
  <si>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</si>
  <si>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</si>
  <si>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</si>
  <si>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</si>
  <si>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</si>
  <si>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</si>
  <si>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</si>
  <si>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</si>
  <si>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</si>
  <si>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</si>
  <si>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</si>
  <si>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</si>
  <si>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</si>
  <si>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</si>
  <si>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</si>
  <si>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</si>
  <si>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</si>
  <si>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</si>
  <si>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</si>
  <si>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</si>
  <si>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</si>
  <si>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</si>
  <si>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</si>
  <si>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</si>
  <si>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</si>
  <si>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</si>
  <si>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</si>
  <si>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</si>
  <si>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</si>
  <si>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</si>
  <si>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</si>
  <si>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</si>
  <si>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</si>
  <si>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</si>
  <si>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</si>
  <si>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</si>
  <si>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</si>
  <si>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</si>
  <si>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</si>
  <si>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</si>
  <si>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</si>
  <si>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</si>
  <si>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</si>
  <si>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</si>
  <si>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</si>
  <si>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</si>
  <si>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</si>
  <si>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</si>
  <si>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</si>
  <si>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</si>
  <si>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</si>
  <si>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</si>
  <si>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</si>
  <si>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</si>
  <si>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</si>
  <si>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</si>
  <si>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</si>
  <si>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</si>
  <si>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</si>
  <si>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</si>
  <si>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</si>
  <si>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</si>
  <si>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</si>
  <si>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</si>
  <si>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</si>
  <si>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</si>
  <si>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</si>
  <si>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</si>
  <si>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</si>
  <si>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</si>
  <si>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</si>
  <si>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</si>
  <si>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</si>
  <si>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</si>
  <si>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</si>
  <si>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</si>
  <si>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</si>
  <si>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</si>
  <si>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</si>
  <si>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</si>
  <si>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</si>
  <si>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</si>
  <si>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</si>
  <si>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</si>
  <si>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</si>
  <si>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</si>
  <si>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</si>
  <si>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</si>
  <si>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</si>
  <si>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</si>
  <si>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</si>
  <si>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</si>
  <si>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</si>
  <si>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</si>
  <si>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</si>
  <si>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</si>
  <si>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</si>
  <si>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</si>
  <si>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</si>
  <si>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</si>
  <si>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</si>
  <si>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</si>
  <si>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</si>
  <si>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</si>
  <si>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</si>
  <si>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</si>
  <si>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</si>
  <si>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</si>
  <si>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</si>
  <si>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</si>
  <si>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</si>
  <si>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</si>
  <si>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</si>
  <si>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</si>
  <si>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</si>
  <si>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</si>
  <si>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</si>
  <si>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</si>
  <si>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</si>
  <si>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</si>
  <si>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</si>
  <si>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</si>
  <si>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</si>
  <si>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</si>
  <si>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</si>
  <si>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</si>
  <si>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</si>
  <si>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</si>
  <si>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</si>
  <si>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</si>
  <si>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</si>
  <si>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</si>
  <si>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</si>
  <si>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</si>
  <si>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</si>
  <si>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</si>
  <si>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</si>
  <si>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</si>
  <si>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</si>
  <si>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</si>
  <si>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</si>
  <si>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</si>
  <si>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</si>
  <si>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</si>
  <si>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</si>
  <si>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</si>
  <si>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</si>
  <si>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</si>
  <si>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</si>
  <si>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</si>
  <si>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</si>
  <si>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</si>
  <si>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</si>
  <si>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</si>
  <si>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</si>
  <si>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</si>
  <si>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</si>
  <si>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</si>
  <si>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</si>
  <si>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</si>
  <si>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</si>
  <si>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</si>
  <si>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</si>
  <si>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</si>
  <si>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</si>
  <si>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</si>
  <si>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</si>
  <si>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</si>
  <si>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</si>
  <si>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</si>
  <si>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</si>
  <si>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</si>
  <si>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</si>
  <si>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</si>
  <si>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</si>
  <si>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</si>
  <si>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</si>
  <si>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</si>
  <si>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</si>
  <si>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</si>
  <si>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</si>
  <si>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</si>
  <si>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</si>
  <si>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</si>
  <si>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</si>
  <si>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</si>
  <si>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</si>
  <si>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</si>
  <si>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</si>
  <si>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</si>
  <si>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</si>
  <si>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</si>
  <si>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</si>
  <si>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</si>
  <si>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</si>
  <si>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</si>
  <si>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</si>
  <si>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</si>
  <si>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</si>
  <si>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</si>
  <si>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</si>
  <si>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</si>
  <si>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</si>
  <si>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</si>
  <si>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</si>
  <si>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</si>
  <si>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</si>
  <si>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</si>
  <si>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</si>
  <si>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</si>
  <si>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</si>
  <si>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</si>
  <si>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</si>
  <si>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</si>
  <si>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</si>
  <si>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</si>
  <si>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</si>
  <si>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</si>
  <si>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</si>
  <si>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</si>
  <si>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</si>
  <si>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</si>
  <si>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</si>
  <si>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</si>
  <si>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</si>
  <si>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</si>
  <si>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</si>
  <si>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</si>
  <si>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</si>
  <si>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</si>
  <si>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</si>
  <si>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</si>
  <si>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</si>
  <si>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</si>
  <si>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</si>
  <si>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</si>
  <si>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</si>
  <si>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</si>
  <si>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</si>
  <si>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</si>
  <si>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</si>
  <si>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</si>
  <si>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</si>
  <si>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</si>
  <si>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</si>
  <si>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</si>
  <si>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</si>
  <si>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</si>
  <si>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</si>
  <si>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</si>
  <si>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</si>
  <si>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</si>
  <si>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</si>
  <si>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</si>
  <si>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</si>
  <si>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</si>
  <si>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</si>
  <si>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</si>
  <si>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</si>
  <si>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</si>
  <si>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</si>
  <si>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</si>
  <si>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</si>
  <si>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</si>
  <si>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</si>
  <si>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</si>
  <si>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</si>
  <si>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</si>
  <si>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</si>
  <si>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</si>
  <si>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</si>
  <si>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</si>
  <si>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</si>
  <si>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</si>
  <si>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</si>
  <si>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</si>
  <si>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</si>
  <si>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</si>
  <si>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</si>
  <si>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</si>
  <si>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</si>
  <si>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</si>
  <si>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</si>
  <si>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</si>
  <si>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</si>
  <si>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</si>
  <si>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</si>
  <si>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</si>
  <si>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</si>
  <si>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</si>
  <si>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</si>
  <si>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</si>
  <si>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</si>
  <si>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</si>
  <si>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</si>
  <si>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</si>
  <si>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</si>
  <si>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</si>
  <si>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</si>
  <si>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</si>
  <si>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</si>
  <si>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</si>
  <si>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</si>
  <si>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</si>
  <si>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</si>
  <si>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</si>
  <si>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</si>
  <si>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</si>
  <si>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</si>
  <si>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</si>
  <si>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</si>
  <si>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</si>
  <si>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</si>
  <si>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</si>
  <si>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</si>
  <si>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</si>
  <si>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</si>
  <si>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</si>
  <si>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</si>
  <si>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</si>
  <si>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</si>
  <si>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</si>
  <si>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</si>
  <si>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</si>
  <si>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</si>
  <si>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</si>
  <si>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</si>
  <si>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</si>
  <si>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</si>
  <si>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</si>
  <si>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</si>
  <si>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</si>
  <si>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</si>
  <si>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</si>
  <si>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</si>
  <si>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</si>
  <si>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</si>
  <si>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</si>
  <si>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</si>
  <si>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</si>
  <si>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</si>
  <si>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</si>
  <si>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</si>
  <si>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</si>
  <si>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</si>
  <si>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</si>
  <si>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</si>
  <si>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</si>
  <si>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</si>
  <si>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</si>
  <si>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</si>
  <si>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</si>
  <si>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</si>
  <si>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</si>
  <si>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</si>
  <si>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</si>
  <si>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</si>
  <si>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</si>
  <si>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</si>
  <si>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</si>
  <si>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</si>
  <si>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</si>
  <si>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</si>
  <si>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</si>
  <si>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</si>
  <si>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</si>
  <si>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</si>
  <si>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</si>
  <si>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</si>
  <si>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</si>
  <si>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</si>
  <si>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</si>
  <si>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</si>
  <si>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</si>
  <si>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</si>
  <si>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</si>
  <si>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</si>
  <si>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</si>
  <si>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</si>
  <si>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</si>
  <si>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</si>
  <si>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</si>
  <si>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</si>
  <si>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</si>
  <si>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</si>
  <si>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</si>
  <si>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</si>
  <si>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</si>
  <si>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</si>
  <si>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</si>
  <si>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</si>
  <si>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</si>
  <si>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</si>
  <si>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</si>
  <si>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</si>
  <si>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</si>
  <si>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</si>
  <si>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</si>
  <si>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</si>
  <si>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</si>
  <si>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</si>
  <si>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</si>
  <si>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</si>
  <si>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</si>
  <si>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</si>
  <si>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</si>
  <si>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</si>
  <si>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</si>
  <si>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</si>
  <si>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</si>
  <si>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</si>
  <si>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</si>
  <si>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</si>
  <si>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</si>
  <si>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</si>
  <si>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</si>
  <si>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</si>
  <si>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</si>
  <si>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</si>
  <si>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</si>
  <si>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</si>
  <si>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</si>
  <si>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</si>
  <si>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</si>
  <si>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</si>
  <si>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</si>
  <si>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</si>
  <si>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</si>
  <si>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</si>
  <si>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</si>
  <si>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</si>
  <si>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</si>
  <si>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</si>
  <si>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</si>
  <si>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</si>
  <si>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</si>
  <si>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</si>
  <si>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</si>
  <si>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</si>
  <si>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</si>
  <si>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</si>
  <si>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</si>
  <si>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</si>
  <si>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</si>
  <si>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</si>
  <si>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</si>
  <si>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</si>
  <si>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</si>
  <si>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</si>
  <si>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</si>
  <si>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</si>
  <si>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</si>
  <si>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</si>
  <si>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</si>
  <si>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</si>
  <si>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</si>
  <si>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</si>
  <si>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</si>
  <si>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</si>
  <si>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</si>
  <si>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</si>
  <si>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</si>
  <si>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</si>
  <si>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</si>
  <si>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</si>
  <si>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</si>
  <si>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</si>
  <si>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</si>
  <si>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</si>
  <si>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</si>
  <si>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</si>
  <si>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</si>
  <si>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</si>
  <si>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</si>
  <si>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</si>
  <si>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</si>
  <si>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</si>
  <si>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</si>
  <si>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</si>
  <si>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</si>
  <si>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</si>
  <si>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</si>
  <si>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</si>
  <si>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</si>
  <si>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</si>
  <si>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</si>
  <si>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</si>
  <si>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</si>
  <si>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</si>
  <si>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</si>
  <si>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</si>
  <si>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</si>
  <si>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</si>
  <si>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</si>
  <si>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</si>
  <si>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</si>
  <si>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</si>
  <si>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</si>
  <si>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</si>
  <si>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</si>
  <si>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</si>
  <si>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</si>
  <si>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</si>
  <si>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</si>
  <si>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</si>
  <si>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</si>
  <si>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</si>
  <si>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</si>
  <si>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</si>
  <si>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</si>
  <si>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</si>
  <si>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</si>
  <si>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</si>
  <si>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</si>
  <si>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</si>
  <si>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</si>
  <si>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</si>
  <si>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</si>
  <si>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</si>
  <si>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</si>
  <si>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</si>
  <si>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</si>
  <si>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</si>
  <si>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</si>
  <si>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</si>
  <si>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</si>
  <si>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</si>
  <si>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</si>
  <si>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</si>
  <si>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</si>
  <si>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</si>
  <si>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</si>
  <si>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</si>
  <si>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</si>
  <si>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</si>
  <si>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</si>
  <si>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</si>
  <si>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</si>
  <si>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</si>
  <si>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</si>
  <si>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</si>
  <si>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</si>
  <si>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</si>
  <si>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</si>
  <si>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</si>
  <si>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</si>
  <si>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</si>
  <si>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</si>
  <si>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</si>
  <si>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</si>
  <si>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</si>
  <si>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</si>
  <si>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</si>
  <si>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</si>
  <si>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</si>
  <si>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</si>
  <si>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</si>
  <si>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</si>
  <si>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</si>
  <si>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</si>
  <si>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</si>
  <si>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</si>
  <si>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</si>
  <si>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</si>
  <si>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</si>
  <si>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</si>
  <si>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</si>
  <si>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</si>
  <si>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</si>
  <si>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</si>
  <si>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</si>
  <si>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</si>
  <si>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</si>
  <si>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</si>
  <si>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</si>
  <si>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</si>
  <si>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</si>
  <si>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</si>
  <si>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</si>
  <si>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</si>
  <si>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</si>
  <si>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</si>
  <si>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</si>
  <si>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</si>
  <si>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</si>
  <si>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</si>
  <si>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</si>
  <si>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</si>
  <si>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</si>
  <si>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</si>
  <si>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</si>
  <si>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</si>
  <si>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</si>
  <si>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</si>
  <si>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</si>
  <si>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</si>
  <si>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</si>
  <si>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</si>
  <si>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</si>
  <si>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</si>
  <si>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</si>
  <si>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</si>
  <si>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</si>
  <si>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</si>
  <si>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</si>
  <si>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</si>
  <si>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</si>
  <si>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</si>
  <si>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</si>
  <si>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</si>
  <si>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</si>
  <si>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</si>
  <si>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</si>
  <si>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</si>
  <si>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</si>
  <si>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</si>
  <si>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</si>
  <si>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</si>
  <si>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</si>
  <si>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</si>
  <si>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</si>
  <si>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</si>
  <si>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</si>
  <si>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</si>
  <si>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</si>
  <si>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</si>
  <si>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</si>
  <si>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</si>
  <si>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</si>
  <si>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</si>
  <si>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</si>
  <si>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</si>
  <si>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</si>
  <si>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</si>
  <si>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</si>
  <si>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</si>
  <si>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</si>
  <si>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</si>
  <si>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</si>
  <si>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</si>
  <si>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</si>
  <si>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</si>
  <si>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</si>
  <si>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</si>
  <si>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</si>
  <si>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</si>
  <si>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</si>
  <si>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</si>
  <si>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</si>
  <si>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</si>
  <si>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</si>
  <si>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</si>
  <si>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</si>
  <si>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</si>
  <si>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</si>
  <si>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</si>
  <si>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</si>
  <si>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</si>
  <si>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</si>
  <si>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</si>
  <si>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</si>
  <si>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</si>
  <si>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</si>
  <si>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</si>
  <si>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</si>
  <si>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</si>
  <si>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</si>
  <si>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</si>
  <si>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</si>
  <si>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</si>
  <si>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</si>
  <si>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</si>
  <si>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</si>
  <si>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</si>
  <si>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</si>
  <si>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</si>
  <si>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</si>
  <si>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</si>
  <si>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</si>
  <si>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</si>
  <si>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</si>
  <si>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</si>
  <si>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</si>
  <si>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</si>
  <si>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</si>
  <si>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</si>
  <si>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</si>
  <si>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</si>
  <si>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</si>
  <si>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</si>
  <si>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</si>
  <si>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</si>
  <si>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</si>
  <si>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</si>
  <si>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</si>
  <si>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</si>
  <si>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</si>
  <si>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</si>
  <si>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</si>
  <si>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</si>
  <si>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</si>
  <si>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</si>
  <si>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</si>
  <si>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</si>
  <si>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</si>
  <si>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</si>
  <si>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</si>
  <si>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</si>
  <si>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</si>
  <si>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</si>
  <si>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</si>
  <si>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</si>
  <si>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</si>
  <si>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</si>
  <si>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</si>
  <si>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</si>
  <si>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</si>
  <si>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</si>
  <si>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</si>
  <si>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</si>
  <si>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</si>
  <si>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</si>
  <si>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</si>
  <si>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</si>
  <si>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</si>
  <si>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</si>
  <si>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</si>
  <si>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</si>
  <si>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</si>
  <si>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</si>
  <si>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</si>
  <si>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</si>
  <si>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</si>
  <si>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</si>
  <si>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</si>
  <si>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</si>
  <si>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</si>
  <si>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</si>
  <si>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</si>
  <si>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</si>
  <si>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</si>
  <si>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</si>
  <si>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</si>
  <si>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</si>
  <si>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</si>
  <si>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</si>
  <si>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</si>
  <si>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</si>
  <si>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</si>
  <si>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</si>
  <si>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</si>
  <si>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</si>
  <si>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</si>
  <si>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</si>
  <si>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</si>
  <si>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</si>
  <si>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</si>
  <si>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</si>
  <si>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</si>
  <si>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</si>
  <si>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</si>
  <si>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</si>
  <si>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</si>
  <si>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</si>
  <si>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</si>
  <si>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</si>
  <si>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</si>
  <si>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</si>
  <si>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</si>
  <si>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</si>
  <si>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</si>
  <si>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</si>
  <si>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</si>
  <si>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</si>
  <si>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</si>
  <si>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</si>
  <si>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</si>
  <si>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</si>
  <si>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</si>
  <si>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</si>
  <si>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</si>
  <si>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</si>
  <si>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</si>
  <si>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</si>
  <si>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</si>
  <si>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</si>
  <si>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</si>
  <si>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</si>
  <si>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</si>
  <si>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</si>
  <si>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</si>
  <si>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</si>
  <si>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</si>
  <si>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</si>
  <si>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</si>
  <si>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</si>
  <si>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</si>
  <si>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</si>
  <si>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</si>
  <si>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</si>
  <si>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</si>
  <si>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</si>
  <si>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</si>
  <si>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</si>
  <si>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</si>
  <si>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</si>
  <si>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</si>
  <si>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</si>
  <si>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</si>
  <si>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</si>
  <si>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</si>
  <si>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</si>
  <si>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</si>
  <si>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</si>
  <si>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</si>
  <si>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</si>
  <si>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</si>
  <si>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</si>
  <si>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</si>
  <si>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</si>
  <si>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</si>
  <si>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</si>
  <si>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</si>
  <si>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</si>
  <si>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</si>
  <si>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</si>
  <si>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</si>
  <si>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</si>
  <si>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</si>
  <si>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</si>
  <si>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</si>
  <si>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</si>
  <si>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</si>
  <si>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</si>
  <si>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</si>
  <si>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</si>
  <si>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</si>
  <si>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</si>
  <si>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</si>
  <si>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</si>
  <si>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</si>
  <si>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</si>
  <si>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</si>
  <si>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</si>
  <si>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</si>
  <si>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</si>
  <si>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</si>
  <si>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</si>
  <si>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</si>
  <si>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</si>
  <si>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</si>
  <si>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</si>
  <si>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</si>
  <si>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</si>
  <si>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</si>
  <si>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</si>
  <si>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</si>
  <si>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</si>
  <si>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</si>
  <si>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</si>
  <si>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</si>
  <si>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</si>
  <si>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</si>
  <si>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</si>
  <si>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</si>
  <si>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</si>
  <si>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</si>
  <si>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</si>
  <si>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</si>
  <si>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</si>
  <si>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</si>
  <si>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</si>
  <si>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</si>
  <si>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</si>
  <si>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</si>
  <si>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</si>
  <si>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</si>
  <si>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</si>
  <si>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</si>
  <si>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</si>
  <si>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</si>
  <si>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</si>
  <si>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</si>
  <si>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</si>
  <si>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</si>
  <si>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</si>
  <si>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</si>
  <si>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</si>
  <si>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</si>
  <si>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</si>
  <si>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</si>
  <si>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</si>
  <si>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</si>
  <si>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</si>
  <si>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</si>
  <si>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</si>
  <si>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</si>
  <si>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</si>
  <si>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</si>
  <si>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</si>
  <si>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</si>
  <si>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</si>
  <si>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</si>
  <si>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</si>
  <si>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</si>
  <si>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</si>
  <si>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</si>
  <si>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</si>
  <si>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</si>
  <si>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</si>
  <si>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</si>
  <si>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</si>
  <si>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</si>
  <si>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</si>
  <si>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</si>
  <si>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</si>
  <si>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</si>
  <si>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</si>
  <si>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</si>
  <si>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</si>
  <si>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</si>
  <si>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</si>
  <si>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</si>
  <si>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</si>
  <si>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</si>
  <si>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</si>
  <si>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</si>
  <si>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</si>
  <si>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</si>
  <si>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</si>
  <si>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</si>
  <si>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</si>
  <si>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</si>
  <si>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</si>
  <si>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</si>
  <si>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</si>
  <si>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</si>
  <si>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</si>
  <si>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</si>
  <si>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</si>
  <si>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</si>
  <si>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</si>
  <si>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</si>
  <si>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</si>
  <si>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</si>
  <si>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</si>
  <si>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</si>
  <si>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</si>
  <si>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</si>
  <si>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</si>
  <si>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</si>
  <si>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</si>
  <si>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</si>
  <si>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</si>
  <si>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</si>
  <si>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</si>
  <si>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</si>
  <si>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</si>
  <si>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</si>
  <si>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</si>
  <si>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</si>
  <si>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</si>
  <si>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</si>
  <si>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</si>
  <si>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</si>
  <si>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</si>
  <si>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</si>
  <si>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</si>
  <si>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</si>
  <si>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</si>
  <si>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</si>
  <si>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</si>
  <si>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</si>
  <si>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</si>
  <si>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</si>
  <si>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</si>
  <si>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</si>
  <si>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</si>
  <si>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</si>
  <si>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</si>
  <si>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</si>
  <si>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</si>
  <si>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</si>
  <si>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</si>
  <si>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</si>
  <si>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</si>
  <si>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</si>
  <si>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</si>
  <si>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</si>
  <si>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</si>
  <si>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</si>
  <si>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</si>
  <si>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</si>
  <si>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</si>
  <si>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</si>
  <si>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</si>
  <si>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</si>
  <si>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</si>
  <si>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</si>
  <si>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</si>
  <si>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</si>
  <si>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</si>
  <si>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</si>
  <si>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</si>
  <si>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</si>
  <si>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</si>
  <si>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</si>
  <si>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</si>
  <si>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</si>
  <si>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</si>
  <si>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</si>
  <si>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</si>
  <si>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</si>
  <si>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</si>
  <si>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</si>
  <si>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</si>
  <si>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</si>
  <si>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</si>
  <si>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</si>
  <si>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</si>
  <si>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</si>
  <si>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</si>
  <si>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</si>
  <si>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</si>
  <si>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</si>
  <si>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</si>
  <si>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</si>
  <si>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</si>
  <si>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</si>
  <si>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</si>
  <si>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</si>
  <si>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</si>
  <si>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</si>
  <si>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</si>
  <si>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</si>
  <si>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</si>
  <si>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</si>
  <si>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</si>
  <si>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</si>
  <si>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</si>
  <si>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</si>
  <si>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</si>
  <si>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</si>
  <si>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</si>
  <si>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</si>
  <si>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</si>
  <si>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</si>
  <si>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</si>
  <si>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</si>
  <si>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</si>
  <si>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</si>
  <si>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</si>
  <si>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</si>
  <si>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</si>
  <si>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</si>
  <si>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</si>
  <si>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</si>
  <si>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</si>
  <si>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</si>
  <si>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</si>
  <si>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</si>
  <si>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</si>
  <si>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</si>
  <si>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</si>
  <si>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</si>
  <si>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</si>
  <si>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</si>
  <si>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</si>
  <si>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</si>
  <si>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</si>
  <si>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</si>
  <si>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</si>
  <si>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</si>
  <si>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</si>
  <si>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</si>
  <si>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</si>
  <si>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</si>
  <si>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</si>
  <si>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</si>
  <si>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</si>
  <si>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</si>
  <si>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</si>
  <si>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</si>
  <si>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</si>
  <si>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</si>
  <si>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</si>
  <si>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</si>
  <si>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</si>
  <si>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</si>
  <si>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</si>
  <si>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</si>
  <si>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</si>
  <si>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</si>
  <si>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</si>
  <si>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</si>
  <si>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</si>
  <si>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</si>
  <si>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</si>
  <si>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</si>
  <si>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</si>
  <si>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</si>
  <si>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</si>
  <si>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</si>
  <si>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</si>
  <si>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</si>
  <si>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</si>
  <si>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</si>
  <si>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</si>
  <si>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</si>
  <si>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</si>
  <si>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</si>
  <si>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</si>
  <si>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</si>
  <si>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</si>
  <si>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</si>
  <si>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</si>
  <si>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</si>
  <si>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</si>
  <si>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</si>
  <si>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</si>
  <si>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</si>
  <si>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</si>
  <si>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</si>
  <si>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</si>
  <si>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</si>
  <si>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</si>
  <si>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</si>
  <si>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</si>
  <si>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</si>
  <si>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</si>
  <si>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</si>
  <si>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</si>
  <si>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</si>
  <si>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</si>
  <si>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</si>
  <si>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</si>
  <si>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</si>
  <si>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</si>
  <si>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</si>
  <si>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</si>
  <si>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</si>
  <si>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</si>
  <si>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</si>
  <si>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</si>
  <si>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</si>
  <si>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</si>
  <si>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</si>
  <si>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</si>
  <si>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</si>
  <si>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</si>
  <si>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</si>
  <si>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</si>
  <si>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</si>
  <si>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</si>
  <si>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</si>
  <si>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</si>
  <si>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</si>
  <si>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</si>
  <si>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</si>
  <si>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</si>
  <si>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</si>
  <si>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</si>
  <si>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</si>
  <si>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</si>
  <si>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</si>
  <si>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</si>
  <si>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</si>
  <si>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</si>
  <si>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</si>
  <si>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</si>
  <si>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</si>
  <si>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</si>
  <si>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</si>
  <si>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</si>
  <si>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</si>
  <si>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</si>
  <si>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</si>
  <si>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</si>
  <si>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</si>
  <si>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</si>
  <si>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</si>
  <si>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</si>
  <si>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</si>
  <si>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</si>
  <si>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</si>
  <si>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</si>
  <si>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</si>
  <si>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</si>
  <si>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</si>
  <si>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</si>
  <si>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</si>
  <si>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</si>
  <si>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</si>
  <si>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</si>
  <si>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</si>
  <si>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</si>
  <si>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</si>
  <si>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</si>
  <si>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</si>
  <si>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</si>
  <si>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</si>
  <si>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</si>
  <si>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</si>
  <si>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</si>
  <si>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</si>
  <si>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</si>
  <si>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</si>
  <si>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</si>
  <si>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</si>
  <si>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</si>
  <si>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</si>
  <si>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</si>
  <si>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</si>
  <si>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</si>
  <si>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</si>
  <si>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</si>
  <si>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</si>
  <si>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</si>
  <si>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</si>
  <si>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</si>
  <si>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</si>
  <si>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</si>
  <si>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</si>
  <si>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</si>
  <si>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</si>
  <si>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</si>
  <si>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</si>
  <si>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</si>
  <si>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</si>
  <si>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</si>
  <si>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</si>
  <si>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</si>
  <si>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</si>
  <si>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</si>
  <si>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</si>
  <si>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</si>
  <si>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</si>
  <si>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</si>
  <si>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</si>
  <si>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</si>
  <si>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</si>
  <si>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</si>
  <si>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</si>
  <si>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</si>
  <si>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</si>
  <si>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</si>
  <si>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</si>
  <si>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</si>
  <si>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</si>
  <si>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</si>
  <si>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</si>
  <si>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</si>
  <si>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</si>
  <si>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</si>
  <si>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</si>
  <si>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</si>
  <si>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</si>
  <si>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</si>
  <si>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</si>
  <si>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</si>
  <si>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</si>
  <si>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</si>
  <si>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</si>
  <si>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</si>
  <si>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</si>
  <si>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</si>
  <si>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</si>
  <si>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</si>
  <si>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</si>
  <si>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</si>
  <si>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</si>
  <si>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</si>
  <si>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</si>
  <si>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</si>
  <si>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</si>
  <si>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</si>
  <si>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</si>
  <si>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</si>
  <si>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</si>
  <si>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</si>
  <si>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</si>
  <si>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</si>
  <si>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</si>
  <si>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</si>
  <si>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</si>
  <si>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</si>
  <si>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</si>
  <si>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</si>
  <si>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</si>
  <si>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</si>
  <si>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</si>
  <si>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</si>
  <si>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</si>
  <si>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</si>
  <si>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</si>
  <si>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</si>
  <si>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</si>
  <si>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</si>
  <si>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</si>
  <si>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</si>
  <si>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</si>
  <si>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</si>
  <si>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</si>
  <si>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</si>
  <si>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</si>
  <si>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</si>
  <si>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</si>
  <si>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</si>
  <si>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</si>
  <si>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</si>
  <si>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</si>
  <si>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</si>
  <si>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</si>
  <si>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</si>
  <si>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</si>
  <si>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</si>
  <si>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</si>
  <si>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</si>
  <si>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</si>
  <si>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</si>
  <si>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</si>
  <si>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</si>
  <si>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</si>
  <si>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</si>
  <si>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</si>
  <si>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</si>
  <si>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</si>
  <si>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</si>
  <si>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</si>
  <si>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</si>
  <si>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</si>
  <si>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</si>
  <si>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</si>
  <si>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</si>
  <si>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</si>
  <si>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</si>
  <si>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</si>
  <si>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</si>
  <si>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</si>
  <si>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</si>
  <si>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</si>
  <si>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</si>
  <si>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</si>
  <si>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</si>
  <si>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</si>
  <si>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</si>
  <si>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</si>
  <si>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</si>
  <si>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</si>
  <si>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</si>
  <si>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</si>
  <si>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</si>
  <si>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</si>
  <si>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</si>
  <si>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</si>
  <si>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</si>
  <si>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</si>
  <si>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</si>
  <si>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</si>
  <si>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</si>
  <si>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</si>
  <si>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</si>
  <si>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</si>
  <si>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</si>
  <si>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</si>
  <si>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</si>
  <si>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</si>
  <si>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</si>
  <si>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</si>
  <si>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</si>
  <si>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</si>
  <si>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</si>
  <si>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</si>
  <si>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</si>
  <si>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</si>
  <si>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</si>
  <si>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</si>
  <si>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</si>
  <si>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</si>
  <si>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</si>
  <si>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</si>
  <si>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</si>
  <si>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</si>
  <si>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</si>
  <si>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</si>
  <si>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</si>
  <si>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</si>
  <si>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</si>
  <si>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</si>
  <si>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</si>
  <si>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</si>
  <si>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</si>
  <si>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</si>
  <si>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</si>
  <si>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</si>
  <si>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</si>
  <si>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</si>
  <si>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</si>
  <si>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</si>
  <si>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</si>
  <si>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</si>
  <si>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</si>
  <si>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</si>
  <si>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</si>
  <si>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</si>
  <si>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</si>
  <si>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</si>
  <si>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</si>
  <si>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</si>
  <si>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</si>
  <si>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</si>
  <si>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</si>
  <si>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</si>
  <si>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</si>
  <si>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</si>
  <si>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</si>
  <si>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</si>
  <si>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</si>
  <si>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</si>
  <si>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</si>
  <si>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</si>
  <si>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</si>
  <si>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</si>
  <si>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</si>
  <si>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</si>
  <si>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</si>
  <si>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</si>
  <si>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</si>
  <si>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</si>
  <si>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</si>
  <si>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</si>
  <si>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</si>
  <si>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</si>
  <si>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</si>
  <si>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</si>
  <si>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</si>
  <si>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</si>
  <si>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</si>
  <si>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</si>
  <si>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</si>
  <si>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</si>
  <si>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</si>
  <si>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</si>
  <si>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</si>
  <si>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</si>
  <si>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</si>
  <si>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</si>
  <si>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</si>
  <si>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</si>
  <si>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</si>
  <si>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</si>
  <si>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</si>
  <si>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</si>
  <si>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</si>
  <si>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</si>
  <si>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</si>
  <si>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</si>
  <si>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</si>
  <si>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</si>
  <si>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</si>
  <si>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</si>
  <si>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</si>
  <si>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</si>
  <si>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</si>
  <si>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</si>
  <si>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</si>
  <si>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</si>
  <si>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</si>
  <si>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</si>
  <si>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</si>
  <si>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</si>
  <si>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</si>
  <si>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</si>
  <si>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</si>
  <si>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</si>
  <si>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</si>
  <si>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</si>
  <si>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</si>
  <si>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</si>
  <si>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</si>
  <si>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</si>
  <si>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</si>
  <si>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</si>
  <si>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</si>
  <si>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</si>
  <si>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</si>
  <si>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</si>
  <si>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</si>
  <si>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</si>
  <si>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</si>
  <si>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</si>
  <si>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</si>
  <si>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</si>
  <si>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</si>
  <si>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</si>
  <si>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</si>
  <si>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</si>
  <si>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</si>
  <si>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</si>
  <si>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</si>
  <si>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</si>
  <si>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</si>
  <si>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</si>
  <si>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</si>
  <si>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</si>
  <si>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</si>
  <si>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</si>
  <si>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</si>
  <si>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</si>
  <si>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</si>
  <si>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</si>
  <si>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</si>
  <si>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</si>
  <si>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</si>
  <si>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</si>
  <si>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</si>
  <si>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</si>
  <si>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</si>
  <si>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</si>
  <si>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</si>
  <si>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</si>
  <si>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</si>
  <si>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</si>
  <si>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</si>
  <si>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</si>
  <si>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</si>
  <si>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</si>
  <si>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</si>
  <si>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</si>
  <si>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</si>
  <si>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</si>
  <si>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</si>
  <si>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</si>
  <si>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</si>
  <si>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</si>
  <si>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</si>
  <si>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</si>
  <si>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</si>
  <si>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</si>
  <si>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</si>
  <si>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</si>
  <si>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</si>
  <si>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</si>
  <si>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</si>
  <si>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</si>
  <si>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</si>
  <si>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</si>
  <si>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</si>
  <si>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</si>
  <si>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</si>
  <si>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</si>
  <si>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</si>
  <si>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</si>
  <si>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</si>
  <si>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</si>
  <si>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</si>
  <si>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</si>
  <si>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</si>
  <si>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</si>
  <si>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</si>
  <si>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</si>
  <si>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</si>
  <si>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</si>
  <si>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</si>
  <si>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</si>
  <si>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</si>
  <si>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</si>
  <si>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</si>
  <si>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</si>
  <si>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</si>
  <si>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</si>
  <si>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</si>
  <si>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</si>
  <si>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</si>
  <si>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</si>
  <si>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</si>
  <si>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</si>
  <si>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</si>
  <si>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</si>
  <si>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</si>
  <si>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</si>
  <si>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</si>
  <si>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</si>
  <si>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</si>
  <si>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</si>
  <si>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</si>
  <si>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</si>
  <si>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</si>
  <si>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</si>
  <si>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</si>
  <si>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</si>
  <si>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</si>
  <si>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</si>
  <si>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</si>
  <si>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</si>
  <si>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</si>
  <si>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</si>
  <si>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</si>
  <si>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</si>
  <si>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</si>
  <si>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</si>
  <si>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</si>
  <si>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</si>
  <si>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</si>
  <si>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</si>
  <si>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</si>
  <si>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</si>
  <si>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</si>
  <si>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</si>
  <si>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</si>
  <si>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</si>
  <si>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</si>
  <si>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</si>
  <si>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</si>
  <si>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</si>
  <si>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</si>
  <si>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</si>
  <si>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</si>
  <si>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</si>
  <si>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</si>
  <si>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</si>
  <si>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</si>
  <si>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</si>
  <si>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</si>
  <si>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</si>
  <si>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</si>
  <si>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</si>
  <si>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</si>
  <si>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</si>
  <si>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</si>
  <si>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</si>
  <si>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</si>
  <si>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</si>
  <si>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</si>
  <si>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</si>
  <si>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</si>
  <si>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</si>
  <si>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</si>
  <si>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</si>
  <si>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</si>
  <si>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</si>
  <si>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</si>
  <si>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</si>
  <si>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</si>
  <si>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</si>
  <si>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</si>
  <si>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</si>
  <si>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</si>
  <si>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</si>
  <si>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</si>
  <si>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</si>
  <si>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</si>
  <si>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</si>
  <si>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</si>
  <si>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</si>
  <si>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</si>
  <si>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</si>
  <si>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</si>
  <si>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</si>
  <si>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</si>
  <si>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</si>
  <si>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</si>
  <si>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</si>
  <si>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</si>
  <si>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</si>
  <si>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</si>
  <si>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</si>
  <si>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</si>
  <si>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</si>
  <si>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</si>
  <si>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</si>
  <si>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</si>
  <si>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</si>
  <si>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</si>
  <si>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</si>
  <si>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</si>
  <si>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</si>
  <si>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</si>
  <si>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</si>
  <si>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</si>
  <si>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</si>
  <si>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</si>
  <si>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</si>
  <si>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</si>
  <si>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</si>
  <si>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</si>
  <si>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</si>
  <si>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</si>
  <si>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</si>
  <si>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</si>
  <si>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</si>
  <si>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</si>
  <si>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</si>
  <si>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</si>
  <si>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</si>
  <si>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</si>
  <si>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</si>
  <si>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</si>
  <si>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</si>
  <si>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</si>
  <si>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</si>
  <si>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</si>
  <si>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</si>
  <si>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</si>
  <si>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</si>
  <si>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</si>
  <si>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</si>
  <si>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</si>
  <si>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</si>
  <si>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</si>
  <si>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</si>
  <si>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</si>
  <si>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</si>
  <si>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</si>
  <si>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</si>
  <si>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</si>
  <si>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</si>
  <si>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</si>
  <si>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</si>
  <si>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</si>
  <si>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</si>
  <si>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</si>
  <si>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</si>
  <si>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</si>
  <si>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</si>
  <si>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</si>
  <si>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</si>
  <si>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</si>
  <si>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</si>
  <si>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</si>
  <si>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</si>
  <si>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</si>
  <si>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</si>
  <si>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</si>
  <si>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</si>
  <si>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</si>
  <si>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</si>
  <si>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</si>
  <si>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</si>
  <si>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</si>
  <si>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</si>
  <si>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</si>
  <si>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</si>
  <si>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</si>
  <si>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</si>
  <si>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</si>
  <si>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</si>
  <si>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</si>
  <si>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</si>
  <si>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</si>
  <si>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</si>
  <si>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</si>
  <si>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</si>
  <si>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</si>
  <si>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</si>
  <si>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</si>
  <si>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</si>
  <si>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</si>
  <si>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</si>
  <si>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</si>
  <si>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</si>
  <si>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</si>
  <si>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</si>
  <si>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</si>
  <si>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</si>
  <si>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</si>
  <si>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</si>
  <si>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</si>
  <si>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</si>
  <si>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</si>
  <si>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</si>
  <si>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</si>
  <si>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</si>
  <si>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</si>
  <si>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</si>
  <si>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</si>
  <si>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</si>
  <si>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</si>
  <si>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</si>
  <si>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</si>
  <si>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</si>
  <si>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</si>
  <si>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</si>
  <si>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</si>
  <si>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</si>
  <si>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</si>
  <si>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</si>
  <si>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</si>
  <si>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</si>
  <si>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</si>
  <si>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</si>
  <si>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</si>
  <si>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</si>
  <si>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</si>
  <si>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</si>
  <si>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</si>
  <si>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</si>
  <si>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</si>
  <si>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</si>
  <si>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</si>
  <si>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</si>
  <si>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</si>
  <si>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</si>
  <si>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</si>
  <si>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</si>
  <si>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</si>
  <si>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</si>
  <si>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</si>
  <si>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</si>
  <si>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</si>
  <si>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</si>
  <si>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</si>
  <si>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</si>
  <si>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</si>
  <si>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</si>
  <si>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</si>
  <si>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</si>
  <si>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</si>
  <si>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</si>
  <si>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</si>
  <si>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</si>
  <si>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</si>
  <si>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</si>
  <si>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</si>
  <si>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</si>
  <si>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</si>
  <si>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</si>
  <si>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</si>
  <si>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</si>
  <si>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</si>
  <si>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</si>
  <si>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</si>
  <si>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</si>
  <si>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</si>
  <si>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</si>
  <si>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</si>
  <si>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</si>
  <si>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</si>
  <si>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</si>
  <si>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</si>
  <si>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</si>
  <si>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</si>
  <si>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</si>
  <si>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</si>
  <si>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</si>
  <si>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</si>
  <si>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</si>
  <si>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</si>
  <si>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</si>
  <si>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</si>
  <si>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</si>
  <si>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</si>
  <si>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</si>
  <si>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</si>
  <si>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</si>
  <si>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</si>
  <si>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</si>
  <si>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</si>
  <si>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</si>
  <si>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</si>
  <si>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</si>
  <si>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</si>
  <si>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</si>
  <si>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</si>
  <si>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</si>
  <si>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</si>
  <si>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</si>
  <si>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</si>
  <si>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</si>
  <si>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</si>
  <si>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</si>
  <si>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</si>
  <si>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</si>
  <si>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</si>
  <si>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</si>
  <si>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</si>
  <si>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</si>
  <si>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</si>
  <si>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</si>
  <si>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</si>
  <si>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</si>
  <si>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</si>
  <si>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</si>
  <si>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</si>
  <si>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</si>
  <si>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</si>
  <si>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</si>
  <si>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</si>
  <si>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</si>
  <si>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</si>
  <si>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</si>
  <si>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</si>
  <si>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</si>
  <si>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</si>
  <si>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</si>
  <si>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</si>
  <si>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</si>
  <si>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</si>
  <si>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</si>
  <si>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</si>
  <si>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</si>
  <si>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</si>
  <si>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</si>
  <si>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</si>
  <si>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</si>
  <si>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</si>
  <si>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</si>
  <si>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</si>
  <si>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</si>
  <si>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</si>
  <si>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</si>
  <si>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</si>
  <si>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</si>
  <si>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</si>
  <si>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</si>
  <si>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</si>
  <si>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</si>
  <si>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</si>
  <si>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</si>
  <si>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</si>
  <si>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</si>
  <si>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</si>
  <si>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</si>
  <si>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</si>
  <si>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</si>
  <si>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</si>
  <si>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</si>
  <si>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</si>
  <si>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</si>
  <si>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</si>
  <si>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</si>
  <si>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</si>
  <si>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</si>
  <si>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</si>
  <si>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</si>
  <si>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</si>
  <si>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</si>
  <si>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</si>
  <si>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</si>
  <si>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</si>
  <si>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</si>
  <si>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</si>
  <si>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</si>
  <si>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</si>
  <si>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</si>
  <si>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</si>
  <si>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</si>
  <si>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</si>
  <si>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</si>
  <si>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</si>
  <si>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</si>
  <si>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</si>
  <si>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</si>
  <si>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</si>
  <si>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</si>
  <si>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</si>
  <si>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</si>
  <si>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</si>
  <si>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</si>
  <si>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</si>
  <si>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</si>
  <si>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</si>
  <si>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</si>
  <si>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</si>
  <si>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</si>
  <si>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</si>
  <si>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</si>
  <si>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</si>
  <si>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</si>
  <si>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</si>
  <si>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</si>
  <si>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</si>
  <si>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</si>
  <si>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</si>
  <si>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</si>
  <si>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</si>
  <si>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</si>
  <si>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</si>
  <si>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</si>
  <si>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</si>
  <si>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</si>
  <si>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</si>
  <si>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</si>
  <si>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</si>
  <si>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</si>
  <si>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</si>
  <si>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</si>
  <si>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</si>
  <si>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</si>
  <si>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</si>
  <si>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</si>
  <si>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</si>
  <si>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</si>
  <si>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</si>
  <si>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</si>
  <si>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</si>
  <si>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</si>
  <si>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</si>
  <si>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</si>
  <si>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</si>
  <si>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</si>
  <si>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</si>
  <si>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</si>
  <si>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</si>
  <si>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</si>
  <si>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</si>
  <si>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</si>
  <si>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</si>
  <si>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</si>
  <si>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</si>
  <si>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</si>
  <si>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</si>
  <si>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</si>
  <si>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</si>
  <si>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</si>
  <si>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</si>
  <si>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</si>
  <si>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</si>
  <si>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</si>
  <si>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</si>
  <si>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</si>
  <si>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</si>
  <si>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</si>
  <si>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</si>
  <si>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</si>
  <si>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</si>
  <si>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</si>
  <si>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</si>
  <si>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</si>
  <si>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</si>
  <si>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</si>
  <si>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</si>
  <si>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</si>
  <si>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</si>
  <si>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</si>
  <si>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</si>
  <si>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</si>
  <si>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</si>
  <si>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</si>
  <si>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</si>
  <si>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</si>
  <si>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</si>
  <si>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</si>
  <si>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</si>
  <si>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</si>
  <si>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</si>
  <si>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</si>
  <si>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</si>
  <si>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</si>
  <si>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</si>
  <si>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</si>
  <si>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</si>
  <si>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</si>
  <si>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</si>
  <si>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</si>
  <si>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</si>
  <si>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</si>
  <si>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</si>
  <si>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</si>
  <si>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</si>
  <si>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</si>
  <si>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</si>
  <si>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</si>
  <si>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</si>
  <si>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</si>
  <si>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</si>
  <si>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</si>
  <si>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</si>
  <si>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</si>
  <si>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</si>
  <si>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</si>
  <si>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</si>
  <si>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</si>
  <si>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</si>
  <si>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</si>
  <si>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</si>
  <si>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</si>
  <si>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</si>
  <si>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</si>
  <si>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</si>
  <si>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</si>
  <si>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</si>
  <si>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</si>
  <si>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</si>
  <si>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</si>
  <si>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</si>
  <si>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</si>
  <si>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</si>
  <si>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</si>
  <si>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</si>
  <si>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</si>
  <si>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</si>
  <si>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</si>
  <si>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</si>
  <si>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</si>
  <si>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</si>
  <si>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</si>
  <si>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</si>
  <si>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</si>
  <si>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</si>
  <si>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</si>
  <si>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</si>
  <si>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</si>
  <si>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</si>
  <si>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</si>
  <si>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</si>
  <si>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</si>
  <si>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</si>
  <si>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</si>
  <si>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</si>
  <si>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</si>
  <si>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</si>
  <si>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</si>
  <si>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</si>
  <si>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</si>
  <si>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</si>
  <si>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</si>
  <si>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</si>
  <si>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</si>
  <si>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</si>
  <si>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</si>
  <si>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</si>
  <si>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</si>
  <si>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</si>
  <si>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</si>
  <si>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</si>
  <si>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</si>
  <si>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</si>
  <si>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</si>
  <si>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</si>
  <si>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</si>
  <si>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</si>
  <si>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</si>
  <si>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</si>
  <si>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</si>
  <si>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</si>
  <si>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</si>
  <si>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</si>
  <si>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</si>
  <si>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</si>
  <si>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</si>
  <si>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</si>
  <si>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</si>
  <si>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</si>
  <si>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</si>
  <si>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</si>
  <si>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</si>
  <si>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</si>
  <si>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</si>
  <si>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</si>
  <si>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</si>
  <si>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</si>
  <si>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</si>
  <si>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</si>
  <si>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</si>
  <si>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</si>
  <si>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</si>
  <si>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</si>
  <si>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</si>
  <si>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</si>
  <si>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</si>
  <si>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</si>
  <si>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</si>
  <si>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</si>
  <si>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</si>
  <si>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</si>
  <si>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</si>
  <si>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</si>
  <si>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</si>
  <si>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</si>
  <si>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</si>
  <si>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</si>
  <si>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</si>
  <si>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</si>
  <si>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</si>
  <si>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</si>
  <si>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</si>
  <si>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</si>
  <si>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</si>
  <si>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</si>
  <si>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</si>
  <si>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</si>
  <si>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</si>
  <si>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</si>
  <si>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</si>
  <si>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</si>
  <si>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</si>
  <si>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</si>
  <si>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</si>
  <si>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</si>
  <si>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</si>
  <si>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</si>
  <si>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</si>
  <si>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</si>
  <si>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</si>
  <si>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</si>
  <si>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</si>
  <si>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</si>
  <si>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</si>
  <si>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</si>
  <si>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</si>
  <si>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</si>
  <si>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</si>
  <si>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</si>
  <si>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</si>
  <si>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</si>
  <si>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</si>
  <si>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</si>
  <si>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</si>
  <si>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</si>
  <si>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</si>
  <si>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</si>
  <si>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</si>
  <si>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</si>
  <si>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</si>
  <si>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</si>
  <si>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</si>
  <si>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</si>
  <si>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</si>
  <si>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</si>
  <si>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</si>
  <si>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</si>
  <si>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</si>
  <si>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</si>
  <si>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</si>
  <si>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</si>
  <si>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</si>
  <si>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</si>
  <si>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</si>
  <si>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</si>
  <si>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</si>
  <si>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</si>
  <si>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</si>
  <si>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</si>
  <si>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</si>
  <si>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</si>
  <si>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</si>
  <si>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</si>
  <si>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</si>
  <si>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</si>
  <si>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</si>
  <si>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</si>
  <si>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</si>
  <si>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</si>
  <si>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</si>
  <si>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</si>
  <si>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</si>
  <si>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</si>
  <si>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</si>
  <si>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</si>
  <si>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</si>
  <si>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</si>
  <si>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</si>
  <si>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</si>
  <si>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</si>
  <si>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</si>
  <si>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</si>
  <si>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</si>
  <si>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</si>
  <si>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</si>
  <si>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</si>
  <si>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</si>
  <si>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</si>
  <si>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</si>
  <si>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</si>
  <si>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</si>
  <si>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</si>
  <si>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</si>
  <si>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</si>
  <si>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</si>
  <si>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</si>
  <si>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</si>
  <si>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</si>
  <si>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</si>
  <si>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</si>
  <si>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</si>
  <si>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</si>
  <si>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</si>
  <si>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</si>
  <si>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</si>
  <si>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</si>
  <si>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</si>
  <si>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</si>
  <si>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</si>
  <si>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</si>
  <si>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</si>
  <si>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</si>
  <si>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</si>
  <si>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</si>
  <si>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</si>
  <si>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</si>
  <si>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</si>
  <si>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</si>
  <si>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</si>
  <si>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</si>
  <si>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</si>
  <si>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</si>
  <si>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</si>
  <si>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</si>
  <si>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</si>
  <si>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</si>
  <si>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</si>
  <si>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</si>
  <si>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</si>
  <si>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</si>
  <si>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</si>
  <si>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</si>
  <si>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</si>
  <si>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</si>
  <si>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</si>
  <si>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</si>
  <si>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</si>
  <si>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</si>
  <si>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</si>
  <si>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</si>
  <si>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</si>
  <si>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</si>
  <si>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</si>
  <si>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</si>
  <si>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</si>
  <si>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</si>
  <si>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</si>
  <si>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</si>
  <si>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</si>
  <si>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</si>
  <si>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</si>
  <si>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</si>
  <si>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</si>
  <si>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</si>
  <si>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</si>
  <si>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</si>
  <si>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</si>
  <si>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</si>
  <si>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</si>
  <si>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</si>
  <si>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</si>
  <si>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</si>
  <si>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</si>
  <si>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</si>
  <si>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</si>
  <si>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</si>
  <si>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</si>
  <si>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</si>
  <si>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</si>
  <si>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</si>
  <si>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</si>
  <si>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</si>
  <si>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</si>
  <si>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</si>
  <si>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</si>
  <si>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</si>
  <si>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</si>
  <si>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</si>
  <si>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</si>
  <si>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</si>
  <si>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</si>
  <si>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</si>
  <si>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</si>
  <si>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</si>
  <si>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</si>
  <si>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</si>
  <si>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</si>
  <si>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</si>
  <si>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</si>
  <si>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</si>
  <si>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</si>
  <si>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</si>
  <si>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</si>
  <si>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</si>
  <si>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</si>
  <si>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</si>
  <si>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</si>
  <si>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</si>
  <si>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</si>
  <si>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</si>
  <si>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</si>
  <si>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</si>
  <si>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</si>
  <si>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</si>
  <si>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</si>
  <si>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</si>
  <si>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</si>
  <si>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</si>
  <si>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</si>
  <si>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</si>
  <si>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</si>
  <si>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</si>
  <si>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</si>
  <si>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</si>
  <si>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</si>
  <si>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</si>
  <si>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</si>
  <si>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</si>
  <si>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</si>
  <si>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</si>
  <si>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</si>
  <si>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</si>
  <si>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</si>
  <si>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</si>
  <si>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</si>
  <si>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</si>
  <si>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</si>
  <si>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</si>
  <si>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</si>
  <si>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</si>
  <si>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</si>
  <si>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</si>
  <si>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</si>
  <si>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</si>
  <si>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</si>
  <si>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</si>
  <si>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</si>
  <si>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</si>
  <si>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</si>
  <si>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</si>
  <si>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</si>
  <si>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</si>
  <si>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</si>
  <si>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</si>
  <si>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</si>
  <si>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</si>
  <si>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</si>
  <si>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</si>
  <si>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</si>
  <si>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</si>
  <si>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</si>
  <si>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</si>
  <si>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</si>
  <si>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</si>
  <si>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</si>
  <si>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</si>
  <si>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</si>
  <si>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</si>
  <si>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</si>
  <si>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</si>
  <si>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</si>
  <si>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</si>
  <si>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</si>
  <si>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</si>
  <si>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</si>
  <si>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</si>
  <si>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</si>
  <si>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</si>
  <si>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</si>
  <si>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</si>
  <si>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</si>
  <si>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</si>
  <si>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</si>
  <si>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</si>
  <si>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</si>
  <si>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</si>
  <si>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</si>
  <si>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</si>
  <si>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</si>
  <si>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</si>
  <si>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</si>
  <si>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</si>
  <si>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</si>
  <si>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</si>
  <si>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</si>
  <si>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</si>
  <si>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</si>
  <si>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</si>
  <si>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</si>
  <si>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</si>
  <si>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</si>
  <si>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</si>
  <si>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</si>
  <si>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</si>
  <si>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</si>
  <si>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</si>
  <si>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</si>
  <si>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</si>
  <si>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</si>
  <si>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</si>
  <si>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</si>
  <si>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</si>
  <si>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</si>
  <si>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</si>
  <si>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</si>
  <si>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</si>
  <si>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</si>
  <si>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</si>
  <si>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</si>
  <si>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</si>
  <si>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</si>
  <si>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</si>
  <si>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</si>
  <si>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</si>
  <si>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</si>
  <si>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</si>
  <si>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</si>
  <si>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</si>
  <si>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</si>
  <si>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</si>
  <si>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</si>
  <si>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</si>
  <si>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</si>
  <si>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</si>
  <si>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</si>
  <si>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</si>
  <si>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</si>
  <si>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</si>
  <si>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</si>
  <si>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</si>
  <si>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</si>
  <si>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</si>
  <si>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</si>
  <si>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</si>
  <si>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</si>
  <si>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</si>
  <si>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</si>
  <si>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</si>
  <si>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</si>
  <si>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</si>
  <si>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</si>
  <si>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</si>
  <si>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</si>
  <si>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</si>
  <si>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</si>
  <si>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</si>
  <si>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</si>
  <si>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</si>
  <si>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</si>
  <si>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</si>
  <si>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</si>
  <si>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</si>
  <si>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</si>
  <si>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</si>
  <si>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</si>
  <si>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</si>
  <si>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</si>
  <si>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</si>
  <si>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</si>
  <si>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</si>
  <si>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</si>
  <si>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</si>
  <si>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</si>
  <si>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</si>
  <si>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</si>
  <si>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</si>
  <si>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</si>
  <si>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</si>
  <si>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</si>
  <si>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</si>
  <si>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</si>
  <si>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</si>
  <si>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</si>
  <si>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</si>
  <si>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</si>
  <si>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</si>
  <si>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</si>
  <si>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</si>
  <si>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</si>
  <si>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</si>
  <si>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</si>
  <si>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</si>
  <si>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</si>
  <si>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</si>
  <si>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</si>
  <si>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</si>
  <si>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</si>
  <si>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</si>
  <si>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</si>
  <si>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</si>
  <si>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</si>
  <si>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</si>
  <si>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</si>
  <si>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</si>
  <si>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</si>
  <si>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</si>
  <si>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</si>
  <si>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</si>
  <si>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</si>
  <si>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</si>
  <si>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</si>
  <si>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</si>
  <si>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</si>
  <si>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</si>
  <si>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</si>
  <si>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</si>
  <si>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</si>
  <si>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</si>
  <si>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</si>
  <si>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</si>
  <si>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</si>
  <si>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</si>
  <si>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</si>
  <si>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</si>
  <si>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</si>
  <si>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</si>
  <si>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</si>
  <si>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</si>
  <si>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</si>
  <si>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</si>
  <si>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</si>
  <si>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</si>
  <si>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</si>
  <si>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</si>
  <si>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</si>
  <si>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</si>
  <si>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</si>
  <si>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</si>
  <si>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</si>
  <si>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</si>
  <si>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</si>
  <si>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</si>
  <si>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</si>
  <si>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</si>
  <si>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</si>
  <si>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</si>
  <si>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</si>
  <si>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</si>
  <si>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</si>
  <si>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</si>
  <si>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</si>
  <si>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</si>
  <si>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</si>
  <si>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</si>
  <si>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</si>
  <si>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</si>
  <si>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</si>
  <si>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</si>
  <si>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</si>
  <si>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</si>
  <si>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</si>
  <si>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</si>
  <si>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</si>
  <si>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</si>
  <si>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</si>
  <si>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</si>
  <si>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</si>
  <si>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</si>
  <si>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</si>
  <si>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</si>
  <si>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</si>
  <si>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</si>
  <si>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</si>
  <si>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</si>
  <si>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</si>
  <si>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</si>
  <si>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</si>
  <si>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</si>
  <si>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</si>
  <si>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</si>
  <si>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</si>
  <si>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</si>
  <si>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</si>
  <si>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</si>
  <si>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</si>
  <si>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</si>
  <si>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</si>
  <si>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</si>
  <si>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</si>
  <si>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</si>
  <si>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</si>
  <si>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</si>
  <si>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</si>
  <si>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</si>
  <si>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</si>
  <si>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</si>
  <si>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</si>
  <si>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</si>
  <si>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</si>
  <si>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</si>
  <si>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</si>
  <si>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</si>
  <si>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</si>
  <si>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</si>
  <si>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</si>
  <si>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</si>
  <si>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</si>
  <si>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</si>
  <si>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</si>
  <si>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</si>
  <si>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</si>
  <si>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</si>
  <si>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</si>
  <si>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</si>
  <si>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</si>
  <si>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</si>
  <si>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</si>
  <si>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</si>
  <si>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</si>
  <si>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</si>
  <si>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</si>
  <si>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</si>
  <si>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</si>
  <si>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</si>
  <si>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</si>
  <si>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</si>
  <si>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</si>
  <si>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</si>
  <si>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</si>
  <si>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</si>
  <si>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</si>
  <si>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</si>
  <si>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</si>
  <si>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</si>
  <si>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</si>
  <si>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</si>
  <si>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</si>
  <si>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</si>
  <si>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</si>
  <si>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</si>
  <si>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</si>
  <si>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</si>
  <si>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</si>
  <si>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</si>
  <si>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</si>
  <si>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</si>
  <si>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</si>
  <si>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</si>
  <si>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</si>
  <si>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</si>
  <si>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</si>
  <si>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</si>
  <si>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</si>
  <si>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</si>
  <si>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</si>
  <si>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</si>
  <si>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</si>
  <si>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</si>
  <si>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</si>
  <si>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</si>
  <si>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</si>
  <si>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</si>
  <si>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</si>
  <si>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</si>
  <si>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</si>
  <si>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</si>
  <si>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</si>
  <si>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</si>
  <si>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</si>
  <si>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</si>
  <si>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</si>
  <si>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</si>
  <si>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</si>
  <si>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</si>
  <si>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</si>
  <si>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</si>
  <si>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</si>
  <si>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</si>
  <si>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</si>
  <si>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</si>
  <si>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</si>
  <si>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</si>
  <si>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</si>
  <si>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</si>
  <si>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</si>
  <si>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</si>
  <si>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</si>
  <si>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</si>
  <si>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</si>
  <si>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</si>
  <si>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</si>
  <si>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</si>
  <si>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</si>
  <si>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</si>
  <si>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</si>
  <si>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</si>
  <si>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</si>
  <si>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</si>
  <si>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</si>
  <si>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</si>
  <si>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</si>
  <si>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</si>
  <si>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</si>
  <si>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</si>
  <si>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</si>
  <si>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</si>
  <si>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</si>
  <si>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</si>
  <si>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</si>
  <si>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</si>
  <si>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</si>
  <si>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</si>
  <si>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</si>
  <si>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</si>
  <si>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</si>
  <si>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</si>
  <si>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</si>
  <si>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</si>
  <si>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</si>
  <si>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</si>
  <si>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</si>
  <si>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</si>
  <si>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</si>
  <si>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</si>
  <si>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</si>
  <si>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</si>
  <si>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</si>
  <si>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</si>
  <si>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</si>
  <si>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</si>
  <si>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</si>
  <si>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</si>
  <si>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</si>
  <si>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</si>
  <si>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</si>
  <si>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</si>
  <si>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</si>
  <si>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</si>
  <si>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</si>
  <si>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</si>
  <si>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</si>
  <si>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</si>
  <si>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</si>
  <si>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</si>
  <si>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</si>
  <si>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</si>
  <si>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</si>
  <si>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</si>
  <si>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</si>
  <si>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</si>
  <si>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</si>
  <si>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</si>
  <si>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</si>
  <si>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</si>
  <si>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</si>
  <si>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</si>
  <si>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</si>
  <si>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</si>
  <si>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</si>
  <si>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</si>
  <si>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</si>
  <si>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</si>
  <si>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</si>
  <si>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</si>
  <si>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</si>
  <si>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</si>
  <si>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</si>
  <si>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</si>
  <si>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</si>
  <si>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</si>
  <si>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</si>
  <si>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</si>
  <si>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</si>
  <si>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</si>
  <si>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</si>
  <si>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</si>
  <si>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</si>
  <si>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</si>
  <si>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</si>
  <si>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</si>
  <si>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</si>
  <si>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</si>
  <si>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</si>
  <si>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</si>
  <si>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</si>
  <si>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</si>
  <si>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</si>
  <si>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</si>
  <si>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</si>
  <si>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</si>
  <si>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</si>
  <si>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</si>
  <si>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</si>
  <si>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</si>
  <si>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</si>
  <si>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</si>
  <si>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</si>
  <si>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</si>
  <si>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</si>
  <si>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</si>
  <si>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</si>
  <si>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</si>
  <si>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</si>
  <si>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</si>
  <si>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</si>
  <si>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</si>
  <si>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</si>
  <si>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</si>
  <si>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</si>
  <si>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</si>
  <si>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</si>
  <si>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</si>
  <si>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</si>
  <si>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</si>
  <si>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</si>
  <si>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</si>
  <si>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</si>
  <si>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</si>
  <si>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</si>
  <si>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</si>
  <si>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</si>
  <si>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</si>
  <si>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</si>
  <si>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</si>
  <si>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</si>
  <si>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</si>
  <si>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</si>
  <si>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</si>
  <si>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</si>
  <si>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</si>
  <si>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</si>
  <si>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</si>
  <si>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</si>
  <si>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</si>
  <si>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</si>
  <si>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</si>
  <si>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</si>
  <si>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</si>
  <si>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</si>
  <si>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</si>
  <si>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</si>
  <si>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</si>
  <si>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</si>
  <si>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</si>
  <si>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</si>
  <si>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</si>
  <si>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</si>
  <si>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</si>
  <si>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</si>
  <si>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</si>
  <si>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</si>
  <si>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</si>
  <si>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</si>
  <si>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</si>
  <si>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</si>
  <si>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</si>
  <si>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</si>
  <si>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</si>
  <si>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</si>
  <si>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</si>
  <si>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</si>
  <si>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</si>
  <si>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</si>
  <si>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</si>
  <si>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</si>
  <si>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</si>
  <si>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</si>
  <si>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</si>
  <si>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</si>
  <si>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</si>
  <si>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</si>
  <si>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</si>
  <si>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</si>
  <si>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</si>
  <si>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</si>
  <si>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</si>
  <si>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</si>
  <si>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</si>
  <si>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</si>
  <si>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</si>
  <si>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</si>
  <si>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</si>
  <si>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</si>
  <si>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</si>
  <si>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</si>
  <si>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</si>
  <si>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</si>
  <si>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</si>
  <si>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</si>
  <si>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</si>
  <si>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</si>
  <si>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</si>
  <si>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</si>
  <si>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</si>
  <si>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</si>
  <si>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</si>
  <si>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</si>
  <si>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</si>
  <si>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</si>
  <si>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</si>
  <si>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</si>
  <si>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</si>
  <si>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</si>
  <si>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</si>
  <si>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</si>
  <si>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</si>
  <si>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</si>
  <si>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</si>
  <si>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</si>
  <si>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</si>
  <si>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</si>
  <si>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</si>
  <si>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</si>
  <si>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</si>
  <si>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</si>
  <si>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</si>
  <si>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</si>
  <si>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</si>
  <si>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</si>
  <si>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</si>
  <si>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</si>
  <si>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</si>
  <si>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</si>
  <si>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</si>
  <si>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</si>
  <si>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</si>
  <si>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</si>
  <si>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</si>
  <si>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</si>
  <si>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</si>
  <si>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</si>
  <si>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</si>
  <si>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</si>
  <si>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</si>
  <si>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</si>
  <si>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</si>
  <si>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</si>
  <si>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</si>
  <si>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</si>
  <si>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</si>
  <si>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</si>
  <si>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</si>
  <si>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</si>
  <si>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</si>
  <si>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</si>
  <si>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</si>
  <si>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</si>
  <si>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</si>
  <si>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</si>
  <si>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</si>
  <si>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</si>
  <si>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</si>
  <si>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</si>
  <si>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</si>
  <si>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</si>
  <si>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</si>
  <si>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</si>
  <si>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</si>
  <si>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</si>
  <si>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</si>
  <si>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</si>
  <si>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</si>
  <si>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</si>
  <si>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</si>
  <si>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</si>
  <si>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</si>
  <si>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</si>
  <si>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</si>
  <si>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</si>
  <si>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</si>
  <si>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</si>
  <si>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</si>
  <si>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</si>
  <si>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</si>
  <si>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</si>
  <si>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</si>
  <si>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</si>
  <si>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</si>
  <si>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</si>
  <si>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</si>
  <si>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</si>
  <si>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</si>
  <si>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</si>
  <si>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</si>
  <si>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</si>
  <si>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</si>
  <si>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</si>
  <si>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</si>
  <si>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</si>
  <si>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</si>
  <si>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</si>
  <si>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</si>
  <si>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</si>
  <si>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</si>
  <si>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</si>
  <si>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</si>
  <si>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</si>
  <si>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</si>
  <si>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</si>
  <si>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</si>
  <si>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</si>
  <si>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</si>
  <si>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</si>
  <si>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</si>
  <si>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</si>
  <si>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</si>
  <si>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</si>
  <si>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</si>
  <si>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</si>
  <si>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</si>
  <si>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</si>
  <si>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</si>
  <si>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</si>
  <si>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</si>
  <si>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</si>
  <si>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</si>
  <si>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</si>
  <si>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</si>
  <si>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</si>
  <si>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</si>
  <si>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</si>
  <si>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</si>
  <si>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</si>
  <si>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</si>
  <si>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</si>
  <si>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</si>
  <si>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</si>
  <si>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</si>
  <si>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</si>
  <si>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</si>
  <si>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</si>
  <si>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</si>
  <si>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</si>
  <si>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</si>
  <si>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</si>
  <si>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</si>
  <si>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</si>
  <si>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</si>
  <si>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</si>
  <si>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</si>
  <si>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</si>
  <si>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</si>
  <si>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</si>
  <si>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</si>
  <si>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</si>
  <si>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</si>
  <si>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</si>
  <si>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</si>
  <si>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</si>
  <si>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</si>
  <si>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</si>
  <si>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</si>
  <si>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</si>
  <si>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</si>
  <si>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</si>
  <si>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</si>
  <si>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</si>
  <si>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</si>
  <si>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</si>
  <si>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</si>
  <si>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</si>
  <si>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</si>
  <si>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</si>
  <si>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</si>
  <si>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</si>
  <si>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</si>
  <si>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</si>
  <si>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</si>
  <si>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</si>
  <si>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</si>
  <si>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</si>
  <si>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</si>
  <si>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</si>
  <si>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</si>
  <si>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</si>
  <si>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</si>
  <si>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</si>
  <si>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</si>
  <si>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</si>
  <si>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</si>
  <si>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</si>
  <si>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</si>
  <si>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</si>
  <si>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</si>
  <si>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</si>
  <si>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</si>
  <si>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</si>
  <si>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</si>
  <si>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</si>
  <si>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</si>
  <si>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</si>
  <si>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</si>
  <si>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</si>
  <si>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</si>
  <si>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</si>
  <si>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</si>
  <si>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</si>
  <si>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</si>
  <si>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</si>
  <si>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</si>
  <si>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</si>
  <si>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</si>
  <si>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</si>
  <si>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</si>
  <si>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</si>
  <si>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</si>
  <si>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</si>
  <si>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</si>
  <si>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</si>
  <si>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</si>
  <si>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</si>
  <si>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</si>
  <si>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</si>
  <si>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</si>
  <si>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</si>
  <si>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</si>
  <si>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</si>
  <si>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</si>
  <si>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</si>
  <si>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</si>
  <si>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</si>
  <si>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</si>
  <si>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</si>
  <si>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</si>
  <si>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</si>
  <si>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</si>
  <si>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</si>
  <si>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</si>
  <si>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</si>
  <si>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</si>
  <si>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</si>
  <si>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</si>
  <si>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</si>
  <si>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</si>
  <si>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</si>
  <si>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</si>
  <si>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</si>
  <si>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</si>
  <si>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</si>
  <si>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</si>
  <si>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</si>
  <si>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</si>
  <si>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</si>
  <si>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</si>
  <si>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</si>
  <si>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</si>
  <si>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</si>
  <si>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</si>
  <si>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</si>
  <si>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</si>
  <si>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</si>
  <si>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</si>
  <si>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</si>
  <si>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</si>
  <si>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</si>
  <si>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</si>
  <si>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</si>
  <si>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</si>
  <si>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</si>
  <si>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</si>
  <si>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</si>
  <si>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</si>
  <si>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</si>
  <si>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</si>
  <si>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</si>
  <si>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</si>
  <si>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</si>
  <si>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</si>
  <si>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</si>
  <si>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</si>
  <si>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</si>
  <si>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</si>
  <si>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</si>
  <si>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</si>
  <si>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</si>
  <si>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</si>
  <si>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</si>
  <si>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</si>
  <si>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</si>
  <si>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</si>
  <si>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</si>
  <si>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</si>
  <si>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</si>
  <si>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</si>
  <si>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</si>
  <si>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</si>
  <si>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</si>
  <si>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</si>
  <si>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</si>
  <si>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</si>
  <si>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</si>
  <si>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</si>
  <si>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</si>
  <si>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</si>
  <si>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</si>
  <si>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</si>
  <si>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</si>
  <si>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</si>
  <si>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</si>
  <si>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</si>
  <si>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</si>
  <si>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</si>
  <si>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</si>
  <si>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</si>
  <si>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</si>
  <si>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</si>
  <si>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</si>
  <si>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</si>
  <si>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</si>
  <si>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</si>
  <si>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</si>
  <si>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</si>
  <si>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</si>
  <si>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</si>
  <si>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</si>
  <si>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</si>
  <si>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</si>
  <si>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</si>
  <si>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</si>
  <si>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</si>
  <si>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</si>
  <si>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</si>
  <si>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</si>
  <si>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</si>
  <si>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</si>
  <si>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</si>
  <si>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</si>
  <si>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</si>
  <si>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</si>
  <si>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</si>
  <si>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</si>
  <si>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</si>
  <si>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</si>
  <si>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</si>
  <si>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</si>
  <si>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</si>
  <si>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</si>
  <si>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</si>
  <si>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</si>
  <si>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</si>
  <si>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</si>
  <si>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</si>
  <si>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</si>
  <si>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</si>
  <si>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</si>
  <si>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</si>
  <si>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</si>
  <si>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</si>
  <si>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</si>
  <si>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</si>
  <si>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</si>
  <si>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</si>
  <si>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</si>
  <si>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</si>
  <si>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</si>
  <si>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</si>
  <si>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</si>
  <si>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</si>
  <si>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</si>
  <si>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</si>
  <si>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</si>
  <si>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</si>
  <si>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</si>
  <si>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</si>
  <si>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</si>
  <si>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</si>
  <si>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</si>
  <si>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</si>
  <si>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</si>
  <si>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</si>
  <si>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</si>
  <si>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</si>
  <si>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</si>
  <si>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</si>
  <si>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</si>
  <si>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</si>
  <si>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</si>
  <si>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</si>
  <si>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</si>
  <si>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</si>
  <si>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</si>
  <si>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</si>
  <si>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</si>
  <si>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</si>
  <si>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</si>
  <si>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</si>
  <si>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</si>
  <si>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</si>
  <si>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</si>
  <si>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</si>
  <si>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</si>
  <si>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</si>
  <si>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</si>
  <si>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</si>
  <si>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</si>
  <si>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</si>
  <si>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</si>
  <si>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</si>
  <si>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</si>
  <si>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</si>
  <si>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</si>
  <si>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</si>
  <si>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</si>
  <si>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</si>
  <si>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</si>
  <si>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</si>
  <si>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</si>
  <si>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</si>
  <si>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</si>
  <si>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</si>
  <si>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</si>
  <si>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</si>
  <si>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</si>
  <si>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</si>
  <si>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</si>
  <si>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</si>
  <si>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</si>
  <si>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</si>
  <si>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</si>
  <si>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</si>
  <si>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</si>
  <si>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</si>
  <si>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</si>
  <si>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</si>
  <si>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</si>
  <si>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</si>
  <si>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</si>
  <si>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</si>
  <si>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</si>
  <si>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</si>
  <si>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</si>
  <si>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</si>
  <si>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</si>
  <si>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</si>
  <si>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</si>
  <si>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</si>
  <si>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</si>
  <si>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</si>
  <si>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</si>
  <si>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</si>
  <si>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</si>
  <si>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</si>
  <si>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</si>
  <si>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</si>
  <si>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</si>
  <si>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</si>
  <si>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</si>
  <si>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</si>
  <si>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</si>
  <si>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</si>
  <si>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</si>
  <si>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</si>
  <si>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</si>
  <si>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</si>
  <si>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</si>
  <si>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</si>
  <si>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</si>
  <si>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</si>
  <si>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</si>
  <si>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</si>
  <si>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</si>
  <si>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</si>
  <si>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</si>
  <si>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</si>
  <si>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</si>
  <si>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</si>
  <si>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</si>
  <si>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</si>
  <si>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</si>
  <si>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</si>
  <si>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</si>
  <si>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</si>
  <si>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</si>
  <si>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</si>
  <si>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</si>
  <si>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</si>
  <si>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</si>
  <si>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</si>
  <si>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</si>
  <si>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</si>
  <si>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</si>
  <si>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</si>
  <si>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</si>
  <si>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</si>
  <si>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</si>
  <si>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</si>
  <si>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</si>
  <si>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</si>
  <si>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</si>
  <si>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</si>
  <si>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</si>
  <si>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</si>
  <si>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</si>
  <si>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</si>
  <si>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</si>
  <si>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</si>
  <si>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</si>
  <si>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</si>
  <si>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</si>
  <si>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</si>
  <si>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</si>
  <si>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</si>
  <si>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</si>
  <si>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</si>
  <si>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</si>
  <si>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</si>
  <si>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</si>
  <si>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</si>
  <si>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</si>
  <si>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</si>
  <si>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</si>
  <si>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</si>
  <si>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</si>
  <si>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</si>
  <si>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</si>
  <si>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</si>
  <si>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</si>
  <si>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</si>
  <si>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</si>
  <si>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</si>
  <si>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</si>
  <si>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</si>
  <si>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</si>
  <si>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</si>
  <si>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</si>
  <si>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</si>
  <si>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</si>
  <si>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</si>
  <si>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</si>
  <si>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</si>
  <si>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</si>
  <si>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</si>
  <si>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</si>
  <si>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</si>
  <si>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</si>
  <si>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</si>
  <si>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</si>
  <si>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</si>
  <si>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</si>
  <si>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</si>
  <si>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</si>
  <si>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</si>
  <si>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</si>
  <si>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</si>
  <si>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</si>
  <si>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</si>
  <si>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</si>
  <si>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</si>
  <si>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</si>
  <si>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</si>
  <si>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</si>
  <si>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</si>
  <si>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</si>
  <si>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</si>
  <si>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</si>
  <si>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</si>
  <si>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</si>
  <si>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</si>
  <si>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</si>
  <si>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</si>
  <si>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</si>
  <si>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</si>
  <si>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</si>
  <si>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</si>
  <si>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</si>
  <si>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</si>
  <si>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</si>
  <si>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</si>
  <si>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</si>
  <si>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</si>
  <si>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</si>
  <si>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</si>
  <si>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</si>
  <si>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</si>
  <si>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</si>
  <si>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</si>
  <si>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</si>
  <si>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</si>
  <si>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</si>
  <si>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</si>
  <si>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</si>
  <si>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</si>
  <si>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</si>
  <si>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</si>
  <si>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</si>
  <si>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</si>
  <si>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</si>
  <si>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</si>
  <si>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</si>
  <si>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</si>
  <si>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</si>
  <si>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</si>
  <si>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</si>
  <si>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</si>
  <si>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</si>
  <si>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</si>
  <si>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</si>
  <si>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</si>
  <si>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</si>
  <si>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</si>
  <si>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</si>
  <si>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</si>
  <si>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</si>
  <si>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</si>
  <si>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</si>
  <si>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</si>
  <si>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</si>
  <si>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</si>
  <si>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</si>
  <si>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</si>
  <si>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</si>
  <si>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</si>
  <si>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</si>
  <si>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</si>
  <si>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</si>
  <si>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</si>
  <si>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</si>
  <si>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</si>
  <si>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</si>
  <si>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</si>
  <si>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</si>
  <si>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</si>
  <si>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</si>
  <si>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</si>
  <si>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</si>
  <si>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</si>
  <si>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</si>
  <si>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</si>
  <si>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</si>
  <si>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</si>
  <si>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</si>
  <si>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</si>
  <si>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</si>
  <si>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</si>
  <si>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</si>
  <si>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</si>
  <si>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</si>
  <si>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</si>
  <si>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</si>
  <si>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</si>
  <si>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</si>
  <si>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</si>
  <si>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</si>
  <si>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</si>
  <si>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</si>
  <si>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</si>
  <si>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</si>
  <si>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</si>
  <si>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</si>
  <si>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</si>
  <si>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</si>
  <si>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</si>
  <si>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</si>
  <si>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</si>
  <si>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</si>
  <si>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</si>
  <si>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</si>
  <si>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</si>
  <si>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</si>
  <si>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</si>
  <si>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</si>
  <si>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</si>
  <si>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</si>
  <si>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</si>
  <si>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</si>
  <si>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</si>
  <si>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</si>
  <si>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</si>
  <si>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</si>
  <si>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</si>
  <si>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</si>
  <si>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</si>
  <si>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</si>
  <si>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</si>
  <si>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</si>
  <si>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</si>
  <si>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</si>
  <si>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</si>
  <si>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</si>
  <si>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</si>
  <si>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</si>
  <si>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</si>
  <si>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</si>
  <si>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</si>
  <si>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</si>
  <si>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</si>
  <si>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</si>
  <si>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</si>
  <si>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</si>
  <si>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</si>
  <si>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</si>
  <si>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</si>
  <si>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</si>
  <si>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</si>
  <si>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</si>
  <si>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</si>
  <si>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</si>
  <si>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</si>
  <si>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</si>
  <si>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</si>
  <si>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</si>
  <si>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</si>
  <si>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</si>
  <si>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</si>
  <si>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</si>
  <si>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</si>
  <si>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</si>
  <si>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</si>
  <si>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</si>
  <si>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</si>
  <si>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</si>
  <si>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</si>
  <si>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</si>
  <si>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</si>
  <si>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</si>
  <si>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</si>
  <si>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</si>
  <si>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</si>
  <si>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</si>
  <si>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</si>
  <si>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</si>
  <si>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</si>
  <si>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</si>
  <si>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</si>
  <si>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</si>
  <si>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</si>
  <si>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</si>
  <si>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</si>
  <si>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</si>
  <si>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</si>
  <si>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</si>
  <si>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</si>
  <si>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</si>
  <si>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</si>
  <si>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</si>
  <si>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</si>
  <si>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</si>
  <si>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</si>
  <si>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</si>
  <si>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</si>
  <si>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</si>
  <si>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</si>
  <si>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</si>
  <si>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</si>
  <si>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</si>
  <si>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</si>
  <si>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</si>
  <si>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</si>
  <si>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</si>
  <si>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</si>
  <si>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</si>
  <si>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</si>
  <si>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</si>
  <si>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</si>
  <si>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</si>
  <si>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</si>
  <si>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</si>
  <si>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</si>
  <si>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</si>
  <si>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</si>
  <si>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</si>
  <si>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</si>
  <si>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</si>
  <si>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</si>
  <si>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</si>
  <si>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</si>
  <si>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</si>
  <si>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</si>
  <si>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</si>
  <si>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</si>
  <si>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</si>
  <si>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</si>
  <si>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</si>
  <si>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</si>
  <si>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</si>
  <si>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</si>
  <si>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</si>
  <si>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</si>
  <si>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</si>
  <si>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</si>
  <si>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</si>
  <si>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</si>
  <si>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</si>
  <si>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</si>
  <si>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</si>
  <si>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</si>
  <si>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</si>
  <si>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</si>
  <si>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</si>
  <si>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</si>
  <si>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</si>
  <si>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</si>
  <si>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</si>
  <si>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</si>
  <si>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</si>
  <si>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</si>
  <si>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</si>
  <si>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</si>
  <si>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</si>
  <si>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</si>
  <si>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</si>
  <si>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</si>
  <si>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</si>
  <si>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</si>
  <si>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</si>
  <si>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</si>
  <si>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</si>
  <si>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</si>
  <si>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</si>
  <si>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</si>
  <si>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</si>
  <si>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</si>
  <si>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</si>
  <si>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</si>
  <si>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</si>
  <si>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</si>
  <si>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</si>
  <si>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</si>
  <si>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</si>
  <si>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</si>
  <si>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</si>
  <si>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</si>
  <si>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</si>
  <si>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</si>
  <si>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</si>
  <si>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</si>
  <si>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</si>
  <si>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</si>
  <si>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</si>
  <si>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</si>
  <si>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</si>
  <si>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</si>
  <si>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</si>
  <si>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</si>
  <si>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</si>
  <si>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</si>
  <si>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</si>
  <si>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</si>
  <si>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</si>
  <si>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</si>
  <si>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</si>
  <si>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</si>
  <si>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</si>
  <si>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</si>
  <si>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</si>
  <si>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</si>
  <si>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</si>
  <si>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</si>
  <si>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</si>
  <si>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</si>
  <si>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</si>
  <si>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</si>
  <si>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</si>
  <si>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</si>
  <si>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</si>
  <si>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</si>
  <si>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</si>
  <si>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</si>
  <si>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</si>
  <si>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</si>
  <si>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</si>
  <si>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</si>
  <si>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</si>
  <si>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</si>
  <si>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</si>
  <si>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</si>
  <si>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</si>
  <si>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</si>
  <si>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</si>
  <si>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</si>
  <si>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</si>
  <si>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</si>
  <si>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</si>
  <si>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</si>
  <si>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</si>
  <si>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</si>
  <si>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</si>
  <si>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</si>
  <si>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</si>
  <si>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</si>
  <si>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</si>
  <si>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</si>
  <si>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</si>
  <si>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</si>
  <si>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</si>
  <si>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</si>
  <si>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</si>
  <si>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</si>
  <si>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</si>
  <si>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</si>
  <si>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</si>
  <si>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</si>
  <si>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</si>
  <si>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</si>
  <si>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</si>
  <si>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</si>
  <si>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</si>
  <si>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</si>
  <si>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</si>
  <si>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</si>
  <si>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</si>
  <si>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</si>
  <si>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</si>
  <si>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</si>
  <si>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</si>
  <si>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</si>
  <si>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</si>
  <si>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</si>
  <si>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</si>
  <si>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</si>
  <si>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</si>
  <si>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</si>
  <si>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</si>
  <si>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</si>
  <si>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</si>
  <si>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</si>
  <si>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</si>
  <si>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</si>
  <si>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</si>
  <si>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</si>
  <si>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</si>
  <si>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</si>
  <si>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</si>
  <si>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</si>
  <si>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</si>
  <si>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</si>
  <si>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</si>
  <si>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</si>
  <si>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</si>
  <si>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</si>
  <si>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</si>
  <si>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</si>
  <si>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</si>
  <si>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</si>
  <si>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</si>
  <si>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</si>
  <si>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</si>
  <si>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</si>
  <si>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</si>
  <si>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</si>
  <si>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</si>
  <si>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</si>
  <si>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</si>
  <si>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</si>
  <si>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</si>
  <si>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</si>
  <si>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</si>
  <si>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</si>
  <si>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</si>
  <si>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</si>
  <si>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</si>
  <si>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</si>
  <si>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</si>
  <si>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</si>
  <si>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</si>
  <si>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</si>
  <si>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</si>
  <si>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</si>
  <si>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</si>
  <si>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</si>
  <si>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</si>
  <si>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</si>
  <si>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</si>
  <si>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</si>
  <si>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</si>
  <si>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</si>
  <si>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</si>
  <si>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</si>
  <si>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</si>
  <si>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</si>
  <si>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</si>
  <si>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</si>
  <si>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</si>
  <si>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</si>
  <si>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</si>
  <si>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</si>
  <si>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</si>
  <si>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</si>
  <si>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</si>
  <si>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</si>
  <si>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</si>
  <si>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</si>
  <si>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</si>
  <si>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</si>
  <si>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</si>
  <si>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</si>
  <si>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</si>
  <si>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</si>
  <si>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</si>
  <si>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</si>
  <si>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</si>
  <si>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</si>
  <si>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</si>
  <si>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</si>
  <si>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</si>
  <si>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</si>
  <si>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</si>
  <si>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</si>
  <si>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</si>
  <si>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</si>
  <si>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</si>
  <si>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</si>
  <si>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</si>
  <si>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</si>
  <si>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</si>
  <si>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</si>
  <si>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</si>
  <si>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</si>
  <si>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</si>
  <si>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</si>
  <si>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</si>
  <si>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</si>
  <si>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</si>
  <si>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</si>
  <si>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</si>
  <si>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</si>
  <si>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</si>
  <si>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</si>
  <si>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</si>
  <si>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</si>
  <si>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</si>
  <si>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</si>
  <si>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</si>
  <si>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</si>
  <si>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</si>
  <si>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</si>
  <si>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</si>
  <si>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</si>
  <si>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</si>
  <si>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</si>
  <si>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</si>
  <si>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</si>
  <si>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</si>
  <si>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</si>
  <si>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</si>
  <si>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</si>
  <si>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</si>
  <si>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</si>
  <si>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</si>
  <si>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</si>
  <si>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</si>
  <si>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</si>
  <si>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</si>
  <si>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</si>
  <si>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</si>
  <si>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</si>
  <si>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</si>
  <si>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</si>
  <si>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</si>
  <si>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</si>
  <si>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</si>
  <si>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</si>
  <si>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</si>
  <si>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</si>
  <si>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</si>
  <si>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</si>
  <si>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</si>
  <si>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</si>
  <si>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</si>
  <si>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</si>
  <si>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</si>
  <si>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</si>
  <si>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</si>
  <si>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</si>
  <si>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</si>
  <si>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</si>
  <si>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</si>
  <si>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</si>
  <si>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</si>
  <si>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</si>
  <si>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</si>
  <si>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</si>
  <si>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</si>
  <si>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</si>
  <si>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</si>
  <si>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</si>
  <si>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</si>
  <si>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</si>
  <si>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</si>
  <si>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</si>
  <si>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</si>
  <si>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</si>
  <si>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</si>
  <si>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</si>
  <si>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</si>
  <si>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</si>
  <si>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</si>
  <si>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</si>
  <si>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</si>
  <si>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</si>
  <si>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</si>
  <si>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</si>
  <si>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</si>
  <si>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</si>
  <si>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</si>
  <si>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</si>
  <si>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</si>
  <si>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</si>
  <si>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</si>
  <si>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</si>
  <si>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</si>
  <si>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</si>
  <si>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</si>
  <si>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</si>
  <si>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</si>
  <si>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</si>
  <si>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</si>
  <si>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</si>
  <si>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</si>
  <si>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</si>
  <si>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</si>
  <si>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</si>
  <si>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</si>
  <si>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</si>
  <si>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</si>
  <si>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</si>
  <si>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</si>
  <si>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</si>
  <si>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</si>
  <si>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</si>
  <si>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</si>
  <si>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</si>
  <si>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</si>
  <si>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</si>
  <si>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</si>
  <si>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</si>
  <si>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</si>
  <si>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</si>
  <si>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</si>
  <si>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</si>
  <si>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</si>
  <si>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</si>
  <si>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</si>
  <si>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</si>
  <si>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</si>
  <si>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</si>
  <si>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</si>
  <si>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</si>
  <si>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</si>
  <si>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</si>
  <si>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</si>
  <si>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</si>
  <si>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</si>
  <si>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</si>
  <si>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</si>
  <si>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</si>
  <si>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</si>
  <si>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</si>
  <si>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</si>
  <si>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</si>
  <si>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</si>
  <si>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</si>
  <si>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</si>
  <si>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</si>
  <si>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</si>
  <si>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</si>
  <si>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</si>
  <si>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</si>
  <si>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</si>
  <si>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</si>
  <si>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</si>
  <si>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</si>
  <si>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</si>
  <si>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</si>
  <si>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</si>
  <si>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</si>
  <si>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</si>
  <si>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</si>
  <si>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</si>
  <si>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</si>
  <si>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</si>
  <si>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</si>
  <si>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</si>
  <si>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</si>
  <si>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</si>
  <si>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</si>
  <si>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</si>
  <si>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</si>
  <si>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</si>
  <si>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</si>
  <si>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</si>
  <si>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</si>
  <si>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</si>
  <si>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</si>
  <si>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</si>
  <si>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</si>
  <si>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</si>
  <si>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</si>
  <si>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</si>
  <si>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</si>
  <si>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</si>
  <si>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</si>
  <si>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</si>
  <si>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</si>
  <si>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</si>
  <si>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</si>
  <si>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</si>
  <si>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</si>
  <si>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</si>
  <si>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</si>
  <si>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</si>
  <si>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</si>
  <si>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</si>
  <si>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</si>
  <si>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</si>
  <si>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</si>
  <si>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</si>
  <si>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</si>
  <si>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</si>
  <si>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</si>
  <si>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</si>
  <si>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</si>
  <si>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</si>
  <si>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</si>
  <si>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</si>
  <si>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</si>
  <si>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</si>
  <si>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</si>
  <si>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</si>
  <si>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</si>
  <si>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</si>
  <si>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</si>
  <si>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</si>
  <si>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</si>
  <si>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</si>
  <si>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</si>
  <si>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</si>
  <si>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</si>
  <si>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</si>
  <si>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</si>
  <si>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</si>
  <si>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</si>
  <si>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</si>
  <si>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</si>
  <si>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</si>
  <si>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</si>
  <si>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</si>
  <si>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</si>
  <si>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</si>
  <si>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</si>
  <si>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</si>
  <si>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</si>
  <si>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</si>
  <si>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</si>
  <si>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</si>
  <si>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</si>
  <si>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</si>
  <si>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</si>
  <si>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</si>
  <si>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</si>
  <si>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</si>
  <si>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</si>
  <si>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</si>
  <si>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</si>
  <si>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</si>
  <si>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</si>
  <si>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</si>
  <si>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</si>
  <si>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</si>
  <si>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</si>
  <si>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</si>
  <si>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</si>
  <si>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</si>
  <si>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</si>
  <si>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</si>
  <si>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</si>
  <si>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</si>
  <si>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</si>
  <si>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</si>
  <si>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</si>
  <si>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</si>
  <si>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</si>
  <si>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</si>
  <si>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</si>
  <si>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</si>
  <si>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</si>
  <si>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</si>
  <si>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</si>
  <si>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</si>
  <si>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</si>
  <si>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</si>
  <si>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</si>
  <si>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</si>
  <si>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</si>
  <si>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</si>
  <si>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</si>
  <si>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</si>
  <si>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</si>
  <si>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</si>
  <si>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</si>
  <si>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</si>
  <si>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</si>
  <si>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</si>
  <si>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</si>
  <si>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</si>
  <si>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</si>
  <si>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</si>
  <si>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</si>
  <si>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</si>
  <si>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</si>
  <si>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</si>
  <si>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</si>
  <si>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</si>
  <si>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</si>
  <si>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</si>
  <si>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</si>
  <si>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</si>
  <si>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</si>
  <si>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</si>
  <si>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</si>
  <si>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</si>
  <si>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</si>
  <si>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</si>
  <si>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</si>
  <si>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</si>
  <si>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</si>
  <si>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</si>
  <si>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</si>
  <si>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</si>
  <si>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</si>
  <si>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</si>
  <si>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</si>
  <si>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</si>
  <si>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</si>
  <si>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</si>
  <si>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</si>
  <si>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</si>
  <si>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</si>
  <si>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</si>
  <si>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</si>
  <si>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</si>
  <si>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</si>
  <si>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</si>
  <si>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</si>
  <si>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</si>
  <si>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</si>
  <si>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</si>
  <si>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</si>
  <si>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</si>
  <si>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</si>
  <si>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</si>
  <si>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</si>
  <si>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</si>
  <si>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</si>
  <si>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</si>
  <si>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</si>
  <si>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</si>
  <si>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</si>
  <si>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</si>
  <si>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</si>
  <si>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</si>
  <si>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</si>
  <si>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</si>
  <si>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</si>
  <si>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</si>
  <si>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</si>
  <si>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</si>
  <si>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</si>
  <si>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</si>
  <si>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</si>
  <si>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</si>
  <si>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</si>
  <si>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</si>
  <si>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</si>
  <si>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</si>
  <si>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</si>
  <si>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</si>
  <si>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</si>
  <si>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</si>
  <si>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</si>
  <si>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</si>
  <si>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</si>
  <si>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</si>
  <si>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</si>
  <si>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</si>
  <si>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</si>
  <si>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</si>
  <si>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</si>
  <si>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</si>
  <si>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</si>
  <si>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</si>
  <si>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</si>
  <si>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</si>
  <si>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</si>
  <si>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</si>
  <si>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</si>
  <si>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</si>
  <si>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</si>
  <si>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</si>
  <si>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</si>
  <si>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</si>
  <si>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</si>
  <si>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</si>
  <si>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</si>
  <si>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</si>
  <si>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</si>
  <si>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</si>
  <si>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</si>
  <si>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</si>
  <si>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</si>
  <si>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</si>
  <si>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</si>
  <si>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</si>
  <si>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</si>
  <si>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</si>
  <si>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</si>
  <si>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</si>
  <si>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</si>
  <si>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</si>
  <si>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</si>
  <si>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</si>
  <si>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</si>
  <si>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</si>
  <si>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</si>
  <si>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</si>
  <si>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</si>
  <si>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</si>
  <si>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</si>
  <si>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</si>
  <si>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</si>
  <si>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</si>
  <si>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</si>
  <si>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</si>
  <si>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</si>
  <si>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</si>
  <si>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</si>
  <si>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</si>
  <si>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</si>
  <si>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</si>
  <si>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</si>
  <si>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</si>
  <si>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</si>
  <si>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</si>
  <si>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</si>
  <si>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</si>
  <si>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</si>
  <si>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</si>
  <si>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</si>
  <si>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</si>
  <si>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</si>
  <si>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</si>
  <si>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</si>
  <si>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</si>
  <si>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</si>
  <si>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</si>
  <si>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</si>
  <si>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</si>
  <si>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</si>
  <si>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</si>
  <si>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</si>
  <si>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</si>
  <si>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</si>
  <si>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</si>
  <si>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</si>
  <si>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</si>
  <si>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</si>
  <si>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</si>
  <si>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</si>
  <si>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</si>
  <si>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</si>
  <si>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</si>
  <si>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</si>
  <si>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</si>
  <si>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</si>
  <si>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</si>
  <si>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</si>
  <si>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</si>
  <si>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</si>
  <si>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</si>
  <si>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</si>
  <si>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</si>
  <si>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</si>
  <si>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</si>
  <si>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</si>
  <si>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</si>
  <si>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</si>
  <si>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</si>
  <si>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</si>
  <si>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</si>
  <si>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</si>
  <si>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</si>
  <si>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</si>
  <si>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</si>
  <si>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</si>
  <si>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</si>
  <si>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</si>
  <si>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</si>
  <si>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</si>
  <si>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</si>
  <si>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</si>
  <si>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</si>
  <si>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</si>
  <si>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</si>
  <si>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</si>
  <si>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</si>
  <si>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</si>
  <si>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</si>
  <si>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</si>
  <si>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</si>
  <si>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</si>
  <si>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</si>
  <si>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</si>
  <si>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</si>
  <si>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</si>
  <si>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</si>
  <si>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</si>
  <si>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</si>
  <si>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</si>
  <si>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</si>
  <si>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</si>
  <si>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</si>
  <si>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</si>
  <si>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</si>
  <si>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</si>
  <si>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</si>
  <si>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</si>
  <si>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</si>
  <si>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</si>
  <si>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</si>
  <si>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</si>
  <si>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</si>
  <si>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</si>
  <si>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</si>
  <si>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</si>
  <si>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</si>
  <si>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</si>
  <si>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</si>
  <si>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</si>
  <si>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</si>
  <si>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</si>
  <si>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</si>
  <si>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</si>
  <si>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</si>
  <si>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</si>
  <si>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</si>
  <si>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</si>
  <si>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</si>
  <si>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</si>
  <si>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</si>
  <si>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</si>
  <si>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</si>
  <si>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</si>
  <si>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</si>
  <si>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</si>
  <si>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</si>
  <si>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</si>
  <si>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</si>
  <si>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</si>
  <si>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</si>
  <si>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</si>
  <si>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</si>
  <si>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</si>
  <si>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</si>
  <si>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</si>
  <si>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</si>
  <si>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</si>
  <si>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</si>
  <si>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</si>
  <si>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</si>
  <si>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</si>
  <si>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</si>
  <si>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</si>
  <si>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</si>
  <si>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</si>
  <si>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</si>
  <si>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</si>
  <si>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</si>
  <si>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</si>
  <si>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</si>
  <si>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</si>
  <si>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</si>
  <si>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</si>
  <si>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</si>
  <si>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</si>
  <si>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</si>
  <si>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</si>
  <si>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</si>
  <si>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</si>
  <si>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</si>
  <si>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</si>
  <si>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</si>
  <si>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</si>
  <si>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</si>
  <si>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</si>
  <si>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</si>
  <si>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</si>
  <si>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</si>
  <si>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</si>
  <si>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</si>
  <si>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</si>
  <si>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</si>
  <si>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</si>
  <si>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</si>
  <si>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</si>
  <si>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</si>
  <si>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</si>
  <si>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</si>
  <si>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</si>
  <si>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</si>
  <si>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</si>
  <si>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</si>
  <si>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</si>
  <si>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</si>
  <si>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</si>
  <si>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</si>
  <si>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</si>
  <si>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</si>
  <si>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</si>
  <si>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</si>
  <si>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</si>
  <si>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</si>
  <si>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</si>
  <si>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</si>
  <si>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</si>
  <si>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</si>
  <si>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</si>
  <si>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</si>
  <si>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</si>
  <si>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</si>
  <si>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</si>
  <si>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</si>
  <si>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</si>
  <si>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</si>
  <si>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</si>
  <si>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</si>
  <si>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</si>
  <si>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</si>
  <si>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</si>
  <si>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</si>
  <si>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</si>
  <si>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</si>
  <si>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</si>
  <si>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</si>
  <si>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</si>
  <si>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</si>
  <si>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</si>
  <si>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</si>
  <si>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</si>
  <si>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</si>
  <si>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</si>
  <si>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</si>
  <si>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</si>
  <si>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</si>
  <si>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</si>
  <si>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</si>
  <si>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</si>
  <si>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</si>
  <si>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</si>
  <si>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</si>
  <si>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</si>
  <si>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</si>
  <si>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</si>
  <si>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</si>
  <si>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</si>
  <si>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</si>
  <si>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</si>
  <si>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</si>
  <si>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</si>
  <si>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</si>
  <si>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</si>
  <si>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</si>
  <si>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</si>
  <si>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</si>
  <si>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</si>
  <si>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</si>
  <si>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</si>
  <si>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</si>
  <si>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</si>
  <si>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</si>
  <si>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</si>
  <si>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</si>
  <si>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</si>
  <si>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</si>
  <si>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</si>
  <si>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</si>
  <si>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</si>
  <si>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</si>
  <si>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</si>
  <si>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</si>
  <si>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</si>
  <si>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</si>
  <si>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</si>
  <si>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</si>
  <si>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</si>
  <si>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</si>
  <si>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</si>
  <si>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</si>
  <si>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</si>
  <si>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</si>
  <si>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</si>
  <si>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</si>
  <si>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</si>
  <si>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</si>
  <si>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</si>
  <si>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</si>
  <si>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</si>
  <si>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</si>
  <si>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</si>
  <si>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</si>
  <si>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</si>
  <si>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</si>
  <si>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</si>
  <si>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</si>
  <si>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</si>
  <si>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</si>
  <si>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</si>
  <si>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</si>
  <si>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</si>
  <si>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</si>
  <si>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</si>
  <si>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</si>
  <si>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</si>
  <si>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</si>
  <si>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</si>
  <si>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</si>
  <si>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</si>
  <si>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</si>
  <si>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</si>
  <si>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</si>
  <si>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</si>
  <si>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</si>
  <si>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</si>
  <si>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</si>
  <si>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</si>
  <si>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</si>
  <si>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</si>
  <si>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</si>
  <si>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</si>
  <si>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</si>
  <si>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</si>
  <si>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</si>
  <si>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</si>
  <si>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</si>
  <si>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</si>
  <si>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</si>
  <si>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</si>
  <si>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</si>
  <si>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</si>
  <si>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</si>
  <si>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</si>
  <si>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</si>
  <si>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</si>
  <si>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</si>
  <si>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</si>
  <si>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</si>
  <si>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</si>
  <si>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</si>
  <si>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</si>
  <si>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</si>
  <si>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</si>
  <si>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</si>
  <si>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</si>
  <si>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</si>
  <si>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</si>
  <si>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</si>
  <si>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</si>
  <si>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</si>
  <si>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</si>
  <si>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</si>
  <si>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</si>
  <si>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</si>
  <si>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</si>
  <si>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</si>
  <si>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</si>
  <si>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</si>
  <si>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</si>
  <si>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</si>
  <si>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</si>
  <si>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</si>
  <si>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</si>
  <si>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</si>
  <si>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</si>
  <si>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</si>
  <si>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</si>
  <si>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</si>
  <si>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</si>
  <si>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</si>
  <si>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</si>
  <si>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</si>
  <si>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</si>
  <si>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</si>
  <si>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</si>
  <si>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</si>
  <si>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</si>
  <si>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</si>
  <si>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</si>
  <si>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</si>
  <si>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</si>
  <si>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</si>
  <si>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</si>
  <si>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</si>
  <si>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</si>
  <si>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</si>
  <si>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</si>
  <si>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</si>
  <si>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</si>
  <si>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</si>
  <si>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</si>
  <si>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</si>
  <si>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</si>
  <si>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</si>
  <si>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</si>
  <si>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</si>
  <si>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</si>
  <si>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</si>
  <si>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</si>
  <si>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</si>
  <si>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</si>
  <si>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</si>
  <si>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</si>
  <si>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</si>
  <si>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</si>
  <si>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</si>
  <si>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</si>
  <si>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</si>
  <si>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</si>
  <si>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</si>
  <si>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</si>
  <si>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</si>
  <si>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</si>
  <si>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</si>
  <si>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</si>
  <si>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</si>
  <si>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</si>
  <si>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</si>
  <si>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</si>
  <si>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</si>
  <si>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</si>
  <si>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</si>
  <si>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</si>
  <si>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</si>
  <si>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</si>
  <si>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</si>
  <si>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</si>
  <si>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</si>
  <si>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</si>
  <si>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</si>
  <si>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</si>
  <si>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</si>
  <si>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</si>
  <si>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</si>
  <si>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</si>
  <si>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</si>
  <si>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</si>
  <si>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</si>
  <si>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</si>
  <si>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</si>
  <si>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</si>
  <si>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</si>
  <si>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</si>
  <si>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</si>
  <si>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</si>
  <si>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</si>
  <si>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</si>
  <si>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</si>
  <si>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</si>
  <si>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</si>
  <si>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</si>
  <si>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</si>
  <si>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</si>
  <si>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</si>
  <si>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</si>
  <si>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</si>
  <si>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</si>
  <si>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</si>
  <si>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</si>
  <si>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</si>
  <si>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</si>
  <si>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</si>
  <si>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</si>
  <si>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</si>
  <si>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</si>
  <si>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</si>
  <si>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</si>
  <si>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</si>
  <si>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</si>
  <si>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</si>
  <si>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</si>
  <si>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</si>
  <si>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</si>
  <si>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</si>
  <si>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</si>
  <si>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</si>
  <si>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</si>
  <si>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</si>
  <si>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</si>
  <si>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</si>
  <si>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</si>
  <si>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</si>
  <si>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</si>
  <si>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</si>
  <si>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</si>
  <si>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</si>
  <si>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</si>
  <si>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</si>
  <si>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</si>
  <si>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</si>
  <si>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</si>
  <si>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</si>
  <si>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</si>
  <si>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</si>
  <si>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</si>
  <si>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</si>
  <si>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</si>
  <si>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</si>
  <si>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</si>
  <si>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</si>
  <si>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</si>
  <si>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</si>
  <si>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</si>
  <si>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</si>
  <si>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</si>
  <si>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</si>
  <si>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</si>
  <si>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</si>
  <si>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</si>
  <si>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</si>
  <si>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</si>
  <si>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</si>
  <si>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</si>
  <si>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</si>
  <si>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</si>
  <si>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</si>
  <si>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</si>
  <si>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</si>
  <si>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</si>
  <si>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</si>
  <si>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</si>
  <si>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</si>
  <si>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</si>
  <si>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</si>
  <si>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</si>
  <si>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</si>
  <si>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</si>
  <si>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</si>
  <si>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</si>
  <si>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</si>
  <si>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</si>
  <si>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</si>
  <si>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</si>
  <si>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</si>
  <si>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</si>
  <si>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</si>
  <si>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</si>
  <si>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</si>
  <si>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</si>
  <si>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</si>
  <si>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</si>
  <si>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</si>
  <si>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</si>
  <si>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</si>
  <si>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</si>
  <si>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</si>
  <si>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</si>
  <si>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</si>
  <si>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</si>
  <si>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</si>
  <si>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</si>
  <si>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</si>
  <si>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</si>
  <si>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</si>
  <si>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</si>
  <si>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</si>
  <si>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</si>
  <si>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</si>
  <si>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</si>
  <si>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</si>
  <si>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</si>
  <si>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</si>
  <si>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</si>
  <si>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</si>
  <si>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</si>
  <si>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</si>
  <si>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</si>
  <si>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</si>
  <si>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</si>
  <si>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</si>
  <si>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</si>
  <si>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</si>
  <si>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</si>
  <si>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</si>
  <si>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</si>
  <si>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</si>
  <si>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</si>
  <si>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</si>
  <si>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</si>
  <si>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</si>
  <si>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</si>
  <si>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</si>
  <si>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</si>
  <si>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</si>
  <si>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</si>
  <si>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</si>
  <si>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</si>
  <si>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</si>
  <si>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</si>
  <si>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</si>
  <si>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</si>
  <si>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</si>
  <si>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</si>
  <si>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</si>
  <si>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</si>
  <si>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</si>
  <si>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</si>
  <si>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</si>
  <si>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</si>
  <si>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</si>
  <si>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</si>
  <si>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</si>
  <si>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</si>
  <si>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</si>
  <si>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</si>
  <si>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</si>
  <si>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</si>
  <si>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</si>
  <si>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</si>
  <si>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</si>
  <si>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</si>
  <si>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</si>
  <si>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</si>
  <si>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</si>
  <si>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</si>
  <si>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</si>
  <si>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</si>
  <si>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</si>
  <si>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</si>
  <si>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</si>
  <si>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</si>
  <si>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</si>
  <si>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</si>
  <si>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</si>
  <si>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</si>
  <si>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</si>
  <si>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</si>
  <si>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</si>
  <si>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</si>
  <si>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</si>
  <si>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</si>
  <si>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</si>
  <si>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</si>
  <si>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</si>
  <si>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</si>
  <si>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</si>
  <si>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</si>
  <si>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</si>
  <si>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</si>
  <si>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</si>
  <si>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</si>
  <si>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</si>
  <si>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</si>
  <si>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</si>
  <si>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</si>
  <si>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</si>
  <si>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</si>
  <si>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</si>
  <si>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</si>
  <si>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</si>
  <si>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</si>
  <si>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</si>
  <si>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</si>
  <si>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</si>
  <si>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</si>
  <si>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</si>
  <si>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</si>
  <si>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</si>
  <si>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</si>
  <si>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</si>
  <si>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</si>
  <si>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</si>
  <si>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</si>
  <si>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</si>
  <si>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</si>
  <si>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</si>
  <si>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</si>
  <si>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</si>
  <si>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</si>
  <si>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</si>
  <si>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</si>
  <si>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</si>
  <si>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</si>
  <si>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</si>
  <si>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</si>
  <si>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</si>
  <si>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</si>
  <si>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</si>
  <si>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</si>
  <si>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</si>
  <si>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</si>
  <si>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</si>
  <si>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</si>
  <si>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</si>
  <si>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</si>
  <si>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</si>
  <si>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</si>
  <si>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</si>
  <si>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</si>
  <si>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</si>
  <si>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</si>
  <si>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</si>
  <si>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</si>
  <si>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</si>
  <si>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</si>
  <si>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</si>
  <si>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</si>
  <si>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</si>
  <si>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</si>
  <si>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</si>
  <si>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</si>
  <si>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</si>
  <si>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</si>
  <si>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</si>
  <si>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</si>
  <si>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</si>
  <si>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</si>
  <si>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</si>
  <si>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</si>
  <si>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</si>
  <si>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</si>
  <si>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</si>
  <si>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</si>
  <si>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</si>
  <si>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</si>
  <si>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</si>
  <si>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</si>
  <si>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</si>
  <si>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</si>
  <si>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</si>
  <si>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</si>
  <si>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</si>
  <si>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</si>
  <si>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</si>
  <si>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</si>
  <si>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</si>
  <si>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</si>
  <si>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</si>
  <si>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</si>
  <si>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</si>
  <si>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</si>
  <si>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</si>
  <si>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</si>
  <si>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</si>
  <si>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</si>
  <si>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</si>
  <si>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</si>
  <si>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</si>
  <si>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</si>
  <si>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</si>
  <si>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</si>
  <si>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</si>
  <si>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</si>
  <si>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</si>
  <si>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</si>
  <si>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</si>
  <si>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</si>
  <si>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</si>
  <si>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</si>
  <si>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</si>
  <si>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</si>
  <si>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</si>
  <si>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</si>
  <si>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</si>
  <si>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</si>
  <si>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</si>
  <si>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</si>
  <si>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</si>
  <si>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</si>
  <si>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</si>
  <si>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</si>
  <si>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</si>
  <si>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</si>
  <si>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</si>
  <si>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</si>
  <si>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</si>
  <si>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</si>
  <si>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</si>
  <si>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</si>
  <si>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</si>
  <si>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</si>
  <si>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</si>
  <si>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</si>
  <si>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</si>
  <si>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</si>
  <si>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</si>
  <si>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</si>
  <si>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</si>
  <si>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</si>
  <si>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</si>
  <si>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</si>
  <si>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</si>
  <si>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</si>
  <si>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</si>
  <si>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</si>
  <si>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</si>
  <si>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</si>
  <si>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</si>
  <si>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</si>
  <si>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</si>
  <si>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</si>
  <si>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</si>
  <si>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</si>
  <si>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</si>
  <si>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</si>
  <si>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</si>
  <si>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</si>
  <si>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</si>
  <si>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</si>
  <si>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</si>
  <si>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</si>
  <si>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</si>
  <si>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</si>
  <si>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</si>
  <si>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</si>
  <si>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</si>
  <si>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</si>
  <si>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</si>
  <si>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</si>
  <si>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</si>
  <si>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</si>
  <si>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</si>
  <si>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</si>
  <si>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</si>
  <si>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</si>
  <si>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</si>
  <si>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</si>
  <si>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</si>
  <si>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</si>
  <si>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</si>
  <si>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</si>
  <si>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</si>
  <si>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</si>
  <si>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</si>
  <si>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</si>
  <si>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</si>
  <si>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</si>
  <si>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</si>
  <si>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</si>
  <si>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</si>
  <si>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</si>
  <si>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</si>
  <si>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</si>
  <si>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</si>
  <si>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</si>
  <si>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</si>
  <si>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</si>
  <si>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</si>
  <si>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</si>
  <si>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</si>
  <si>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</si>
  <si>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</si>
  <si>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</si>
  <si>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</si>
  <si>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</si>
  <si>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</si>
  <si>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</si>
  <si>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</si>
  <si>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</si>
  <si>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</si>
  <si>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</si>
  <si>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</si>
  <si>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</si>
  <si>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</si>
  <si>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</si>
  <si>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</si>
  <si>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</si>
  <si>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</si>
  <si>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</si>
  <si>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</si>
  <si>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</si>
  <si>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</si>
  <si>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</si>
  <si>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</si>
  <si>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</si>
  <si>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</si>
  <si>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</si>
  <si>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</si>
  <si>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</si>
  <si>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</si>
  <si>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</si>
  <si>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</si>
  <si>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</si>
  <si>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</si>
  <si>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</si>
  <si>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</si>
  <si>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</si>
  <si>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</si>
  <si>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</si>
  <si>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</si>
  <si>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</si>
  <si>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</si>
  <si>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</si>
  <si>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</si>
  <si>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</si>
  <si>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</si>
  <si>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</si>
  <si>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</si>
  <si>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</si>
  <si>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</si>
  <si>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</si>
  <si>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</si>
  <si>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</si>
  <si>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</si>
  <si>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</si>
  <si>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</si>
  <si>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</si>
  <si>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</si>
  <si>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</si>
  <si>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</si>
  <si>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</si>
  <si>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</si>
  <si>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</si>
  <si>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</si>
  <si>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</si>
  <si>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</si>
  <si>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</si>
  <si>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</si>
  <si>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</si>
  <si>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</si>
  <si>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</si>
  <si>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</si>
  <si>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</si>
  <si>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</si>
  <si>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</si>
  <si>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</si>
  <si>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</si>
  <si>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</si>
  <si>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</si>
  <si>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</si>
  <si>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</si>
  <si>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</si>
  <si>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</si>
  <si>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</si>
  <si>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</si>
  <si>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</si>
  <si>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</si>
  <si>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</si>
  <si>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</si>
  <si>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</si>
  <si>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</si>
  <si>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</si>
  <si>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</si>
  <si>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</si>
  <si>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</si>
  <si>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</si>
  <si>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</si>
  <si>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</si>
  <si>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</si>
  <si>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</si>
  <si>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</si>
  <si>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</si>
  <si>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</si>
  <si>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</si>
  <si>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</si>
  <si>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</si>
  <si>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</si>
  <si>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</si>
  <si>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</si>
  <si>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</si>
  <si>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</si>
  <si>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</si>
  <si>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</si>
  <si>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</si>
  <si>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</si>
  <si>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</si>
  <si>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</si>
  <si>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</si>
  <si>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</si>
  <si>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</si>
  <si>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</si>
  <si>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</si>
  <si>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</si>
  <si>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</si>
  <si>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</si>
  <si>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</si>
  <si>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</si>
  <si>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</si>
  <si>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</si>
  <si>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</si>
  <si>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</si>
  <si>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</si>
  <si>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</si>
  <si>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</si>
  <si>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</si>
  <si>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</si>
  <si>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</si>
  <si>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</si>
  <si>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</si>
  <si>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</si>
  <si>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</si>
  <si>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</si>
  <si>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</si>
  <si>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</si>
  <si>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</si>
  <si>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</si>
  <si>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</si>
  <si>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</si>
  <si>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</si>
  <si>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</si>
  <si>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</si>
  <si>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</si>
  <si>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</si>
  <si>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</si>
  <si>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</si>
  <si>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</si>
  <si>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</si>
  <si>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</si>
  <si>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</si>
  <si>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</si>
  <si>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</si>
  <si>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</si>
  <si>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</si>
  <si>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</si>
  <si>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</si>
  <si>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</si>
  <si>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</si>
  <si>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</si>
  <si>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</si>
  <si>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</si>
  <si>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</si>
  <si>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</si>
  <si>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</si>
  <si>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</si>
  <si>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</si>
  <si>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</si>
  <si>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</si>
  <si>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</si>
  <si>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</si>
  <si>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</si>
  <si>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</si>
  <si>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</si>
  <si>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</si>
  <si>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</si>
  <si>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</si>
  <si>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</si>
  <si>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</si>
  <si>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</si>
  <si>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</si>
  <si>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</si>
  <si>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</si>
  <si>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</si>
  <si>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</si>
  <si>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</si>
  <si>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</si>
  <si>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</si>
  <si>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</si>
  <si>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</si>
  <si>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</si>
  <si>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</si>
  <si>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</si>
  <si>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</si>
  <si>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</si>
  <si>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</si>
  <si>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</si>
  <si>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</si>
  <si>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</si>
  <si>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</si>
  <si>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</si>
  <si>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</si>
  <si>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</si>
  <si>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</si>
  <si>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</si>
  <si>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</si>
  <si>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</si>
  <si>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</si>
  <si>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</si>
  <si>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</si>
  <si>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</si>
  <si>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</si>
  <si>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</si>
  <si>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</si>
  <si>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</si>
  <si>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</si>
  <si>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</si>
  <si>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</si>
  <si>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</si>
  <si>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</si>
  <si>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</si>
  <si>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</si>
  <si>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</si>
  <si>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</si>
  <si>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</si>
  <si>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</si>
  <si>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</si>
  <si>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</si>
  <si>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</si>
  <si>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</si>
  <si>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</si>
  <si>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</si>
  <si>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</si>
  <si>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</si>
  <si>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</si>
  <si>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</si>
  <si>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</si>
  <si>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</si>
  <si>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</si>
  <si>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</si>
  <si>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</si>
  <si>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</si>
  <si>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</si>
  <si>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</si>
  <si>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</si>
  <si>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</si>
  <si>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</si>
  <si>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</si>
  <si>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</si>
  <si>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</si>
  <si>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</si>
  <si>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</si>
  <si>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</si>
  <si>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</si>
  <si>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</si>
  <si>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</si>
  <si>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</si>
  <si>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</si>
  <si>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</si>
  <si>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</si>
  <si>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</si>
  <si>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</si>
  <si>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</si>
  <si>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</si>
  <si>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</si>
  <si>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</si>
  <si>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</si>
  <si>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</si>
  <si>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</si>
  <si>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</si>
  <si>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</si>
  <si>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</si>
  <si>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</si>
  <si>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</si>
  <si>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</si>
  <si>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</si>
  <si>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</si>
  <si>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</si>
  <si>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</si>
  <si>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</si>
  <si>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</si>
  <si>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</si>
  <si>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</si>
  <si>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</si>
  <si>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</si>
  <si>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</si>
  <si>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</si>
  <si>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</si>
  <si>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</si>
  <si>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</si>
  <si>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</si>
  <si>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</si>
  <si>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</si>
  <si>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</si>
  <si>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</si>
  <si>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</si>
  <si>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</si>
  <si>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</si>
  <si>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</si>
  <si>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</si>
  <si>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</si>
  <si>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</si>
  <si>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</si>
  <si>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</si>
  <si>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</si>
  <si>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</si>
  <si>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</si>
  <si>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</si>
  <si>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</si>
  <si>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</si>
  <si>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</si>
  <si>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</si>
  <si>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</si>
  <si>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</si>
  <si>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</si>
  <si>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</si>
  <si>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</si>
  <si>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</si>
  <si>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</si>
  <si>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</si>
  <si>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</si>
  <si>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</si>
  <si>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</si>
  <si>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</si>
  <si>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</si>
  <si>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</si>
  <si>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</si>
  <si>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</si>
  <si>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</si>
  <si>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</si>
  <si>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</si>
  <si>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</si>
  <si>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</si>
  <si>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</si>
  <si>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</si>
  <si>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</si>
  <si>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</si>
  <si>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</si>
  <si>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</si>
  <si>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</si>
  <si>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</si>
  <si>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</si>
  <si>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</si>
  <si>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</si>
  <si>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</si>
  <si>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</si>
  <si>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</si>
  <si>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</si>
  <si>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</si>
  <si>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</si>
  <si>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</si>
  <si>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</si>
  <si>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</si>
  <si>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</si>
  <si>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</si>
  <si>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</si>
  <si>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</si>
  <si>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</si>
  <si>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</si>
  <si>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</si>
  <si>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</si>
  <si>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</si>
  <si>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</si>
  <si>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</si>
  <si>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</si>
  <si>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</si>
  <si>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</si>
  <si>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</si>
  <si>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</si>
  <si>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</si>
  <si>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</si>
  <si>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</si>
  <si>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</si>
  <si>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</si>
  <si>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</si>
  <si>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</si>
  <si>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</si>
  <si>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</si>
  <si>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</si>
  <si>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</si>
  <si>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</si>
  <si>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</si>
  <si>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</si>
  <si>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</si>
  <si>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</si>
  <si>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</si>
  <si>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</si>
  <si>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</si>
  <si>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</si>
  <si>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Subcatagory</t>
  </si>
  <si>
    <t>Count of outcomes</t>
  </si>
  <si>
    <t>(All)</t>
  </si>
  <si>
    <t>Row Labels</t>
  </si>
  <si>
    <t>Grand Total</t>
  </si>
  <si>
    <t>Column Labels</t>
  </si>
  <si>
    <t>Date Created Conversion</t>
  </si>
  <si>
    <t>End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</si>
  <si>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</si>
  <si>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</si>
  <si>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</si>
  <si>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</si>
  <si>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</si>
  <si>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</si>
  <si>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</si>
  <si>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</si>
  <si>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</si>
  <si>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</si>
  <si>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</si>
  <si>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</si>
  <si>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</si>
  <si>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</si>
  <si>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Cutting  Off Kate Bush</t>
  </si>
  <si>
    <t>The Hitchhiker's Guid to the Family</t>
  </si>
  <si>
    <t>Succesful</t>
  </si>
  <si>
    <t xml:space="preserve">Failed </t>
  </si>
  <si>
    <t>Mean Goal</t>
  </si>
  <si>
    <t>Mdeian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</si>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</sst>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top"/>
    </xf>
    <xf numFmtId="165" fontId="0" fillId="0" borderId="0" xfId="1" applyNumberFormat="1" applyFont="1" applyAlignment="1">
      <alignment wrapText="1"/>
    </xf>
    <xf numFmtId="167" fontId="0" fillId="0" borderId="0" xfId="0" applyNumberFormat="1"/>
  </cellXfs>
  <cellStyles count="2">
    <cellStyle name="Comma" xfId="1" builtinId="3"/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Catagory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A-C44E-9328-A91B00A62BA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1A-C44E-9328-A91B00A62BA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1A-C44E-9328-A91B00A62BA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1A-C44E-9328-A91B00A62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9022815"/>
        <c:axId val="1369024463"/>
      </c:barChart>
      <c:catAx>
        <c:axId val="136902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024463"/>
        <c:crosses val="autoZero"/>
        <c:auto val="1"/>
        <c:lblAlgn val="ctr"/>
        <c:lblOffset val="100"/>
        <c:noMultiLvlLbl val="0"/>
      </c:catAx>
      <c:valAx>
        <c:axId val="136902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02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[data-1-1-3-StarterBook.xlsx]SubCatagory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D-DA42-9182-6106B112AC94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72D-DA42-9182-6106B112AC94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72D-DA42-9182-6106B112A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9682143"/>
        <c:axId val="909683791"/>
      </c:barChart>
      <c:catAx>
        <c:axId val="90968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683791"/>
        <c:crosses val="autoZero"/>
        <c:auto val="1"/>
        <c:lblAlgn val="ctr"/>
        <c:lblOffset val="100"/>
        <c:noMultiLvlLbl val="0"/>
      </c:catAx>
      <c:valAx>
        <c:axId val="90968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682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80-B549-AC73-DB126C231422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80-B549-AC73-DB126C231422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80-B549-AC73-DB126C231422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880-B549-AC73-DB126C231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0211119"/>
        <c:axId val="920212767"/>
      </c:lineChart>
      <c:catAx>
        <c:axId val="92021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212767"/>
        <c:crosses val="autoZero"/>
        <c:auto val="1"/>
        <c:lblAlgn val="ctr"/>
        <c:lblOffset val="100"/>
        <c:noMultiLvlLbl val="0"/>
      </c:catAx>
      <c:valAx>
        <c:axId val="92021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21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GB 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Box Plot</a:t>
          </a:r>
        </a:p>
      </cx:txPr>
    </cx:title>
    <cx:plotArea>
      <cx:plotAreaRegion>
        <cx:series layoutId="boxWhisker" uniqueId="{18219B1D-30A5-B24D-ADAE-EC444831F897}" formatIdx="0">
          <cx:tx>
            <cx:txData>
              <cx:f>_xlchart.v1.8</cx:f>
              <cx:v> goal </cx:v>
            </cx:txData>
          </cx:tx>
          <cx:dataId val="0"/>
          <cx:layoutPr>
            <cx:statistics quartileMethod="exclusive"/>
          </cx:layoutPr>
        </cx:series>
        <cx:series layoutId="boxWhisker" uniqueId="{EE2D9892-DB98-AB44-A5D8-6DEC27561A3F}" formatIdx="1">
          <cx:tx>
            <cx:txData>
              <cx:f>_xlchart.v1.10</cx:f>
              <cx:v>pledged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E7A61D8-82CA-C240-B7A8-7ACCD2370AB6}">
  <sheetPr/>
  <sheetViews>
    <sheetView tabSelected="1"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685" cy="627865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E8775CE-7072-C841-8EF1-7B82704D06E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521E2AF-ADE7-CD4B-9EA6-38C4370B28C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685" cy="627865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679450</xdr:colOff>
      <xdr:row>1</xdr:row>
      <xdr:rowOff>171450</xdr:rowOff>
    </xdr:from>
    <xdr:to>
      <xdr:col>12</xdr:col>
      <xdr:colOff>298450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B45937-921C-A641-B74D-3F156B337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3</xdr:row>
      <xdr:rowOff>31750</xdr:rowOff>
    </xdr:from>
    <xdr:to>
      <xdr:col>12</xdr:col>
      <xdr:colOff>450850</xdr:colOff>
      <xdr:row>17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EC3F5C-21B2-A544-9135-6CBE7CB74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</xdr:row>
      <xdr:rowOff>50800</xdr:rowOff>
    </xdr:from>
    <xdr:to>
      <xdr:col>11</xdr:col>
      <xdr:colOff>635000</xdr:colOff>
      <xdr:row>15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DF5CB-2A3C-CD44-8614-9818181BCA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Birk" refreshedDate="44247.679429050928" createdVersion="6" refreshedVersion="6" minRefreshableVersion="3" recordCount="4114" xr:uid="{36599FD6-DF12-B548-9929-BB60A9271CF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Birk" refreshedDate="44247.70988263889" createdVersion="6" refreshedVersion="6" minRefreshableVersion="3" recordCount="4114" xr:uid="{DEFAB969-DBEC-AA4A-9C3E-3FC555C9B29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End Dat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AD1281-A35B-ED4A-8491-12F5E101493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1047D1-04C9-F947-975C-41632BE481E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C07315-42AF-3049-BDA0-0443AB74659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1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95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bestFit="1" customWidth="1"/>
    <col min="16" max="16" width="15" bestFit="1" customWidth="1"/>
    <col min="17" max="17" width="21.1640625" bestFit="1" customWidth="1"/>
    <col min="19" max="19" width="20.5" bestFit="1" customWidth="1"/>
    <col min="20" max="20" width="17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6E36E422-8CA1-E94A-99B5-BC3E03C51B0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9" priority="4" operator="containsText" text="canceled">
      <formula>NOT(ISERROR(SEARCH("canceled",F1)))</formula>
    </cfRule>
    <cfRule type="containsText" dxfId="18" priority="5" operator="containsText" text="failed">
      <formula>NOT(ISERROR(SEARCH("failed",F1)))</formula>
    </cfRule>
    <cfRule type="containsText" dxfId="17" priority="6" operator="containsText" text="Successful">
      <formula>NOT(ISERROR(SEARCH("Successful",F1)))</formula>
    </cfRule>
    <cfRule type="containsText" dxfId="16" priority="7" operator="containsText" text="Sucessful">
      <formula>NOT(ISERROR(SEARCH("Sucessful",F1)))</formula>
    </cfRule>
    <cfRule type="containsText" dxfId="15" priority="8" operator="containsText" text="live">
      <formula>NOT(ISERROR(SEARCH("live",F1)))</formula>
    </cfRule>
  </conditionalFormatting>
  <conditionalFormatting sqref="O1:O1048576 P1">
    <cfRule type="colorScale" priority="1">
      <colorScale>
        <cfvo type="percent" val="0"/>
        <cfvo type="percent" val="10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65EC4-5F2F-EE4D-806E-85591279C2E8}">
  <dimension ref="A1:C15"/>
  <sheetViews>
    <sheetView workbookViewId="0">
      <selection activeCell="C20" sqref="C20"/>
    </sheetView>
  </sheetViews>
  <sheetFormatPr baseColWidth="10" defaultRowHeight="15" x14ac:dyDescent="0.2"/>
  <cols>
    <col min="1" max="1" width="21.6640625" bestFit="1" customWidth="1"/>
    <col min="3" max="3" width="11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16">
        <f>AVERAGE('Sucessful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8386</v>
      </c>
      <c r="B3" s="16">
        <f>MEDIAN('Sucessful US Kickstarters'!D:D)</f>
        <v>3000</v>
      </c>
      <c r="C3" s="16">
        <f>MEDIAN('Failed US Kickstarters'!D:D)</f>
        <v>5000</v>
      </c>
    </row>
    <row r="4" spans="1:3" x14ac:dyDescent="0.2">
      <c r="A4" t="s">
        <v>8389</v>
      </c>
      <c r="B4" s="16">
        <f>_xlfn.STDEV.P('Sucessful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8390</v>
      </c>
      <c r="B5" s="16">
        <f>+_xlfn.QUARTILE.EXC('Sucessful US Kickstarters'!D:D,3)</f>
        <v>5000</v>
      </c>
      <c r="C5" s="16">
        <f>_xlfn.QUARTILE.EXC('Failed US Kickstarters'!D:D,3)</f>
        <v>10000</v>
      </c>
    </row>
    <row r="6" spans="1:3" x14ac:dyDescent="0.2">
      <c r="A6" t="s">
        <v>8391</v>
      </c>
      <c r="B6" s="16">
        <f>+_xlfn.QUARTILE.EXC('Sucessful US Kickstarters'!D:D,1)</f>
        <v>1500</v>
      </c>
      <c r="C6" s="16">
        <f>_xlfn.QUARTILE.EXC('Failed US Kickstarters'!D:D,1)</f>
        <v>2000</v>
      </c>
    </row>
    <row r="7" spans="1:3" x14ac:dyDescent="0.2">
      <c r="A7" t="s">
        <v>8392</v>
      </c>
      <c r="B7" s="16">
        <f>B5-B6</f>
        <v>3500</v>
      </c>
      <c r="C7" s="16">
        <f>C5-C6</f>
        <v>8000</v>
      </c>
    </row>
    <row r="8" spans="1:3" x14ac:dyDescent="0.2">
      <c r="B8" s="16"/>
      <c r="C8" s="16"/>
    </row>
    <row r="10" spans="1:3" x14ac:dyDescent="0.2">
      <c r="A10" t="s">
        <v>8387</v>
      </c>
      <c r="B10" s="16">
        <f>AVERAGE('Sucessful US Kickstarters'!E:E)</f>
        <v>5601.5458009708727</v>
      </c>
      <c r="C10" s="16">
        <f>AVERAGE('Failed US Kickstarters'!E:E)</f>
        <v>558.65484000000004</v>
      </c>
    </row>
    <row r="11" spans="1:3" x14ac:dyDescent="0.2">
      <c r="A11" t="s">
        <v>8388</v>
      </c>
      <c r="B11" s="16">
        <f>MEDIAN('Sucessful US Kickstarters'!E:E)</f>
        <v>3167.5</v>
      </c>
      <c r="C11" s="16">
        <f>MEDIAN('Failed US Kickstarters'!E:E)</f>
        <v>103</v>
      </c>
    </row>
    <row r="12" spans="1:3" x14ac:dyDescent="0.2">
      <c r="A12" t="s">
        <v>8389</v>
      </c>
      <c r="B12" s="16">
        <f>_xlfn.STDEV.P('Sucessful US Kickstarters'!E:E)</f>
        <v>8334.5731699164608</v>
      </c>
      <c r="C12" s="16">
        <f>_xlfn.STDEV.P('Failed US Kickstarters'!E:E)</f>
        <v>1330.5230280400915</v>
      </c>
    </row>
    <row r="13" spans="1:3" x14ac:dyDescent="0.2">
      <c r="A13" t="s">
        <v>8393</v>
      </c>
      <c r="B13" s="16">
        <f>+_xlfn.QUARTILE.EXC('Sucessful US Kickstarters'!E:E,3)</f>
        <v>5699</v>
      </c>
      <c r="C13" s="16">
        <f>_xlfn.QUARTILE.EXC('Failed US Kickstarters'!E:E,3)</f>
        <v>501</v>
      </c>
    </row>
    <row r="14" spans="1:3" x14ac:dyDescent="0.2">
      <c r="A14" t="s">
        <v>8394</v>
      </c>
      <c r="B14" s="16">
        <f>+_xlfn.QUARTILE.EXC('Sucessful US Kickstarters'!E:E,1)</f>
        <v>1716.5074999999999</v>
      </c>
      <c r="C14" s="16">
        <f>_xlfn.QUARTILE.EXC('Failed US Kickstarters'!E:E,1)</f>
        <v>9.25</v>
      </c>
    </row>
    <row r="15" spans="1:3" x14ac:dyDescent="0.2">
      <c r="A15" t="s">
        <v>8395</v>
      </c>
      <c r="B15" s="16">
        <f>B13-B14</f>
        <v>3982.4925000000003</v>
      </c>
      <c r="C15" s="16">
        <f>C13-C14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87DF-E293-0743-A807-92C91F787A32}">
  <dimension ref="A1:T252"/>
  <sheetViews>
    <sheetView topLeftCell="A249" workbookViewId="0">
      <selection sqref="A1:T252"/>
    </sheetView>
  </sheetViews>
  <sheetFormatPr baseColWidth="10" defaultRowHeight="15" x14ac:dyDescent="0.2"/>
  <cols>
    <col min="3" max="3" width="41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6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2">
        <v>42492.737847222219</v>
      </c>
      <c r="T2" s="12">
        <v>42534.166666666672</v>
      </c>
    </row>
    <row r="3" spans="1:20" ht="96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2">
        <v>42103.016585648147</v>
      </c>
      <c r="T3" s="12">
        <v>42163.016585648147</v>
      </c>
    </row>
    <row r="4" spans="1:20" ht="96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2">
        <v>42108.692060185189</v>
      </c>
      <c r="T4" s="12"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2">
        <v>42453.806307870371</v>
      </c>
      <c r="T5" s="12">
        <v>42513.806307870371</v>
      </c>
    </row>
    <row r="6" spans="1:20" ht="96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2">
        <v>42123.648831018523</v>
      </c>
      <c r="T6" s="12">
        <v>42153.648831018523</v>
      </c>
    </row>
    <row r="7" spans="1:20" ht="64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2">
        <v>41858.007071759261</v>
      </c>
      <c r="T7" s="12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2">
        <v>41781.045173611114</v>
      </c>
      <c r="T8" s="12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2">
        <v>42370.007766203707</v>
      </c>
      <c r="T9" s="12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2">
        <v>42165.037581018521</v>
      </c>
      <c r="T10" s="12"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2">
        <v>42480.800648148142</v>
      </c>
      <c r="T11" s="12"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2">
        <v>41784.789687500001</v>
      </c>
      <c r="T12" s="12"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2">
        <v>41831.675034722226</v>
      </c>
      <c r="T13" s="12"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2">
        <v>41950.114108796297</v>
      </c>
      <c r="T14" s="12">
        <v>42010.114108796297</v>
      </c>
    </row>
    <row r="15" spans="1:20" ht="64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2">
        <v>42627.955104166671</v>
      </c>
      <c r="T15" s="12">
        <v>42657.916666666672</v>
      </c>
    </row>
    <row r="16" spans="1:20" ht="6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2">
        <v>42531.195277777777</v>
      </c>
      <c r="T16" s="12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2">
        <v>42618.827013888891</v>
      </c>
      <c r="T17" s="12">
        <v>42648.827013888891</v>
      </c>
    </row>
    <row r="18" spans="1:20" ht="96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2">
        <v>42540.593530092592</v>
      </c>
      <c r="T18" s="12">
        <v>42570.593530092592</v>
      </c>
    </row>
    <row r="19" spans="1:20" ht="80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2">
        <v>41746.189409722225</v>
      </c>
      <c r="T19" s="12">
        <v>41776.189409722225</v>
      </c>
    </row>
    <row r="20" spans="1:20" ht="64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2">
        <v>41974.738576388889</v>
      </c>
      <c r="T20" s="12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2">
        <v>42115.11618055556</v>
      </c>
      <c r="T21" s="12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2">
        <v>42002.817488425921</v>
      </c>
      <c r="T22" s="12"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2">
        <v>42722.84474537037</v>
      </c>
      <c r="T23" s="12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2">
        <v>42465.128391203703</v>
      </c>
      <c r="T24" s="12">
        <v>42495.128391203703</v>
      </c>
    </row>
    <row r="25" spans="1:20" ht="64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2">
        <v>42171.743969907402</v>
      </c>
      <c r="T25" s="12">
        <v>42201.743969907402</v>
      </c>
    </row>
    <row r="26" spans="1:20" ht="64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2">
        <v>42672.955138888887</v>
      </c>
      <c r="T26" s="12">
        <v>42704.708333333328</v>
      </c>
    </row>
    <row r="27" spans="1:20" ht="64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2">
        <v>42359.725243055553</v>
      </c>
      <c r="T27" s="12"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2">
        <v>42192.905694444446</v>
      </c>
      <c r="T28" s="12">
        <v>42236.711805555555</v>
      </c>
    </row>
    <row r="29" spans="1:20" ht="96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2">
        <v>41916.597638888888</v>
      </c>
      <c r="T29" s="12">
        <v>41976.639305555553</v>
      </c>
    </row>
    <row r="30" spans="1:20" ht="112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2">
        <v>42461.596273148149</v>
      </c>
      <c r="T30" s="12">
        <v>42491.596273148149</v>
      </c>
    </row>
    <row r="31" spans="1:20" ht="6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2">
        <v>42370.90320601852</v>
      </c>
      <c r="T31" s="12">
        <v>42406.207638888889</v>
      </c>
    </row>
    <row r="32" spans="1:20" ht="6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2">
        <v>41948.727256944447</v>
      </c>
      <c r="T32" s="12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2">
        <v>42047.07640046296</v>
      </c>
      <c r="T33" s="12">
        <v>42077.034733796296</v>
      </c>
    </row>
    <row r="34" spans="1:20" ht="64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2">
        <v>42261.632916666669</v>
      </c>
      <c r="T34" s="12">
        <v>42266.165972222225</v>
      </c>
    </row>
    <row r="35" spans="1:20" ht="6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2">
        <v>41985.427361111113</v>
      </c>
      <c r="T35" s="12">
        <v>42015.427361111113</v>
      </c>
    </row>
    <row r="36" spans="1:20" ht="80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2">
        <v>41922.535185185188</v>
      </c>
      <c r="T36" s="12"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2">
        <v>41850.863252314812</v>
      </c>
      <c r="T37" s="12"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2">
        <v>41831.742962962962</v>
      </c>
      <c r="T38" s="12"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2">
        <v>42415.883425925931</v>
      </c>
      <c r="T39" s="12"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2">
        <v>41869.714166666665</v>
      </c>
      <c r="T40" s="12">
        <v>41876.875</v>
      </c>
    </row>
    <row r="41" spans="1:20" ht="48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2">
        <v>41953.773090277777</v>
      </c>
      <c r="T41" s="12">
        <v>42013.083333333328</v>
      </c>
    </row>
    <row r="42" spans="1:20" ht="64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2">
        <v>42037.986284722225</v>
      </c>
      <c r="T42" s="12">
        <v>42097.944618055553</v>
      </c>
    </row>
    <row r="43" spans="1:20" ht="96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2">
        <v>41811.555462962962</v>
      </c>
      <c r="T43" s="12">
        <v>41812.875</v>
      </c>
    </row>
    <row r="44" spans="1:20" ht="96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2">
        <v>42701.908807870372</v>
      </c>
      <c r="T44" s="12"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2">
        <v>42258.646504629629</v>
      </c>
      <c r="T45" s="12"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2">
        <v>42278.664965277778</v>
      </c>
      <c r="T46" s="12"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2">
        <v>42515.078217592592</v>
      </c>
      <c r="T47" s="12">
        <v>42575.078217592592</v>
      </c>
    </row>
    <row r="48" spans="1:20" ht="6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2">
        <v>41830.234166666669</v>
      </c>
      <c r="T48" s="12"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2">
        <v>41982.904386574075</v>
      </c>
      <c r="T49" s="12">
        <v>42042.904386574075</v>
      </c>
    </row>
    <row r="50" spans="1:20" ht="8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2">
        <v>42210.439768518518</v>
      </c>
      <c r="T50" s="12">
        <v>42240.439768518518</v>
      </c>
    </row>
    <row r="51" spans="1:20" ht="96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2">
        <v>42196.166874999995</v>
      </c>
      <c r="T51" s="12">
        <v>42256.166874999995</v>
      </c>
    </row>
    <row r="52" spans="1:20" ht="80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2">
        <v>42606.056863425925</v>
      </c>
      <c r="T52" s="12">
        <v>42620.056863425925</v>
      </c>
    </row>
    <row r="53" spans="1:20" ht="64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2">
        <v>42199.648912037039</v>
      </c>
      <c r="T53" s="12"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2">
        <v>42444.877743055549</v>
      </c>
      <c r="T54" s="12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2">
        <v>42499.731701388882</v>
      </c>
      <c r="T55" s="12">
        <v>42529.731701388882</v>
      </c>
    </row>
    <row r="56" spans="1:20" ht="64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2">
        <v>41929.266215277778</v>
      </c>
      <c r="T56" s="12">
        <v>41968.823611111111</v>
      </c>
    </row>
    <row r="57" spans="1:20" ht="80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2">
        <v>42142.768819444449</v>
      </c>
      <c r="T57" s="12"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2">
        <v>42354.131643518514</v>
      </c>
      <c r="T58" s="12"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2">
        <v>41828.922905092593</v>
      </c>
      <c r="T59" s="12"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2">
        <v>42245.234340277777</v>
      </c>
      <c r="T60" s="12">
        <v>42263.234340277777</v>
      </c>
    </row>
    <row r="61" spans="1:20" ht="80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2">
        <v>42278.629710648151</v>
      </c>
      <c r="T61" s="12"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2">
        <v>41826.61954861111</v>
      </c>
      <c r="T62" s="12">
        <v>41856.61954861111</v>
      </c>
    </row>
    <row r="63" spans="1:20" ht="64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2">
        <v>42205.171018518522</v>
      </c>
      <c r="T63" s="12">
        <v>42235.171018518522</v>
      </c>
    </row>
    <row r="64" spans="1:20" ht="80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2">
        <v>42041.205000000002</v>
      </c>
      <c r="T64" s="12">
        <v>42086.16333333333</v>
      </c>
    </row>
    <row r="65" spans="1:20" ht="80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2">
        <v>42203.677766203706</v>
      </c>
      <c r="T65" s="12"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2">
        <v>41983.752847222218</v>
      </c>
      <c r="T66" s="12">
        <v>42014.140972222223</v>
      </c>
    </row>
    <row r="67" spans="1:20" ht="32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2">
        <v>42103.024398148147</v>
      </c>
      <c r="T67" s="12"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2">
        <v>42089.901574074072</v>
      </c>
      <c r="T68" s="12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2">
        <v>42297.691006944442</v>
      </c>
      <c r="T69" s="12">
        <v>42320.290972222225</v>
      </c>
    </row>
    <row r="70" spans="1:20" ht="6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2">
        <v>41833.089756944442</v>
      </c>
      <c r="T70" s="12"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2">
        <v>42325.920717592591</v>
      </c>
      <c r="T71" s="12"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2">
        <v>41858.214629629627</v>
      </c>
      <c r="T72" s="12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2">
        <v>41793.710231481484</v>
      </c>
      <c r="T73" s="12"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2">
        <v>41793.814259259263</v>
      </c>
      <c r="T74" s="12">
        <v>41825.165972222225</v>
      </c>
    </row>
    <row r="75" spans="1:20" ht="32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2">
        <v>41831.697939814818</v>
      </c>
      <c r="T75" s="12">
        <v>41861.697939814818</v>
      </c>
    </row>
    <row r="76" spans="1:20" ht="64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2">
        <v>42621.389340277776</v>
      </c>
      <c r="T76" s="12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2">
        <v>41780.785729166666</v>
      </c>
      <c r="T77" s="12"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2">
        <v>41766.072500000002</v>
      </c>
      <c r="T78" s="12">
        <v>41791.072500000002</v>
      </c>
    </row>
    <row r="79" spans="1:20" ht="96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2">
        <v>41766.617291666669</v>
      </c>
      <c r="T79" s="12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2">
        <v>42248.627013888887</v>
      </c>
      <c r="T80" s="12"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2">
        <v>41885.221550925926</v>
      </c>
      <c r="T81" s="12"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2">
        <v>42159.224432870367</v>
      </c>
      <c r="T82" s="12">
        <v>42204.224432870367</v>
      </c>
    </row>
    <row r="83" spans="1:20" ht="96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2">
        <v>42265.817002314812</v>
      </c>
      <c r="T83" s="12">
        <v>42295.817002314812</v>
      </c>
    </row>
    <row r="84" spans="1:20" ht="48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2">
        <v>41975.124340277776</v>
      </c>
      <c r="T84" s="12">
        <v>42005.124340277776</v>
      </c>
    </row>
    <row r="85" spans="1:20" ht="80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2">
        <v>42065.190694444449</v>
      </c>
      <c r="T85" s="12">
        <v>42090.149027777778</v>
      </c>
    </row>
    <row r="86" spans="1:20" ht="48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2">
        <v>41848.84002314815</v>
      </c>
      <c r="T86" s="12">
        <v>41883.84002314815</v>
      </c>
    </row>
    <row r="87" spans="1:20" ht="48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2">
        <v>42103.884930555556</v>
      </c>
      <c r="T87" s="12">
        <v>42133.884930555556</v>
      </c>
    </row>
    <row r="88" spans="1:20" ht="96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2">
        <v>42059.970729166671</v>
      </c>
      <c r="T88" s="12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2">
        <v>42041.743090277778</v>
      </c>
      <c r="T89" s="12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2">
        <v>41829.73715277778</v>
      </c>
      <c r="T90" s="12">
        <v>41852.716666666667</v>
      </c>
    </row>
    <row r="91" spans="1:20" ht="64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2">
        <v>41789.893599537041</v>
      </c>
      <c r="T91" s="12">
        <v>41815.875</v>
      </c>
    </row>
    <row r="92" spans="1:20" ht="80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2">
        <v>41833.660995370366</v>
      </c>
      <c r="T92" s="12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2">
        <v>41914.590011574073</v>
      </c>
      <c r="T93" s="12">
        <v>41955.907638888893</v>
      </c>
    </row>
    <row r="94" spans="1:20" ht="4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2">
        <v>42611.261064814811</v>
      </c>
      <c r="T94" s="12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2">
        <v>42253.633159722223</v>
      </c>
      <c r="T95" s="12">
        <v>42313.674826388888</v>
      </c>
    </row>
    <row r="96" spans="1:20" ht="64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2">
        <v>42295.891828703709</v>
      </c>
      <c r="T96" s="12">
        <v>42325.933495370366</v>
      </c>
    </row>
    <row r="97" spans="1:20" ht="96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2">
        <v>42402.947002314817</v>
      </c>
      <c r="T97" s="12">
        <v>42452.145138888889</v>
      </c>
    </row>
    <row r="98" spans="1:20" ht="64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2">
        <v>42509.814108796301</v>
      </c>
      <c r="T98" s="12">
        <v>42539.814108796301</v>
      </c>
    </row>
    <row r="99" spans="1:20" ht="8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2">
        <v>41977.004976851851</v>
      </c>
      <c r="T99" s="12"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2">
        <v>42171.758611111116</v>
      </c>
      <c r="T100" s="12">
        <v>42231.758611111116</v>
      </c>
    </row>
    <row r="101" spans="1:20" ht="48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2">
        <v>42056.1324537037</v>
      </c>
      <c r="T101" s="12">
        <v>42086.207638888889</v>
      </c>
    </row>
    <row r="102" spans="1:20" ht="80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2">
        <v>41867.652280092596</v>
      </c>
      <c r="T102" s="12"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2">
        <v>41779.657870370371</v>
      </c>
      <c r="T103" s="12">
        <v>41821.25</v>
      </c>
    </row>
    <row r="104" spans="1:20" ht="64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2">
        <v>42679.958472222221</v>
      </c>
      <c r="T104" s="12"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2">
        <v>42032.250208333338</v>
      </c>
      <c r="T105" s="12"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2">
        <v>41793.191875000004</v>
      </c>
      <c r="T106" s="12">
        <v>41807.191875000004</v>
      </c>
    </row>
    <row r="107" spans="1:20" ht="96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2">
        <v>41843.775011574071</v>
      </c>
      <c r="T107" s="12">
        <v>41863.775011574071</v>
      </c>
    </row>
    <row r="108" spans="1:20" ht="80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2">
        <v>42136.092488425929</v>
      </c>
      <c r="T108" s="12">
        <v>42166.092488425929</v>
      </c>
    </row>
    <row r="109" spans="1:20" ht="80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2">
        <v>42317.826377314821</v>
      </c>
      <c r="T109" s="12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2">
        <v>42186.01116898148</v>
      </c>
      <c r="T110" s="12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2">
        <v>42095.229166666672</v>
      </c>
      <c r="T111" s="12">
        <v>42109.211111111115</v>
      </c>
    </row>
    <row r="112" spans="1:20" ht="11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2">
        <v>41906.819513888891</v>
      </c>
      <c r="T112" s="12"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2">
        <v>41834.135370370372</v>
      </c>
      <c r="T113" s="12"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2">
        <v>41863.359282407408</v>
      </c>
      <c r="T114" s="12">
        <v>41893.359282407408</v>
      </c>
    </row>
    <row r="115" spans="1:20" ht="80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2">
        <v>42224.756909722222</v>
      </c>
      <c r="T115" s="12"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2">
        <v>41939.8122337963</v>
      </c>
      <c r="T116" s="12"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2">
        <v>42059.270023148143</v>
      </c>
      <c r="T117" s="12">
        <v>42119.190972222219</v>
      </c>
    </row>
    <row r="118" spans="1:20" ht="80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2">
        <v>42308.211215277777</v>
      </c>
      <c r="T118" s="12">
        <v>42338.252881944441</v>
      </c>
    </row>
    <row r="119" spans="1:20" ht="64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2">
        <v>42020.768634259264</v>
      </c>
      <c r="T119" s="12">
        <v>42065.958333333328</v>
      </c>
    </row>
    <row r="120" spans="1:20" ht="12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2">
        <v>41786.959745370368</v>
      </c>
      <c r="T120" s="12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2">
        <v>41820.870821759258</v>
      </c>
      <c r="T121" s="12"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2">
        <v>42265.683182870373</v>
      </c>
      <c r="T122" s="12">
        <v>42293.207638888889</v>
      </c>
    </row>
    <row r="123" spans="1:20" ht="80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2">
        <v>42601.827141203699</v>
      </c>
      <c r="T123" s="12"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2">
        <v>42228.151701388888</v>
      </c>
      <c r="T124" s="12">
        <v>42253.151701388888</v>
      </c>
    </row>
    <row r="125" spans="1:20" ht="80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2">
        <v>42415.168564814812</v>
      </c>
      <c r="T125" s="12"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2">
        <v>42538.968310185184</v>
      </c>
      <c r="T126" s="12"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2">
        <v>42233.671747685185</v>
      </c>
      <c r="T127" s="12"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2">
        <v>42675.262962962966</v>
      </c>
      <c r="T128" s="12"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2">
        <v>42534.631481481483</v>
      </c>
      <c r="T129" s="12"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2">
        <v>42151.905717592599</v>
      </c>
      <c r="T130" s="12"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2">
        <v>41961.492488425924</v>
      </c>
      <c r="T131" s="12">
        <v>42006.492488425924</v>
      </c>
    </row>
    <row r="132" spans="1:20" ht="6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2">
        <v>41940.587233796294</v>
      </c>
      <c r="T132" s="12"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2">
        <v>42111.904097222221</v>
      </c>
      <c r="T133" s="12">
        <v>42171.904097222221</v>
      </c>
    </row>
    <row r="134" spans="1:20" ht="80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2">
        <v>42279.778564814813</v>
      </c>
      <c r="T134" s="12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2">
        <v>42213.662905092591</v>
      </c>
      <c r="T135" s="12">
        <v>42243.662905092591</v>
      </c>
    </row>
    <row r="136" spans="1:20" ht="6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2">
        <v>42109.801712962959</v>
      </c>
      <c r="T136" s="12">
        <v>42139.801712962959</v>
      </c>
    </row>
    <row r="137" spans="1:20" ht="80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2">
        <v>42031.833587962959</v>
      </c>
      <c r="T137" s="12"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2">
        <v>42615.142870370371</v>
      </c>
      <c r="T138" s="12">
        <v>42645.142870370371</v>
      </c>
    </row>
    <row r="139" spans="1:20" ht="64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2">
        <v>42439.702314814815</v>
      </c>
      <c r="T139" s="12">
        <v>42468.774305555555</v>
      </c>
    </row>
    <row r="140" spans="1:20" ht="80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2">
        <v>42243.790393518517</v>
      </c>
      <c r="T140" s="12"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2">
        <v>42550.048449074078</v>
      </c>
      <c r="T141" s="12">
        <v>42580.978472222225</v>
      </c>
    </row>
    <row r="142" spans="1:20" ht="96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2">
        <v>42306.848854166667</v>
      </c>
      <c r="T142" s="12"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2">
        <v>42457.932025462964</v>
      </c>
      <c r="T143" s="12">
        <v>42485.013888888891</v>
      </c>
    </row>
    <row r="144" spans="1:20" ht="96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2">
        <v>42513.976319444439</v>
      </c>
      <c r="T144" s="12">
        <v>42559.976319444439</v>
      </c>
    </row>
    <row r="145" spans="1:20" ht="64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2">
        <v>41816.950370370374</v>
      </c>
      <c r="T145" s="12">
        <v>41853.583333333336</v>
      </c>
    </row>
    <row r="146" spans="1:20" ht="11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2">
        <v>41880.788842592592</v>
      </c>
      <c r="T146" s="12"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2">
        <v>42342.845555555556</v>
      </c>
      <c r="T147" s="12"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2">
        <v>42053.722060185188</v>
      </c>
      <c r="T148" s="12">
        <v>42113.680393518516</v>
      </c>
    </row>
    <row r="149" spans="1:20" ht="80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2">
        <v>42414.235879629632</v>
      </c>
      <c r="T149" s="12"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2">
        <v>41801.711550925924</v>
      </c>
      <c r="T150" s="12">
        <v>41844.124305555553</v>
      </c>
    </row>
    <row r="151" spans="1:20" ht="112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2">
        <v>42770.290590277778</v>
      </c>
      <c r="T151" s="12">
        <v>42800.290590277778</v>
      </c>
    </row>
    <row r="152" spans="1:20" ht="64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2">
        <v>42452.815659722226</v>
      </c>
      <c r="T152" s="12">
        <v>42512.815659722226</v>
      </c>
    </row>
    <row r="153" spans="1:20" ht="64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2">
        <v>42601.854699074072</v>
      </c>
      <c r="T153" s="12">
        <v>42611.163194444445</v>
      </c>
    </row>
    <row r="154" spans="1:20" ht="48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2">
        <v>42447.863553240735</v>
      </c>
      <c r="T154" s="12"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2">
        <v>41811.536180555559</v>
      </c>
      <c r="T155" s="12">
        <v>41841.536180555559</v>
      </c>
    </row>
    <row r="156" spans="1:20" ht="48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2">
        <v>41981.067523148144</v>
      </c>
      <c r="T156" s="12">
        <v>42041.067523148144</v>
      </c>
    </row>
    <row r="157" spans="1:20" ht="64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2">
        <v>42469.68414351852</v>
      </c>
      <c r="T157" s="12"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2">
        <v>42534.866875</v>
      </c>
      <c r="T158" s="12">
        <v>42564.866875</v>
      </c>
    </row>
    <row r="159" spans="1:20" ht="6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2">
        <v>41830.858344907407</v>
      </c>
      <c r="T159" s="12"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2">
        <v>42543.788564814815</v>
      </c>
      <c r="T160" s="12"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2">
        <v>41975.642974537041</v>
      </c>
      <c r="T161" s="12">
        <v>42035.642974537041</v>
      </c>
    </row>
    <row r="162" spans="1:20" ht="80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2">
        <v>41795.598923611113</v>
      </c>
      <c r="T162" s="12">
        <v>41825.598923611113</v>
      </c>
    </row>
    <row r="163" spans="1:20" ht="4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2">
        <v>42508.179965277777</v>
      </c>
      <c r="T163" s="12">
        <v>42568.179965277777</v>
      </c>
    </row>
    <row r="164" spans="1:20" ht="80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2">
        <v>41747.86986111111</v>
      </c>
      <c r="T164" s="12">
        <v>41779.290972222225</v>
      </c>
    </row>
    <row r="165" spans="1:20" ht="96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2">
        <v>42399.707407407404</v>
      </c>
      <c r="T165" s="12">
        <v>42420.878472222219</v>
      </c>
    </row>
    <row r="166" spans="1:20" ht="64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2">
        <v>42230.08116898148</v>
      </c>
      <c r="T166" s="12">
        <v>42245.08116898148</v>
      </c>
    </row>
    <row r="167" spans="1:20" ht="64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2">
        <v>42286.749780092592</v>
      </c>
      <c r="T167" s="12">
        <v>42316.791446759264</v>
      </c>
    </row>
    <row r="168" spans="1:20" ht="80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2">
        <v>42125.644467592589</v>
      </c>
      <c r="T168" s="12">
        <v>42155.644467592589</v>
      </c>
    </row>
    <row r="169" spans="1:20" ht="12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2">
        <v>42289.94049768518</v>
      </c>
      <c r="T169" s="12">
        <v>42349.982164351852</v>
      </c>
    </row>
    <row r="170" spans="1:20" ht="64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2">
        <v>42107.864722222221</v>
      </c>
      <c r="T170" s="12">
        <v>42137.864722222221</v>
      </c>
    </row>
    <row r="171" spans="1:20" ht="48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2">
        <v>41809.389930555553</v>
      </c>
      <c r="T171" s="12">
        <v>41839.389930555553</v>
      </c>
    </row>
    <row r="172" spans="1:20" ht="6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2">
        <v>41950.26694444444</v>
      </c>
      <c r="T172" s="12"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2">
        <v>42061.963263888887</v>
      </c>
      <c r="T173" s="12">
        <v>42091.921597222223</v>
      </c>
    </row>
    <row r="174" spans="1:20" ht="9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2">
        <v>41842.828680555554</v>
      </c>
      <c r="T174" s="12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2">
        <v>42437.64534722222</v>
      </c>
      <c r="T175" s="12"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2">
        <v>41879.043530092589</v>
      </c>
      <c r="T176" s="12"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2">
        <v>42020.587349537032</v>
      </c>
      <c r="T177" s="12">
        <v>42050.587349537032</v>
      </c>
    </row>
    <row r="178" spans="1:20" ht="48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2">
        <v>41890.16269675926</v>
      </c>
      <c r="T178" s="12">
        <v>41920.16269675926</v>
      </c>
    </row>
    <row r="179" spans="1:20" ht="64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2">
        <v>41872.807696759257</v>
      </c>
      <c r="T179" s="12">
        <v>41932.807696759257</v>
      </c>
    </row>
    <row r="180" spans="1:20" ht="64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2">
        <v>42391.772997685184</v>
      </c>
      <c r="T180" s="12">
        <v>42416.772997685184</v>
      </c>
    </row>
    <row r="181" spans="1:20" ht="64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2">
        <v>41848.772928240738</v>
      </c>
      <c r="T181" s="12"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2">
        <v>41921.770439814813</v>
      </c>
      <c r="T182" s="12">
        <v>41938.770439814813</v>
      </c>
    </row>
    <row r="183" spans="1:20" ht="64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2">
        <v>42021.301192129627</v>
      </c>
      <c r="T183" s="12"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2">
        <v>42419.246168981481</v>
      </c>
      <c r="T184" s="12"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2">
        <v>42174.780821759254</v>
      </c>
      <c r="T185" s="12">
        <v>42204.780821759254</v>
      </c>
    </row>
    <row r="186" spans="1:20" ht="96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2">
        <v>41856.672152777777</v>
      </c>
      <c r="T186" s="12"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2">
        <v>42417.675879629634</v>
      </c>
      <c r="T187" s="12"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2">
        <v>42057.190960648149</v>
      </c>
      <c r="T188" s="12">
        <v>42087.149293981478</v>
      </c>
    </row>
    <row r="189" spans="1:20" ht="32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2">
        <v>41878.911550925928</v>
      </c>
      <c r="T189" s="12">
        <v>41938.911550925928</v>
      </c>
    </row>
    <row r="190" spans="1:20" ht="80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2">
        <v>41990.584108796291</v>
      </c>
      <c r="T190" s="12"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2">
        <v>42408.999571759254</v>
      </c>
      <c r="T191" s="12">
        <v>42453.957905092597</v>
      </c>
    </row>
    <row r="192" spans="1:20" ht="80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2">
        <v>42217.670104166667</v>
      </c>
      <c r="T192" s="12">
        <v>42247.670104166667</v>
      </c>
    </row>
    <row r="193" spans="1:20" ht="6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2">
        <v>42282.655543981484</v>
      </c>
      <c r="T193" s="12">
        <v>42342.697210648148</v>
      </c>
    </row>
    <row r="194" spans="1:20" ht="80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2">
        <v>42768.97084490741</v>
      </c>
      <c r="T194" s="12">
        <v>42789.041666666672</v>
      </c>
    </row>
    <row r="195" spans="1:20" ht="64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2">
        <v>41765.938657407409</v>
      </c>
      <c r="T195" s="12"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2">
        <v>42322.025115740747</v>
      </c>
      <c r="T196" s="12">
        <v>42352.025115740747</v>
      </c>
    </row>
    <row r="197" spans="1:20" ht="64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2">
        <v>42374.655081018514</v>
      </c>
      <c r="T197" s="12">
        <v>42403.784027777772</v>
      </c>
    </row>
    <row r="198" spans="1:20" ht="96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2">
        <v>41941.585231481484</v>
      </c>
      <c r="T198" s="12">
        <v>41991.626898148148</v>
      </c>
    </row>
    <row r="199" spans="1:20" ht="80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2">
        <v>42293.809212962966</v>
      </c>
      <c r="T199" s="12">
        <v>42353.85087962963</v>
      </c>
    </row>
    <row r="200" spans="1:20" ht="80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2">
        <v>42067.947337962964</v>
      </c>
      <c r="T200" s="12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2">
        <v>41903.882951388885</v>
      </c>
      <c r="T201" s="12"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2">
        <v>41804.937083333331</v>
      </c>
      <c r="T202" s="12"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2">
        <v>42497.070775462969</v>
      </c>
      <c r="T203" s="12">
        <v>42514.600694444445</v>
      </c>
    </row>
    <row r="204" spans="1:20" ht="112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2">
        <v>41869.798726851855</v>
      </c>
      <c r="T204" s="12">
        <v>41929.798726851855</v>
      </c>
    </row>
    <row r="205" spans="1:20" ht="80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2">
        <v>42305.670914351853</v>
      </c>
      <c r="T205" s="12"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2">
        <v>42144.231527777782</v>
      </c>
      <c r="T206" s="12"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2">
        <v>41995.084074074075</v>
      </c>
      <c r="T207" s="12"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2">
        <v>42074.219699074078</v>
      </c>
      <c r="T208" s="12">
        <v>42104.208333333328</v>
      </c>
    </row>
    <row r="209" spans="1:20" ht="80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2">
        <v>41904.650578703702</v>
      </c>
      <c r="T209" s="12">
        <v>41934.650578703702</v>
      </c>
    </row>
    <row r="210" spans="1:20" ht="11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2">
        <v>41991.022488425922</v>
      </c>
      <c r="T210" s="12">
        <v>42015.041666666672</v>
      </c>
    </row>
    <row r="211" spans="1:20" ht="80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2">
        <v>42169.958506944444</v>
      </c>
      <c r="T211" s="12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2">
        <v>41905.636469907404</v>
      </c>
      <c r="T212" s="12"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2">
        <v>41761.810150462967</v>
      </c>
      <c r="T213" s="12"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2">
        <v>41865.878657407404</v>
      </c>
      <c r="T214" s="12">
        <v>41925.878657407404</v>
      </c>
    </row>
    <row r="215" spans="1:20" ht="80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2">
        <v>42613.841261574074</v>
      </c>
      <c r="T215" s="12"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2">
        <v>42534.933321759265</v>
      </c>
      <c r="T216" s="12">
        <v>42554.832638888889</v>
      </c>
    </row>
    <row r="217" spans="1:20" ht="64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2">
        <v>42446.060694444444</v>
      </c>
      <c r="T217" s="12">
        <v>42461.165972222225</v>
      </c>
    </row>
    <row r="218" spans="1:20" ht="11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2">
        <v>42421.141469907408</v>
      </c>
      <c r="T218" s="12">
        <v>42481.099803240737</v>
      </c>
    </row>
    <row r="219" spans="1:20" ht="112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2">
        <v>42523.739212962959</v>
      </c>
      <c r="T219" s="12">
        <v>42553.739212962959</v>
      </c>
    </row>
    <row r="220" spans="1:20" ht="6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2">
        <v>41833.951516203706</v>
      </c>
      <c r="T220" s="12">
        <v>41863.951516203706</v>
      </c>
    </row>
    <row r="221" spans="1:20" ht="96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2">
        <v>42479.039212962962</v>
      </c>
      <c r="T221" s="12">
        <v>42509.039212962962</v>
      </c>
    </row>
    <row r="222" spans="1:20" ht="96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2">
        <v>42235.117476851854</v>
      </c>
      <c r="T222" s="12">
        <v>42275.117476851854</v>
      </c>
    </row>
    <row r="223" spans="1:20" ht="64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2">
        <v>42718.963599537034</v>
      </c>
      <c r="T223" s="12">
        <v>42748.961805555555</v>
      </c>
    </row>
    <row r="224" spans="1:20" ht="64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2">
        <v>42031.666898148149</v>
      </c>
      <c r="T224" s="12">
        <v>42064.125</v>
      </c>
    </row>
    <row r="225" spans="1:20" ht="96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2">
        <v>42078.34520833334</v>
      </c>
      <c r="T225" s="12">
        <v>42133.166666666672</v>
      </c>
    </row>
    <row r="226" spans="1:20" ht="80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2">
        <v>41905.795706018522</v>
      </c>
      <c r="T226" s="12">
        <v>41933.82708333333</v>
      </c>
    </row>
    <row r="227" spans="1:20" ht="6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2">
        <v>42695.7105787037</v>
      </c>
      <c r="T227" s="12">
        <v>42725.7105787037</v>
      </c>
    </row>
    <row r="228" spans="1:20" ht="96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2">
        <v>42510.938900462963</v>
      </c>
      <c r="T228" s="12"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2">
        <v>42511.698101851856</v>
      </c>
      <c r="T229" s="12">
        <v>42535.787500000006</v>
      </c>
    </row>
    <row r="230" spans="1:20" ht="9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2">
        <v>42041.581307870365</v>
      </c>
      <c r="T230" s="12">
        <v>42071.539641203708</v>
      </c>
    </row>
    <row r="231" spans="1:20" ht="64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2">
        <v>42307.189270833333</v>
      </c>
      <c r="T231" s="12"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2">
        <v>42353.761759259258</v>
      </c>
      <c r="T232" s="12">
        <v>42383.761759259258</v>
      </c>
    </row>
    <row r="233" spans="1:20" ht="64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2">
        <v>42058.603877314818</v>
      </c>
      <c r="T233" s="12"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2">
        <v>42304.940960648149</v>
      </c>
      <c r="T234" s="12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2">
        <v>42538.742893518516</v>
      </c>
      <c r="T235" s="12">
        <v>42568.742893518516</v>
      </c>
    </row>
    <row r="236" spans="1:20" ht="112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2">
        <v>42122.732499999998</v>
      </c>
      <c r="T236" s="12">
        <v>42155.732638888891</v>
      </c>
    </row>
    <row r="237" spans="1:20" ht="64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2">
        <v>42209.67288194444</v>
      </c>
      <c r="T237" s="12">
        <v>42223.625</v>
      </c>
    </row>
    <row r="238" spans="1:20" ht="6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2">
        <v>41990.506377314814</v>
      </c>
      <c r="T238" s="12"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2">
        <v>42039.194988425923</v>
      </c>
      <c r="T239" s="12">
        <v>42099.153321759266</v>
      </c>
    </row>
    <row r="240" spans="1:20" ht="64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2">
        <v>41890.086805555555</v>
      </c>
      <c r="T240" s="12"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2">
        <v>42495.722187499996</v>
      </c>
      <c r="T241" s="12">
        <v>42525.722187499996</v>
      </c>
    </row>
    <row r="242" spans="1:20" ht="96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2">
        <v>42570.850381944445</v>
      </c>
      <c r="T242" s="12">
        <v>42615.850381944445</v>
      </c>
    </row>
    <row r="243" spans="1:20" ht="6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2">
        <v>41927.124884259261</v>
      </c>
      <c r="T243" s="12">
        <v>41937.124884259261</v>
      </c>
    </row>
    <row r="244" spans="1:20" ht="112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2">
        <v>42730.903726851851</v>
      </c>
      <c r="T244" s="12"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2">
        <v>42475.848067129627</v>
      </c>
      <c r="T245" s="12"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2">
        <v>42188.83293981482</v>
      </c>
      <c r="T246" s="12"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2">
        <v>42053.049375000002</v>
      </c>
      <c r="T247" s="12"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2">
        <v>41883.916678240741</v>
      </c>
      <c r="T248" s="12">
        <v>41906.916678240741</v>
      </c>
    </row>
    <row r="249" spans="1:20" ht="64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2">
        <v>42767.031678240746</v>
      </c>
      <c r="T249" s="12"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2">
        <v>42029.135879629626</v>
      </c>
      <c r="T250" s="12"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2">
        <v>42358.573182870372</v>
      </c>
      <c r="T251" s="12">
        <v>42377.273611111115</v>
      </c>
    </row>
    <row r="252" spans="1:20" x14ac:dyDescent="0.2">
      <c r="B252" s="3"/>
      <c r="C252" s="3"/>
      <c r="D252" s="6"/>
      <c r="E252" s="8"/>
    </row>
  </sheetData>
  <conditionalFormatting sqref="F1:F252">
    <cfRule type="containsText" dxfId="9" priority="4" operator="containsText" text="canceled">
      <formula>NOT(ISERROR(SEARCH("canceled",F1)))</formula>
    </cfRule>
    <cfRule type="containsText" dxfId="8" priority="5" operator="containsText" text="failed">
      <formula>NOT(ISERROR(SEARCH("failed",F1)))</formula>
    </cfRule>
    <cfRule type="containsText" dxfId="7" priority="6" operator="containsText" text="Successful">
      <formula>NOT(ISERROR(SEARCH("Successful",F1)))</formula>
    </cfRule>
    <cfRule type="containsText" dxfId="6" priority="7" operator="containsText" text="Sucessful">
      <formula>NOT(ISERROR(SEARCH("Sucessful",F1)))</formula>
    </cfRule>
    <cfRule type="containsText" dxfId="5" priority="8" operator="containsText" text="live">
      <formula>NOT(ISERROR(SEARCH("live",F1)))</formula>
    </cfRule>
  </conditionalFormatting>
  <conditionalFormatting sqref="O1:P1 O2:O252">
    <cfRule type="colorScale" priority="1">
      <colorScale>
        <cfvo type="percent" val="0"/>
        <cfvo type="percent" val="10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3838A-C0B7-8C4C-B7D9-023B2E2643EB}">
  <dimension ref="A1:T413"/>
  <sheetViews>
    <sheetView workbookViewId="0">
      <selection activeCell="C6" sqref="C6"/>
    </sheetView>
  </sheetViews>
  <sheetFormatPr baseColWidth="10" defaultRowHeight="15" x14ac:dyDescent="0.2"/>
  <cols>
    <col min="1" max="1" width="5.1640625" bestFit="1" customWidth="1"/>
    <col min="3" max="3" width="48.332031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5.6640625" bestFit="1" customWidth="1"/>
    <col min="16" max="16" width="15" bestFit="1" customWidth="1"/>
    <col min="17" max="17" width="13.5" bestFit="1" customWidth="1"/>
    <col min="18" max="18" width="10.5" bestFit="1" customWidth="1"/>
    <col min="19" max="19" width="20.5" bestFit="1" customWidth="1"/>
    <col min="20" max="20" width="17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96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2">
        <v>42646.092812499999</v>
      </c>
      <c r="T2" s="12">
        <v>42675.207638888889</v>
      </c>
    </row>
    <row r="3" spans="1:20" ht="32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2">
        <v>42430.040798611109</v>
      </c>
      <c r="T3" s="12">
        <v>42449.999131944445</v>
      </c>
    </row>
    <row r="4" spans="1:20" ht="80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2">
        <v>42238.13282407407</v>
      </c>
      <c r="T4" s="12">
        <v>42268.13282407407</v>
      </c>
    </row>
    <row r="5" spans="1:20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2">
        <v>41850.400937500002</v>
      </c>
      <c r="T5" s="12"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2">
        <v>42753.205625000002</v>
      </c>
      <c r="T6" s="12">
        <v>42783.670138888891</v>
      </c>
    </row>
    <row r="7" spans="1:20" ht="48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2">
        <v>42155.920219907406</v>
      </c>
      <c r="T7" s="12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2">
        <v>42157.591064814813</v>
      </c>
      <c r="T8" s="12">
        <v>42179.083333333328</v>
      </c>
    </row>
    <row r="9" spans="1:20" ht="8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2">
        <v>42676.065150462964</v>
      </c>
      <c r="T9" s="12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2">
        <v>42473.007037037038</v>
      </c>
      <c r="T10" s="12">
        <v>42503.007037037038</v>
      </c>
    </row>
    <row r="11" spans="1:20" ht="96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2">
        <v>42282.768414351856</v>
      </c>
      <c r="T11" s="12">
        <v>42312.810081018513</v>
      </c>
    </row>
    <row r="12" spans="1:20" ht="80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2">
        <v>42473.794710648144</v>
      </c>
      <c r="T12" s="12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2">
        <v>42712.23474537037</v>
      </c>
      <c r="T13" s="12">
        <v>42735.707638888889</v>
      </c>
    </row>
    <row r="14" spans="1:20" ht="96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2">
        <v>42561.154664351852</v>
      </c>
      <c r="T14" s="12">
        <v>42592.166666666672</v>
      </c>
    </row>
    <row r="15" spans="1:20" ht="32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2">
        <v>42709.134780092587</v>
      </c>
      <c r="T15" s="12">
        <v>42739.134780092587</v>
      </c>
    </row>
    <row r="16" spans="1:20" ht="48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2">
        <v>42086.614942129629</v>
      </c>
      <c r="T16" s="12">
        <v>42117.290972222225</v>
      </c>
    </row>
    <row r="17" spans="1:20" ht="64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2">
        <v>42064.652673611112</v>
      </c>
      <c r="T17" s="12"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2">
        <v>42292.701053240744</v>
      </c>
      <c r="T18" s="12">
        <v>42322.742719907401</v>
      </c>
    </row>
    <row r="19" spans="1:20" ht="80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2">
        <v>42461.747199074074</v>
      </c>
      <c r="T19" s="12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2">
        <v>42169.814340277779</v>
      </c>
      <c r="T20" s="12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2">
        <v>42483.675208333334</v>
      </c>
      <c r="T21" s="12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2">
        <v>42195.749745370369</v>
      </c>
      <c r="T22" s="12">
        <v>42206.125</v>
      </c>
    </row>
    <row r="23" spans="1:20" ht="6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2">
        <v>42675.057997685188</v>
      </c>
      <c r="T23" s="12">
        <v>42705.099664351852</v>
      </c>
    </row>
    <row r="24" spans="1:20" ht="96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2">
        <v>42018.94159722222</v>
      </c>
      <c r="T24" s="12">
        <v>42047.291666666672</v>
      </c>
    </row>
    <row r="25" spans="1:20" ht="8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2">
        <v>42026.924976851849</v>
      </c>
      <c r="T25" s="12">
        <v>42052.207638888889</v>
      </c>
    </row>
    <row r="26" spans="1:20" ht="112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2">
        <v>41920.787534722222</v>
      </c>
      <c r="T26" s="12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2">
        <v>42558.189432870371</v>
      </c>
      <c r="T27" s="12">
        <v>42587.875</v>
      </c>
    </row>
    <row r="28" spans="1:20" ht="11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2">
        <v>41808.198518518519</v>
      </c>
      <c r="T28" s="12">
        <v>41838.198518518519</v>
      </c>
    </row>
    <row r="29" spans="1:20" ht="64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2">
        <v>42550.701886574068</v>
      </c>
      <c r="T29" s="12">
        <v>42580.701886574068</v>
      </c>
    </row>
    <row r="30" spans="1:20" ht="48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2">
        <v>42056.013124999998</v>
      </c>
      <c r="T30" s="12">
        <v>42075.166666666672</v>
      </c>
    </row>
    <row r="31" spans="1:20" ht="80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2">
        <v>42016.938692129625</v>
      </c>
      <c r="T31" s="12">
        <v>42046.938692129625</v>
      </c>
    </row>
    <row r="32" spans="1:20" ht="96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2">
        <v>42591.899988425925</v>
      </c>
      <c r="T32" s="12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2">
        <v>42183.231006944443</v>
      </c>
      <c r="T33" s="12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2">
        <v>41780.525937500002</v>
      </c>
      <c r="T34" s="12">
        <v>41796.958333333336</v>
      </c>
    </row>
    <row r="35" spans="1:20" ht="80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2">
        <v>42158.065694444449</v>
      </c>
      <c r="T35" s="12">
        <v>42201</v>
      </c>
    </row>
    <row r="36" spans="1:20" ht="48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2">
        <v>42154.873124999998</v>
      </c>
      <c r="T36" s="12">
        <v>42184.873124999998</v>
      </c>
    </row>
    <row r="37" spans="1:20" ht="80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2">
        <v>42208.84646990741</v>
      </c>
      <c r="T37" s="12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2">
        <v>42451.496817129635</v>
      </c>
      <c r="T38" s="12">
        <v>42459.610416666663</v>
      </c>
    </row>
    <row r="39" spans="1:20" ht="96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2">
        <v>41759.13962962963</v>
      </c>
      <c r="T39" s="12">
        <v>41791.165972222225</v>
      </c>
    </row>
    <row r="40" spans="1:20" ht="64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2">
        <v>42693.742604166662</v>
      </c>
      <c r="T40" s="12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2">
        <v>42250.598217592589</v>
      </c>
      <c r="T41" s="12">
        <v>42270.598217592589</v>
      </c>
    </row>
    <row r="42" spans="1:20" ht="6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2">
        <v>42060.683935185181</v>
      </c>
      <c r="T42" s="12"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2">
        <v>42136.270787037036</v>
      </c>
      <c r="T43" s="12"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2">
        <v>42171.034861111111</v>
      </c>
      <c r="T44" s="12">
        <v>42195.291666666672</v>
      </c>
    </row>
    <row r="45" spans="1:20" ht="12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2">
        <v>42494.683634259258</v>
      </c>
      <c r="T45" s="12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2">
        <v>41758.839675925927</v>
      </c>
      <c r="T46" s="12">
        <v>41771.165972222225</v>
      </c>
    </row>
    <row r="47" spans="1:20" ht="48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2">
        <v>42171.824884259258</v>
      </c>
      <c r="T47" s="12">
        <v>42201.824884259258</v>
      </c>
    </row>
    <row r="48" spans="1:20" ht="32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2">
        <v>42268.127696759257</v>
      </c>
      <c r="T48" s="12">
        <v>42288.083333333328</v>
      </c>
    </row>
    <row r="49" spans="1:20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2">
        <v>42746.261782407411</v>
      </c>
      <c r="T49" s="12">
        <v>42784.207638888889</v>
      </c>
    </row>
    <row r="50" spans="1:20" ht="11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2">
        <v>41842.607592592591</v>
      </c>
      <c r="T50" s="12">
        <v>41864.916666666664</v>
      </c>
    </row>
    <row r="51" spans="1:20" ht="64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2">
        <v>41853.240208333329</v>
      </c>
      <c r="T51" s="12">
        <v>41876.207638888889</v>
      </c>
    </row>
    <row r="52" spans="1:20" ht="64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2">
        <v>42061.212488425925</v>
      </c>
      <c r="T52" s="12">
        <v>42089.166666666672</v>
      </c>
    </row>
    <row r="53" spans="1:20" ht="64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2">
        <v>42036.24428240741</v>
      </c>
      <c r="T53" s="12">
        <v>42064.290972222225</v>
      </c>
    </row>
    <row r="54" spans="1:20" ht="4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2">
        <v>42157.470185185186</v>
      </c>
      <c r="T54" s="12">
        <v>42187.470185185186</v>
      </c>
    </row>
    <row r="55" spans="1:20" ht="80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2">
        <v>41827.909942129627</v>
      </c>
      <c r="T55" s="12">
        <v>41857.897222222222</v>
      </c>
    </row>
    <row r="56" spans="1:20" ht="96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2">
        <v>42162.729548611111</v>
      </c>
      <c r="T56" s="12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2">
        <v>42233.738564814819</v>
      </c>
      <c r="T57" s="12">
        <v>42263.738564814819</v>
      </c>
    </row>
    <row r="58" spans="1:20" ht="96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2">
        <v>42042.197824074072</v>
      </c>
      <c r="T58" s="12">
        <v>42072.156157407408</v>
      </c>
    </row>
    <row r="59" spans="1:20" ht="64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2">
        <v>42585.523842592593</v>
      </c>
      <c r="T59" s="12">
        <v>42599.165972222225</v>
      </c>
    </row>
    <row r="60" spans="1:20" ht="96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2">
        <v>41808.669571759259</v>
      </c>
      <c r="T60" s="12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2">
        <v>41852.658310185187</v>
      </c>
      <c r="T61" s="12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2">
        <v>42694.110185185185</v>
      </c>
      <c r="T62" s="12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2">
        <v>42341.818379629629</v>
      </c>
      <c r="T63" s="12">
        <v>42370.166666666672</v>
      </c>
    </row>
    <row r="64" spans="1:20" ht="80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2">
        <v>41880.061006944445</v>
      </c>
      <c r="T64" s="12">
        <v>41908.065972222219</v>
      </c>
    </row>
    <row r="65" spans="1:20" ht="80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2">
        <v>41941.683865740742</v>
      </c>
      <c r="T65" s="12">
        <v>41970.125</v>
      </c>
    </row>
    <row r="66" spans="1:20" ht="11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2">
        <v>42026.88118055556</v>
      </c>
      <c r="T66" s="12">
        <v>42086.093055555553</v>
      </c>
    </row>
    <row r="67" spans="1:20" ht="80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2">
        <v>41922.640590277777</v>
      </c>
      <c r="T67" s="12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2">
        <v>41993.824340277773</v>
      </c>
      <c r="T68" s="12">
        <v>42010.25</v>
      </c>
    </row>
    <row r="69" spans="1:20" ht="32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2">
        <v>42219.915856481486</v>
      </c>
      <c r="T69" s="12">
        <v>42240.083333333328</v>
      </c>
    </row>
    <row r="70" spans="1:20" ht="80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2">
        <v>41909.969386574077</v>
      </c>
      <c r="T70" s="12">
        <v>41950.011053240742</v>
      </c>
    </row>
    <row r="71" spans="1:20" ht="80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2">
        <v>41891.665324074071</v>
      </c>
      <c r="T71" s="12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2">
        <v>41226.017361111109</v>
      </c>
      <c r="T72" s="12">
        <v>41250.083333333336</v>
      </c>
    </row>
    <row r="73" spans="1:20" ht="14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2">
        <v>40478.263923611114</v>
      </c>
      <c r="T73" s="12">
        <v>40568.166666666664</v>
      </c>
    </row>
    <row r="74" spans="1:20" ht="64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2">
        <v>41862.83997685185</v>
      </c>
      <c r="T74" s="12">
        <v>41892.83997685185</v>
      </c>
    </row>
    <row r="75" spans="1:20" ht="32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2">
        <v>40633.154363425929</v>
      </c>
      <c r="T75" s="12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2">
        <v>40970.875671296293</v>
      </c>
      <c r="T76" s="12">
        <v>41000.834004629629</v>
      </c>
    </row>
    <row r="77" spans="1:20" ht="6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2">
        <v>41026.953055555554</v>
      </c>
      <c r="T77" s="12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2">
        <v>41829.788252314815</v>
      </c>
      <c r="T78" s="12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2">
        <v>41447.839722222219</v>
      </c>
      <c r="T79" s="12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2">
        <v>40884.066678240742</v>
      </c>
      <c r="T80" s="12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2">
        <v>41841.26489583333</v>
      </c>
      <c r="T81" s="12"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2">
        <v>41799.685902777775</v>
      </c>
      <c r="T82" s="12">
        <v>41827.083333333336</v>
      </c>
    </row>
    <row r="83" spans="1:20" ht="64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2">
        <v>41775.753761574073</v>
      </c>
      <c r="T83" s="12">
        <v>41805.753761574073</v>
      </c>
    </row>
    <row r="84" spans="1:20" ht="96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2">
        <v>41766.80572916667</v>
      </c>
      <c r="T84" s="12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2">
        <v>40644.159259259257</v>
      </c>
      <c r="T85" s="12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2">
        <v>41940.69158564815</v>
      </c>
      <c r="T86" s="12">
        <v>41969.332638888889</v>
      </c>
    </row>
    <row r="87" spans="1:20" ht="64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2">
        <v>41839.175706018519</v>
      </c>
      <c r="T87" s="12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2">
        <v>41772.105937500004</v>
      </c>
      <c r="T88" s="12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2">
        <v>41591.737974537034</v>
      </c>
      <c r="T89" s="12">
        <v>41621.207638888889</v>
      </c>
    </row>
    <row r="90" spans="1:20" ht="8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2">
        <v>41789.080370370371</v>
      </c>
      <c r="T90" s="12">
        <v>41822.166666666664</v>
      </c>
    </row>
    <row r="91" spans="1:20" ht="96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2">
        <v>40923.729953703703</v>
      </c>
      <c r="T91" s="12">
        <v>40953.729953703703</v>
      </c>
    </row>
    <row r="92" spans="1:20" ht="6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2">
        <v>41878.878379629627</v>
      </c>
      <c r="T92" s="12"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2">
        <v>41862.864675925928</v>
      </c>
      <c r="T93" s="12"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2">
        <v>40531.886886574073</v>
      </c>
      <c r="T94" s="12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2">
        <v>41477.930914351848</v>
      </c>
      <c r="T95" s="12">
        <v>41504.625</v>
      </c>
    </row>
    <row r="96" spans="1:20" ht="80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2">
        <v>41781.666770833333</v>
      </c>
      <c r="T96" s="12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2">
        <v>41375.702210648145</v>
      </c>
      <c r="T97" s="12">
        <v>41400.702210648145</v>
      </c>
    </row>
    <row r="98" spans="1:20" ht="4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2">
        <v>40883.949317129627</v>
      </c>
      <c r="T98" s="12">
        <v>40939.708333333336</v>
      </c>
    </row>
    <row r="99" spans="1:20" ht="32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2">
        <v>41491.79478009259</v>
      </c>
      <c r="T99" s="12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2">
        <v>41791.993414351848</v>
      </c>
      <c r="T100" s="12">
        <v>41821.993414351848</v>
      </c>
    </row>
    <row r="101" spans="1:20" ht="80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2">
        <v>41835.666354166664</v>
      </c>
      <c r="T101" s="12">
        <v>41855.666354166664</v>
      </c>
    </row>
    <row r="102" spans="1:20" ht="80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2">
        <v>41827.605057870373</v>
      </c>
      <c r="T102" s="12">
        <v>41848.605057870373</v>
      </c>
    </row>
    <row r="103" spans="1:20" ht="96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2">
        <v>41778.637245370373</v>
      </c>
      <c r="T103" s="12">
        <v>41810.958333333336</v>
      </c>
    </row>
    <row r="104" spans="1:20" ht="6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2">
        <v>41013.936562499999</v>
      </c>
      <c r="T104" s="12"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2">
        <v>41834.586574074077</v>
      </c>
      <c r="T105" s="12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2">
        <v>41829.795729166668</v>
      </c>
      <c r="T106" s="12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2">
        <v>42219.665173611109</v>
      </c>
      <c r="T107" s="12">
        <v>42257.165972222225</v>
      </c>
    </row>
    <row r="108" spans="1:20" ht="48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2">
        <v>42648.546111111107</v>
      </c>
      <c r="T108" s="12">
        <v>42678.546111111107</v>
      </c>
    </row>
    <row r="109" spans="1:20" ht="80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2">
        <v>42050.983182870375</v>
      </c>
      <c r="T109" s="12">
        <v>42085.941516203704</v>
      </c>
    </row>
    <row r="110" spans="1:20" ht="1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2">
        <v>42772.833379629628</v>
      </c>
      <c r="T110" s="12">
        <v>42806.875</v>
      </c>
    </row>
    <row r="111" spans="1:20" ht="6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2">
        <v>42270.582141203704</v>
      </c>
      <c r="T111" s="12">
        <v>42301.895138888889</v>
      </c>
    </row>
    <row r="112" spans="1:20" ht="96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2">
        <v>42206.835370370376</v>
      </c>
      <c r="T112" s="12"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2">
        <v>42697.850844907407</v>
      </c>
      <c r="T113" s="12">
        <v>42745.208333333328</v>
      </c>
    </row>
    <row r="114" spans="1:20" ht="80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2">
        <v>42503.559467592597</v>
      </c>
      <c r="T114" s="12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2">
        <v>42323.70930555556</v>
      </c>
      <c r="T115" s="12">
        <v>42355.207638888889</v>
      </c>
    </row>
    <row r="116" spans="1:20" ht="8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2">
        <v>41933.291643518518</v>
      </c>
      <c r="T116" s="12">
        <v>41963.333310185189</v>
      </c>
    </row>
    <row r="117" spans="1:20" ht="96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2">
        <v>41898.168125000004</v>
      </c>
      <c r="T117" s="12">
        <v>41913.165972222225</v>
      </c>
    </row>
    <row r="118" spans="1:20" ht="96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2">
        <v>42446.943831018521</v>
      </c>
      <c r="T118" s="12">
        <v>42476.943831018521</v>
      </c>
    </row>
    <row r="119" spans="1:20" ht="80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2">
        <v>42463.81385416667</v>
      </c>
      <c r="T119" s="12">
        <v>42494.165972222225</v>
      </c>
    </row>
    <row r="120" spans="1:20" ht="32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2">
        <v>42766.805034722223</v>
      </c>
      <c r="T120" s="12">
        <v>42796.805034722223</v>
      </c>
    </row>
    <row r="121" spans="1:20" ht="64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2">
        <v>42522.347812499997</v>
      </c>
      <c r="T121" s="12">
        <v>42552.347812499997</v>
      </c>
    </row>
    <row r="122" spans="1:20" ht="64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2">
        <v>42702.917048611111</v>
      </c>
      <c r="T122" s="12">
        <v>42732.917048611111</v>
      </c>
    </row>
    <row r="123" spans="1:20" ht="80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2">
        <v>42252.474351851852</v>
      </c>
      <c r="T123" s="12">
        <v>42276.165972222225</v>
      </c>
    </row>
    <row r="124" spans="1:20" ht="48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2">
        <v>41893.324884259258</v>
      </c>
      <c r="T124" s="12">
        <v>41926.290972222225</v>
      </c>
    </row>
    <row r="125" spans="1:20" ht="80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2">
        <v>41871.755694444444</v>
      </c>
      <c r="T125" s="12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2">
        <v>42262.096782407403</v>
      </c>
      <c r="T126" s="12">
        <v>42286</v>
      </c>
    </row>
    <row r="127" spans="1:20" ht="8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2">
        <v>42135.60020833333</v>
      </c>
      <c r="T127" s="12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2">
        <v>42230.472222222219</v>
      </c>
      <c r="T128" s="12">
        <v>42259.165972222225</v>
      </c>
    </row>
    <row r="129" spans="1:20" ht="80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2">
        <v>42068.888391203705</v>
      </c>
      <c r="T129" s="12">
        <v>42098.846724537041</v>
      </c>
    </row>
    <row r="130" spans="1:20" ht="80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2">
        <v>42145.746689814812</v>
      </c>
      <c r="T130" s="12">
        <v>42175.746689814812</v>
      </c>
    </row>
    <row r="131" spans="1:20" ht="64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2">
        <v>41918.742175925923</v>
      </c>
      <c r="T131" s="12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2">
        <v>42146.731087962966</v>
      </c>
      <c r="T132" s="12">
        <v>42176.731087962966</v>
      </c>
    </row>
    <row r="133" spans="1:20" ht="64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2">
        <v>42602.576712962968</v>
      </c>
      <c r="T133" s="12">
        <v>42621.15625</v>
      </c>
    </row>
    <row r="134" spans="1:20" ht="96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2">
        <v>42144.573807870373</v>
      </c>
      <c r="T134" s="12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2">
        <v>41982.887280092589</v>
      </c>
      <c r="T135" s="12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2">
        <v>42614.760937500003</v>
      </c>
      <c r="T136" s="12">
        <v>42644.165972222225</v>
      </c>
    </row>
    <row r="137" spans="1:20" ht="96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2">
        <v>42303.672662037032</v>
      </c>
      <c r="T137" s="12">
        <v>42338.714328703703</v>
      </c>
    </row>
    <row r="138" spans="1:20" ht="96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2">
        <v>42171.725416666668</v>
      </c>
      <c r="T138" s="12">
        <v>42201.725416666668</v>
      </c>
    </row>
    <row r="139" spans="1:20" ht="64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2">
        <v>41964.315532407403</v>
      </c>
      <c r="T139" s="12">
        <v>41995.166666666672</v>
      </c>
    </row>
    <row r="140" spans="1:20" ht="80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2">
        <v>42284.516064814816</v>
      </c>
      <c r="T140" s="12">
        <v>42307.875</v>
      </c>
    </row>
    <row r="141" spans="1:20" ht="48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2">
        <v>42016.800208333334</v>
      </c>
      <c r="T141" s="12">
        <v>42032.916666666672</v>
      </c>
    </row>
    <row r="142" spans="1:20" ht="32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2">
        <v>42136.536134259266</v>
      </c>
      <c r="T142" s="12">
        <v>42167.875</v>
      </c>
    </row>
    <row r="143" spans="1:20" ht="112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2">
        <v>42172.757638888885</v>
      </c>
      <c r="T143" s="12">
        <v>42202.757638888885</v>
      </c>
    </row>
    <row r="144" spans="1:20" ht="80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2">
        <v>42590.90425925926</v>
      </c>
      <c r="T144" s="12">
        <v>42606.90425925926</v>
      </c>
    </row>
    <row r="145" spans="1:20" ht="64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2">
        <v>42284.500104166669</v>
      </c>
      <c r="T145" s="12"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2">
        <v>42611.801412037035</v>
      </c>
      <c r="T146" s="12">
        <v>42627.791666666672</v>
      </c>
    </row>
    <row r="147" spans="1:20" ht="64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2">
        <v>42400.704537037032</v>
      </c>
      <c r="T147" s="12">
        <v>42444.875</v>
      </c>
    </row>
    <row r="148" spans="1:20" ht="80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2">
        <v>42017.88045138889</v>
      </c>
      <c r="T148" s="12">
        <v>42044.1875</v>
      </c>
    </row>
    <row r="149" spans="1:20" ht="80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2">
        <v>42431.102534722217</v>
      </c>
      <c r="T149" s="12">
        <v>42461.06086805556</v>
      </c>
    </row>
    <row r="150" spans="1:20" ht="80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2">
        <v>42121.756921296299</v>
      </c>
      <c r="T150" s="12">
        <v>42156.208333333328</v>
      </c>
    </row>
    <row r="151" spans="1:20" ht="9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2">
        <v>42219.019733796296</v>
      </c>
      <c r="T151" s="12">
        <v>42249.019733796296</v>
      </c>
    </row>
    <row r="152" spans="1:20" ht="96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2">
        <v>42445.19430555556</v>
      </c>
      <c r="T152" s="12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2">
        <v>42380.884872685187</v>
      </c>
      <c r="T153" s="12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2">
        <v>42762.942430555559</v>
      </c>
      <c r="T154" s="12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2">
        <v>42567.840069444443</v>
      </c>
      <c r="T155" s="12">
        <v>42597.840069444443</v>
      </c>
    </row>
    <row r="156" spans="1:20" ht="96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2">
        <v>42232.702546296292</v>
      </c>
      <c r="T156" s="12">
        <v>42264.165972222225</v>
      </c>
    </row>
    <row r="157" spans="1:20" ht="96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2">
        <v>42239.957962962959</v>
      </c>
      <c r="T157" s="12">
        <v>42260</v>
      </c>
    </row>
    <row r="158" spans="1:20" ht="112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2">
        <v>42261.917395833334</v>
      </c>
      <c r="T158" s="12">
        <v>42291.917395833334</v>
      </c>
    </row>
    <row r="159" spans="1:20" ht="64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2">
        <v>42102.743773148148</v>
      </c>
      <c r="T159" s="12">
        <v>42123.743773148148</v>
      </c>
    </row>
    <row r="160" spans="1:20" ht="80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2">
        <v>42538.73583333334</v>
      </c>
      <c r="T160" s="12">
        <v>42583.290972222225</v>
      </c>
    </row>
    <row r="161" spans="1:20" ht="64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2">
        <v>42056.65143518518</v>
      </c>
      <c r="T161" s="12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2">
        <v>42696.624444444446</v>
      </c>
      <c r="T162" s="12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2">
        <v>42186.855879629627</v>
      </c>
      <c r="T163" s="12">
        <v>42216.855879629627</v>
      </c>
    </row>
    <row r="164" spans="1:20" ht="96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2">
        <v>42493.219236111108</v>
      </c>
      <c r="T164" s="12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2">
        <v>42475.057164351849</v>
      </c>
      <c r="T165" s="12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2">
        <v>42452.876909722225</v>
      </c>
      <c r="T166" s="12">
        <v>42473.876909722225</v>
      </c>
    </row>
    <row r="167" spans="1:20" ht="48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2">
        <v>42253.928530092591</v>
      </c>
      <c r="T167" s="12">
        <v>42283.928530092591</v>
      </c>
    </row>
    <row r="168" spans="1:20" ht="96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2">
        <v>42264.29178240741</v>
      </c>
      <c r="T168" s="12">
        <v>42294.29178240741</v>
      </c>
    </row>
    <row r="169" spans="1:20" ht="3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2">
        <v>42664.809560185182</v>
      </c>
      <c r="T169" s="12">
        <v>42685.916666666672</v>
      </c>
    </row>
    <row r="170" spans="1:20" ht="32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2">
        <v>42382.244409722218</v>
      </c>
      <c r="T170" s="12">
        <v>42396.041666666672</v>
      </c>
    </row>
    <row r="171" spans="1:20" ht="64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2">
        <v>41826.871238425927</v>
      </c>
      <c r="T171" s="12"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2">
        <v>42499.039629629624</v>
      </c>
      <c r="T172" s="12">
        <v>42529.039629629624</v>
      </c>
    </row>
    <row r="173" spans="1:20" ht="64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2">
        <v>42513.045798611114</v>
      </c>
      <c r="T173" s="12">
        <v>42543.045798611114</v>
      </c>
    </row>
    <row r="174" spans="1:20" ht="96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2">
        <v>41914.100289351853</v>
      </c>
      <c r="T174" s="12">
        <v>41928.165972222225</v>
      </c>
    </row>
    <row r="175" spans="1:20" ht="64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2">
        <v>42521.010370370372</v>
      </c>
      <c r="T175" s="12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2">
        <v>42041.714178240742</v>
      </c>
      <c r="T176" s="12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2">
        <v>41822.57503472222</v>
      </c>
      <c r="T177" s="12">
        <v>41825.041666666664</v>
      </c>
    </row>
    <row r="178" spans="1:20" ht="96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2">
        <v>42248.697754629626</v>
      </c>
      <c r="T178" s="12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2">
        <v>41809.860300925924</v>
      </c>
      <c r="T179" s="12">
        <v>41839.860300925924</v>
      </c>
    </row>
    <row r="180" spans="1:20" ht="96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2">
        <v>42148.676851851851</v>
      </c>
      <c r="T180" s="12">
        <v>42170.676851851851</v>
      </c>
    </row>
    <row r="181" spans="1:20" ht="80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2">
        <v>42185.521087962959</v>
      </c>
      <c r="T181" s="12">
        <v>42215.521087962959</v>
      </c>
    </row>
    <row r="182" spans="1:20" ht="64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2">
        <v>42769.574999999997</v>
      </c>
      <c r="T182" s="12">
        <v>42790.574999999997</v>
      </c>
    </row>
    <row r="183" spans="1:20" ht="96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2">
        <v>42549.665717592594</v>
      </c>
      <c r="T183" s="12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2">
        <v>42685.974004629628</v>
      </c>
      <c r="T184" s="12">
        <v>42710.974004629628</v>
      </c>
    </row>
    <row r="185" spans="1:20" ht="80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2">
        <v>42062.296412037031</v>
      </c>
      <c r="T185" s="12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2">
        <v>41851.200150462959</v>
      </c>
      <c r="T186" s="12">
        <v>41881.200150462959</v>
      </c>
    </row>
    <row r="187" spans="1:20" ht="64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2">
        <v>42053.106111111112</v>
      </c>
      <c r="T187" s="12">
        <v>42112.025694444441</v>
      </c>
    </row>
    <row r="188" spans="1:20" ht="80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2">
        <v>42054.024421296301</v>
      </c>
      <c r="T188" s="12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2">
        <v>42466.558796296296</v>
      </c>
      <c r="T189" s="12">
        <v>42490.165972222225</v>
      </c>
    </row>
    <row r="190" spans="1:20" ht="80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2">
        <v>42513.110787037032</v>
      </c>
      <c r="T190" s="12">
        <v>42534.708333333328</v>
      </c>
    </row>
    <row r="191" spans="1:20" ht="64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2">
        <v>42270.7269212963</v>
      </c>
      <c r="T191" s="12">
        <v>42306.167361111111</v>
      </c>
    </row>
    <row r="192" spans="1:20" ht="80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2">
        <v>41932.311099537037</v>
      </c>
      <c r="T192" s="12">
        <v>41962.352766203709</v>
      </c>
    </row>
    <row r="193" spans="1:20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2">
        <v>42746.057106481487</v>
      </c>
      <c r="T193" s="12">
        <v>42791.057106481487</v>
      </c>
    </row>
    <row r="194" spans="1:20" ht="96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2">
        <v>41866.025347222225</v>
      </c>
      <c r="T194" s="12">
        <v>41883.665972222225</v>
      </c>
    </row>
    <row r="195" spans="1:20" ht="96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2">
        <v>42056.091631944444</v>
      </c>
      <c r="T195" s="12">
        <v>42070.204861111109</v>
      </c>
    </row>
    <row r="196" spans="1:20" ht="64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2">
        <v>41851.771354166667</v>
      </c>
      <c r="T196" s="12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2">
        <v>42321.101759259262</v>
      </c>
      <c r="T197" s="12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2">
        <v>42107.067557870367</v>
      </c>
      <c r="T198" s="12">
        <v>42137.067557870367</v>
      </c>
    </row>
    <row r="199" spans="1:20" ht="64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2">
        <v>41969.199756944443</v>
      </c>
      <c r="T199" s="12">
        <v>42005.208333333328</v>
      </c>
    </row>
    <row r="200" spans="1:20" ht="80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2">
        <v>42690.334317129629</v>
      </c>
      <c r="T200" s="12">
        <v>42721.333333333328</v>
      </c>
    </row>
    <row r="201" spans="1:20" ht="80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2">
        <v>42312.874594907407</v>
      </c>
      <c r="T201" s="12">
        <v>42340.874594907407</v>
      </c>
    </row>
    <row r="202" spans="1:20" ht="32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2">
        <v>41855.548101851848</v>
      </c>
      <c r="T202" s="12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2">
        <v>42059.701319444444</v>
      </c>
      <c r="T203" s="12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2">
        <v>41937.95344907407</v>
      </c>
      <c r="T204" s="12">
        <v>41972.995115740734</v>
      </c>
    </row>
    <row r="205" spans="1:20" ht="96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2">
        <v>42044.184988425928</v>
      </c>
      <c r="T205" s="12">
        <v>42074.143321759257</v>
      </c>
    </row>
    <row r="206" spans="1:20" ht="96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2">
        <v>42524.782638888893</v>
      </c>
      <c r="T206" s="12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2">
        <v>42292.087592592594</v>
      </c>
      <c r="T207" s="12">
        <v>42329.125</v>
      </c>
    </row>
    <row r="208" spans="1:20" ht="80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2">
        <v>41953.8675</v>
      </c>
      <c r="T208" s="12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2">
        <v>41946.644745370373</v>
      </c>
      <c r="T209" s="12">
        <v>41976.644745370373</v>
      </c>
    </row>
    <row r="210" spans="1:20" ht="96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2">
        <v>41947.762592592589</v>
      </c>
      <c r="T210" s="12">
        <v>41987.762592592597</v>
      </c>
    </row>
    <row r="211" spans="1:20" ht="64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2">
        <v>42494.563449074078</v>
      </c>
      <c r="T211" s="12">
        <v>42524.563449074078</v>
      </c>
    </row>
    <row r="212" spans="1:20" ht="80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2">
        <v>41815.774826388886</v>
      </c>
      <c r="T212" s="12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2">
        <v>41830.545694444445</v>
      </c>
      <c r="T213" s="12">
        <v>41859.936111111114</v>
      </c>
    </row>
    <row r="214" spans="1:20" ht="3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2">
        <v>41923.921643518523</v>
      </c>
      <c r="T214" s="12">
        <v>41949.031944444447</v>
      </c>
    </row>
    <row r="215" spans="1:20" ht="32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2">
        <v>41764.44663194444</v>
      </c>
      <c r="T215" s="12">
        <v>41791.165972222225</v>
      </c>
    </row>
    <row r="216" spans="1:20" ht="6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2">
        <v>41941.75203703704</v>
      </c>
      <c r="T216" s="12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2">
        <v>41834.953865740739</v>
      </c>
      <c r="T217" s="12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2">
        <v>42290.61855324074</v>
      </c>
      <c r="T218" s="12">
        <v>42320.104861111111</v>
      </c>
    </row>
    <row r="219" spans="1:20" ht="96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2">
        <v>42152.503495370373</v>
      </c>
      <c r="T219" s="12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2">
        <v>41791.492777777778</v>
      </c>
      <c r="T220" s="12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2">
        <v>41808.991944444446</v>
      </c>
      <c r="T221" s="12">
        <v>41838.991944444446</v>
      </c>
    </row>
    <row r="222" spans="1:20" ht="80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2">
        <v>42500.041550925926</v>
      </c>
      <c r="T222" s="12">
        <v>42527.291666666672</v>
      </c>
    </row>
    <row r="223" spans="1:20" ht="80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2">
        <v>42265.022824074069</v>
      </c>
      <c r="T223" s="12">
        <v>42285.022824074069</v>
      </c>
    </row>
    <row r="224" spans="1:20" ht="80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2">
        <v>42053.733078703706</v>
      </c>
      <c r="T224" s="12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2">
        <v>42675.832465277781</v>
      </c>
      <c r="T225" s="12">
        <v>42705.332638888889</v>
      </c>
    </row>
    <row r="226" spans="1:20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2">
        <v>42467.144166666665</v>
      </c>
      <c r="T226" s="12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2">
        <v>41894.91375</v>
      </c>
      <c r="T227" s="12">
        <v>41938.029861111114</v>
      </c>
    </row>
    <row r="228" spans="1:20" ht="6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2">
        <v>41752.83457175926</v>
      </c>
      <c r="T228" s="12">
        <v>41782.83457175926</v>
      </c>
    </row>
    <row r="229" spans="1:20" ht="96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2">
        <v>42037.791238425925</v>
      </c>
      <c r="T229" s="12"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2">
        <v>42088.911354166667</v>
      </c>
      <c r="T230" s="12">
        <v>42118.911354166667</v>
      </c>
    </row>
    <row r="231" spans="1:20" ht="96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2">
        <v>42018.676898148144</v>
      </c>
      <c r="T231" s="12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2">
        <v>41884.617314814815</v>
      </c>
      <c r="T232" s="12">
        <v>41916.617314814815</v>
      </c>
    </row>
    <row r="233" spans="1:20" ht="32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2">
        <v>41884.056747685187</v>
      </c>
      <c r="T233" s="12">
        <v>41903.083333333336</v>
      </c>
    </row>
    <row r="234" spans="1:20" ht="80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2">
        <v>41839.730937500004</v>
      </c>
      <c r="T234" s="12">
        <v>41869.730937500004</v>
      </c>
    </row>
    <row r="235" spans="1:20" ht="3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2">
        <v>42380.581180555557</v>
      </c>
      <c r="T235" s="12">
        <v>42405.916666666672</v>
      </c>
    </row>
    <row r="236" spans="1:20" ht="32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2">
        <v>41776.063136574077</v>
      </c>
      <c r="T236" s="12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2">
        <v>41800.380428240744</v>
      </c>
      <c r="T237" s="12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2">
        <v>42572.61681712963</v>
      </c>
      <c r="T238" s="12">
        <v>42589.125</v>
      </c>
    </row>
    <row r="239" spans="1:20" ht="64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2">
        <v>41851.541585648149</v>
      </c>
      <c r="T239" s="12">
        <v>41872.686111111114</v>
      </c>
    </row>
    <row r="240" spans="1:20" ht="96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2">
        <v>42205.710879629631</v>
      </c>
      <c r="T240" s="12">
        <v>42235.710879629631</v>
      </c>
    </row>
    <row r="241" spans="1:20" ht="96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2">
        <v>42374.911226851851</v>
      </c>
      <c r="T241" s="12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2">
        <v>41809.12300925926</v>
      </c>
      <c r="T242" s="12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2">
        <v>42294.429641203707</v>
      </c>
      <c r="T243" s="12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2">
        <v>42124.841111111105</v>
      </c>
      <c r="T244" s="12">
        <v>42154.841111111105</v>
      </c>
    </row>
    <row r="245" spans="1:20" ht="64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2">
        <v>41861.524837962963</v>
      </c>
      <c r="T245" s="12">
        <v>41891.524837962963</v>
      </c>
    </row>
    <row r="246" spans="1:20" ht="48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2">
        <v>42402.889027777783</v>
      </c>
      <c r="T246" s="12">
        <v>42447.847361111111</v>
      </c>
    </row>
    <row r="247" spans="1:20" ht="64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2">
        <v>41960.119085648148</v>
      </c>
      <c r="T247" s="12">
        <v>41990.119085648148</v>
      </c>
    </row>
    <row r="248" spans="1:20" ht="96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2">
        <v>42532.052523148144</v>
      </c>
      <c r="T248" s="12"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2">
        <v>42088.723692129628</v>
      </c>
      <c r="T249" s="12">
        <v>42115.723692129628</v>
      </c>
    </row>
    <row r="250" spans="1:20" ht="96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2">
        <v>41820.639189814814</v>
      </c>
      <c r="T250" s="12">
        <v>41843.165972222225</v>
      </c>
    </row>
    <row r="251" spans="1:20" ht="96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2">
        <v>42626.7503125</v>
      </c>
      <c r="T251" s="12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2">
        <v>41821.205636574072</v>
      </c>
      <c r="T252" s="12">
        <v>41852.290972222225</v>
      </c>
    </row>
    <row r="253" spans="1:20" ht="96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2">
        <v>42016.706678240742</v>
      </c>
      <c r="T253" s="12">
        <v>42047.249305555553</v>
      </c>
    </row>
    <row r="254" spans="1:20" ht="80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2">
        <v>42011.202581018515</v>
      </c>
      <c r="T254" s="12">
        <v>42038.185416666667</v>
      </c>
    </row>
    <row r="255" spans="1:20" ht="96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2">
        <v>42643.632858796293</v>
      </c>
      <c r="T255" s="12">
        <v>42672.125</v>
      </c>
    </row>
    <row r="256" spans="1:20" ht="80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2">
        <v>42179.898472222223</v>
      </c>
      <c r="T256" s="12"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2">
        <v>42575.130057870367</v>
      </c>
      <c r="T257" s="12">
        <v>42605.130057870367</v>
      </c>
    </row>
    <row r="258" spans="1:20" ht="80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2">
        <v>42420.019097222219</v>
      </c>
      <c r="T258" s="12">
        <v>42479.977430555555</v>
      </c>
    </row>
    <row r="259" spans="1:20" ht="32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2">
        <v>42053.671666666662</v>
      </c>
      <c r="T259" s="12">
        <v>42083.630000000005</v>
      </c>
    </row>
    <row r="260" spans="1:20" ht="8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2">
        <v>42605.765381944439</v>
      </c>
      <c r="T260" s="12"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2">
        <v>42458.641724537039</v>
      </c>
      <c r="T261" s="12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2">
        <v>42529.022013888884</v>
      </c>
      <c r="T262" s="12">
        <v>42566.901388888888</v>
      </c>
    </row>
    <row r="263" spans="1:20" ht="96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2">
        <v>41928.170497685183</v>
      </c>
      <c r="T263" s="12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2">
        <v>42062.834444444445</v>
      </c>
      <c r="T264" s="12">
        <v>42083.852083333331</v>
      </c>
    </row>
    <row r="265" spans="1:20" ht="6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2">
        <v>41921.279976851853</v>
      </c>
      <c r="T265" s="12">
        <v>41939.125</v>
      </c>
    </row>
    <row r="266" spans="1:20" ht="64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2">
        <v>42128.736608796295</v>
      </c>
      <c r="T266" s="12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2">
        <v>42053.916921296302</v>
      </c>
      <c r="T267" s="12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2">
        <v>42171.317442129628</v>
      </c>
      <c r="T268" s="12">
        <v>42195.875</v>
      </c>
    </row>
    <row r="269" spans="1:20" ht="32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2">
        <v>41793.668761574074</v>
      </c>
      <c r="T269" s="12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2">
        <v>42506.760405092587</v>
      </c>
      <c r="T270" s="12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2">
        <v>42372.693055555559</v>
      </c>
      <c r="T271" s="12">
        <v>42402.693055555559</v>
      </c>
    </row>
    <row r="272" spans="1:20" ht="96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2">
        <v>42126.87501157407</v>
      </c>
      <c r="T272" s="12">
        <v>42158.290972222225</v>
      </c>
    </row>
    <row r="273" spans="1:20" ht="80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2">
        <v>42087.768055555556</v>
      </c>
      <c r="T273" s="12">
        <v>42111.666666666672</v>
      </c>
    </row>
    <row r="274" spans="1:20" ht="112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2">
        <v>42443.802361111113</v>
      </c>
      <c r="T274" s="12">
        <v>42473.802361111113</v>
      </c>
    </row>
    <row r="275" spans="1:20" ht="6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2">
        <v>42121.249814814815</v>
      </c>
      <c r="T275" s="12">
        <v>42142.249814814815</v>
      </c>
    </row>
    <row r="276" spans="1:20" ht="96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2">
        <v>42268.009224537032</v>
      </c>
      <c r="T276" s="12">
        <v>42303.009224537032</v>
      </c>
    </row>
    <row r="277" spans="1:20" ht="64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2">
        <v>41848.866157407407</v>
      </c>
      <c r="T277" s="12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2">
        <v>42689.214988425927</v>
      </c>
      <c r="T278" s="12">
        <v>42700.25</v>
      </c>
    </row>
    <row r="279" spans="1:20" ht="6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2">
        <v>42584.846828703703</v>
      </c>
      <c r="T279" s="12"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2">
        <v>42511.741944444439</v>
      </c>
      <c r="T280" s="12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2">
        <v>42132.036168981482</v>
      </c>
      <c r="T281" s="12">
        <v>42186.290972222225</v>
      </c>
    </row>
    <row r="282" spans="1:20" ht="8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2">
        <v>42419.91942129629</v>
      </c>
      <c r="T282" s="12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2">
        <v>42430.839398148149</v>
      </c>
      <c r="T283" s="12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2">
        <v>42297.748738425929</v>
      </c>
      <c r="T284" s="12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2">
        <v>41760.935706018521</v>
      </c>
      <c r="T285" s="12">
        <v>41772.166666666664</v>
      </c>
    </row>
    <row r="286" spans="1:20" ht="80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2">
        <v>41829.734259259261</v>
      </c>
      <c r="T286" s="12">
        <v>41874.734259259261</v>
      </c>
    </row>
    <row r="287" spans="1:20" ht="96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2">
        <v>42491.92288194444</v>
      </c>
      <c r="T287" s="12">
        <v>42521.92288194444</v>
      </c>
    </row>
    <row r="288" spans="1:20" ht="96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2">
        <v>41950.859560185185</v>
      </c>
      <c r="T288" s="12">
        <v>41964.204861111109</v>
      </c>
    </row>
    <row r="289" spans="1:20" ht="8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2">
        <v>41802.62090277778</v>
      </c>
      <c r="T289" s="12">
        <v>41822.62090277778</v>
      </c>
    </row>
    <row r="290" spans="1:20" ht="96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2">
        <v>41781.096203703702</v>
      </c>
      <c r="T290" s="12">
        <v>41794.207638888889</v>
      </c>
    </row>
    <row r="291" spans="1:20" ht="80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2">
        <v>42020.846666666665</v>
      </c>
      <c r="T291" s="12">
        <v>42037.207638888889</v>
      </c>
    </row>
    <row r="292" spans="1:20" ht="64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2">
        <v>42125.772812499999</v>
      </c>
      <c r="T292" s="12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2">
        <v>41856.010069444441</v>
      </c>
      <c r="T293" s="12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2">
        <v>41893.783553240741</v>
      </c>
      <c r="T294" s="12"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2">
        <v>41881.361342592594</v>
      </c>
      <c r="T295" s="12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2">
        <v>41880.76357638889</v>
      </c>
      <c r="T296" s="12">
        <v>41895.166666666664</v>
      </c>
    </row>
    <row r="297" spans="1:20" ht="64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2">
        <v>42214.6956712963</v>
      </c>
      <c r="T297" s="12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2">
        <v>42460.335312499999</v>
      </c>
      <c r="T298" s="12">
        <v>42488.249305555553</v>
      </c>
    </row>
    <row r="299" spans="1:20" ht="96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2">
        <v>42167.023206018523</v>
      </c>
      <c r="T299" s="12">
        <v>42196.165972222225</v>
      </c>
    </row>
    <row r="300" spans="1:20" ht="96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2">
        <v>42177.761782407411</v>
      </c>
      <c r="T300" s="12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2">
        <v>42521.654328703706</v>
      </c>
      <c r="T301" s="12"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2">
        <v>41884.599849537037</v>
      </c>
      <c r="T302" s="12">
        <v>41900.165972222225</v>
      </c>
    </row>
    <row r="303" spans="1:20" ht="96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2">
        <v>42289.761192129634</v>
      </c>
      <c r="T303" s="12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2">
        <v>42243.6252662037</v>
      </c>
      <c r="T304" s="12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2">
        <v>42600.756041666667</v>
      </c>
      <c r="T305" s="12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2">
        <v>41829.599791666667</v>
      </c>
      <c r="T306" s="12">
        <v>41889.599791666667</v>
      </c>
    </row>
    <row r="307" spans="1:20" ht="48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80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2">
        <v>42075.807395833333</v>
      </c>
      <c r="T308" s="12">
        <v>42105.807395833333</v>
      </c>
    </row>
    <row r="309" spans="1:20" ht="80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2">
        <v>42073.660694444443</v>
      </c>
      <c r="T309" s="12">
        <v>42095.165972222225</v>
      </c>
    </row>
    <row r="310" spans="1:20" ht="64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2">
        <v>42480.078715277778</v>
      </c>
      <c r="T310" s="12">
        <v>42504.165972222225</v>
      </c>
    </row>
    <row r="311" spans="1:20" ht="80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2">
        <v>42411.942291666666</v>
      </c>
      <c r="T311" s="12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2">
        <v>41753.515856481477</v>
      </c>
      <c r="T312" s="12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2">
        <v>42196.028703703705</v>
      </c>
      <c r="T313" s="12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2">
        <v>42016.050451388888</v>
      </c>
      <c r="T314" s="12"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2">
        <v>41730.276747685188</v>
      </c>
      <c r="T315" s="12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2">
        <v>42203.680300925931</v>
      </c>
      <c r="T316" s="12">
        <v>42221.774999999994</v>
      </c>
    </row>
    <row r="317" spans="1:20" ht="8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2">
        <v>41974.743148148147</v>
      </c>
      <c r="T317" s="12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2">
        <v>41869.740671296298</v>
      </c>
      <c r="T318" s="12">
        <v>41899.740671296298</v>
      </c>
    </row>
    <row r="319" spans="1:20" ht="96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2">
        <v>41982.688611111109</v>
      </c>
      <c r="T319" s="12">
        <v>42012.688611111109</v>
      </c>
    </row>
    <row r="320" spans="1:20" ht="3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2">
        <v>41976.331979166673</v>
      </c>
      <c r="T320" s="12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2">
        <v>41926.942685185182</v>
      </c>
      <c r="T321" s="12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2">
        <v>42561.783877314811</v>
      </c>
      <c r="T322" s="12">
        <v>42593.165972222225</v>
      </c>
    </row>
    <row r="323" spans="1:20" ht="64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2">
        <v>42649.54923611111</v>
      </c>
      <c r="T323" s="12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2">
        <v>42093.786840277782</v>
      </c>
      <c r="T324" s="12">
        <v>42120.26944444445</v>
      </c>
    </row>
    <row r="325" spans="1:20" ht="3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2">
        <v>42026.176180555558</v>
      </c>
      <c r="T325" s="12">
        <v>42064.207638888889</v>
      </c>
    </row>
    <row r="326" spans="1:20" ht="3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2">
        <v>42451.095856481479</v>
      </c>
      <c r="T326" s="12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2">
        <v>42418.425983796296</v>
      </c>
      <c r="T327" s="12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2">
        <v>41964.716319444444</v>
      </c>
      <c r="T328" s="12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2">
        <v>42576.697569444441</v>
      </c>
      <c r="T329" s="12">
        <v>42636.697569444441</v>
      </c>
    </row>
    <row r="330" spans="1:20" ht="96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2">
        <v>42125.647534722222</v>
      </c>
      <c r="T330" s="12">
        <v>42150.647534722222</v>
      </c>
    </row>
    <row r="331" spans="1:20" ht="96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2">
        <v>42003.948425925926</v>
      </c>
      <c r="T331" s="12">
        <v>42028.207638888889</v>
      </c>
    </row>
    <row r="332" spans="1:20" ht="64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2">
        <v>41988.829942129625</v>
      </c>
      <c r="T332" s="12">
        <v>42046.207638888889</v>
      </c>
    </row>
    <row r="333" spans="1:20" ht="80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2">
        <v>41974.898599537039</v>
      </c>
      <c r="T333" s="12"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2">
        <v>42592.066921296297</v>
      </c>
      <c r="T334" s="12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2">
        <v>42050.008368055554</v>
      </c>
      <c r="T335" s="12">
        <v>42076.290972222225</v>
      </c>
    </row>
    <row r="336" spans="1:20" ht="96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2">
        <v>42417.585532407407</v>
      </c>
      <c r="T336" s="12">
        <v>42432.249305555553</v>
      </c>
    </row>
    <row r="337" spans="1:20" ht="32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2">
        <v>41866.79886574074</v>
      </c>
      <c r="T337" s="12">
        <v>41885.207638888889</v>
      </c>
    </row>
    <row r="338" spans="1:20" ht="32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2">
        <v>42220.79487268519</v>
      </c>
      <c r="T338" s="12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2">
        <v>42628.849120370374</v>
      </c>
      <c r="T339" s="12">
        <v>42656.849120370374</v>
      </c>
    </row>
    <row r="340" spans="1:20" ht="80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2">
        <v>42447.894432870366</v>
      </c>
      <c r="T340" s="12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2">
        <v>42283.864351851851</v>
      </c>
      <c r="T341" s="12">
        <v>42313.906018518523</v>
      </c>
    </row>
    <row r="342" spans="1:20" ht="64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2">
        <v>42483.015694444446</v>
      </c>
      <c r="T342" s="12">
        <v>42489.290972222225</v>
      </c>
    </row>
    <row r="343" spans="1:20" ht="48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2">
        <v>41788.58997685185</v>
      </c>
      <c r="T343" s="12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2">
        <v>42144.041851851856</v>
      </c>
      <c r="T344" s="12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2">
        <v>42661.132245370376</v>
      </c>
      <c r="T345" s="12">
        <v>42693.916666666672</v>
      </c>
    </row>
    <row r="346" spans="1:20" ht="112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2">
        <v>42037.938206018516</v>
      </c>
      <c r="T346" s="12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2">
        <v>42619.935694444444</v>
      </c>
      <c r="T347" s="12">
        <v>42643.875</v>
      </c>
    </row>
    <row r="348" spans="1:20" ht="64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2">
        <v>41877.221886574072</v>
      </c>
      <c r="T348" s="12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2">
        <v>41828.736921296295</v>
      </c>
      <c r="T349" s="12">
        <v>41846.291666666664</v>
      </c>
    </row>
    <row r="350" spans="1:20" ht="64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2">
        <v>42545.774189814809</v>
      </c>
      <c r="T350" s="12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2">
        <v>42460.741747685184</v>
      </c>
      <c r="T351" s="12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2">
        <v>41887.292187500003</v>
      </c>
      <c r="T352" s="12">
        <v>41917.292187500003</v>
      </c>
    </row>
    <row r="353" spans="1:20" ht="8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2">
        <v>41828.646319444444</v>
      </c>
      <c r="T353" s="12"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2">
        <v>42173.803217592591</v>
      </c>
      <c r="T354" s="12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2">
        <v>41775.858564814815</v>
      </c>
      <c r="T355" s="12">
        <v>41822.165972222225</v>
      </c>
    </row>
    <row r="356" spans="1:20" ht="64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2">
        <v>42055.277199074073</v>
      </c>
      <c r="T356" s="12">
        <v>42082.610416666663</v>
      </c>
    </row>
    <row r="357" spans="1:20" ht="96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2">
        <v>42447.896666666667</v>
      </c>
      <c r="T357" s="12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2">
        <v>42523.248715277776</v>
      </c>
      <c r="T358" s="12">
        <v>42537.248715277776</v>
      </c>
    </row>
    <row r="359" spans="1:20" ht="64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2">
        <v>41822.90488425926</v>
      </c>
      <c r="T359" s="12">
        <v>41844.291666666664</v>
      </c>
    </row>
    <row r="360" spans="1:20" ht="64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2">
        <v>42185.556157407409</v>
      </c>
      <c r="T360" s="12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2">
        <v>41820.62809027778</v>
      </c>
      <c r="T361" s="12">
        <v>41841.165972222225</v>
      </c>
    </row>
    <row r="362" spans="1:20" ht="80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2">
        <v>41876.815787037034</v>
      </c>
      <c r="T362" s="12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2">
        <v>41802.574282407404</v>
      </c>
      <c r="T363" s="12">
        <v>41823.165972222225</v>
      </c>
    </row>
    <row r="364" spans="1:20" ht="80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2">
        <v>41786.761354166665</v>
      </c>
      <c r="T364" s="12">
        <v>41821.207638888889</v>
      </c>
    </row>
    <row r="365" spans="1:20" ht="11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2">
        <v>42627.454097222217</v>
      </c>
      <c r="T365" s="12">
        <v>42648.454097222217</v>
      </c>
    </row>
    <row r="366" spans="1:20" ht="8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2">
        <v>42374.651504629626</v>
      </c>
      <c r="T366" s="12">
        <v>42384.651504629626</v>
      </c>
    </row>
    <row r="367" spans="1:20" ht="80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2">
        <v>41772.685393518521</v>
      </c>
      <c r="T367" s="12">
        <v>41806.290972222225</v>
      </c>
    </row>
    <row r="368" spans="1:20" ht="6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2">
        <v>42633.116851851853</v>
      </c>
      <c r="T368" s="12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2">
        <v>42219.180393518516</v>
      </c>
      <c r="T369" s="12">
        <v>42249.180393518516</v>
      </c>
    </row>
    <row r="370" spans="1:20" ht="64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2">
        <v>41753.593275462961</v>
      </c>
      <c r="T370" s="12">
        <v>41778.875</v>
      </c>
    </row>
    <row r="371" spans="1:20" ht="64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2">
        <v>42230.662731481483</v>
      </c>
      <c r="T371" s="12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2">
        <v>41787.218229166669</v>
      </c>
      <c r="T372" s="12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2">
        <v>42147.826840277776</v>
      </c>
      <c r="T373" s="12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2">
        <v>41940.598182870373</v>
      </c>
      <c r="T374" s="12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2">
        <v>42020.700567129628</v>
      </c>
      <c r="T375" s="12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2">
        <v>41891.96503472222</v>
      </c>
      <c r="T376" s="12">
        <v>41901</v>
      </c>
    </row>
    <row r="377" spans="1:20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2">
        <v>42490.133877314816</v>
      </c>
      <c r="T377" s="12">
        <v>42527.083333333328</v>
      </c>
    </row>
    <row r="378" spans="1:20" ht="4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2">
        <v>41995.870486111111</v>
      </c>
      <c r="T378" s="12">
        <v>42015.870486111111</v>
      </c>
    </row>
    <row r="379" spans="1:20" ht="9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2">
        <v>42401.806562500002</v>
      </c>
      <c r="T379" s="12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2">
        <v>41897.602037037039</v>
      </c>
      <c r="T380" s="12">
        <v>41927.602037037039</v>
      </c>
    </row>
    <row r="381" spans="1:20" ht="48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2">
        <v>41882.585648148146</v>
      </c>
      <c r="T381" s="12">
        <v>41912.666666666664</v>
      </c>
    </row>
    <row r="382" spans="1:20" ht="96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2">
        <v>42556.504490740743</v>
      </c>
      <c r="T382" s="12">
        <v>42595.290972222225</v>
      </c>
    </row>
    <row r="383" spans="1:20" ht="64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2">
        <v>41792.542986111112</v>
      </c>
      <c r="T383" s="12">
        <v>41813.75</v>
      </c>
    </row>
    <row r="384" spans="1:20" ht="80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2">
        <v>41879.913761574076</v>
      </c>
      <c r="T384" s="12">
        <v>41894.913761574076</v>
      </c>
    </row>
    <row r="385" spans="1:20" ht="80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2">
        <v>42552.048356481479</v>
      </c>
      <c r="T385" s="12"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2">
        <v>41810.142199074071</v>
      </c>
      <c r="T386" s="12">
        <v>41824.142199074071</v>
      </c>
    </row>
    <row r="387" spans="1:20" ht="96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2">
        <v>42072.576249999998</v>
      </c>
      <c r="T387" s="12">
        <v>42097.576249999998</v>
      </c>
    </row>
    <row r="388" spans="1:20" ht="64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2">
        <v>41779.724224537036</v>
      </c>
      <c r="T388" s="12"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2">
        <v>42134.172071759262</v>
      </c>
      <c r="T389" s="12">
        <v>42155.290972222225</v>
      </c>
    </row>
    <row r="390" spans="1:20" ht="80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2">
        <v>42505.738032407404</v>
      </c>
      <c r="T390" s="12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2">
        <v>42118.556331018524</v>
      </c>
      <c r="T391" s="12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2">
        <v>42360.887835648144</v>
      </c>
      <c r="T392" s="12">
        <v>42390.887835648144</v>
      </c>
    </row>
    <row r="393" spans="1:20" ht="64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2">
        <v>42165.993125000001</v>
      </c>
      <c r="T393" s="12">
        <v>42187.993125000001</v>
      </c>
    </row>
    <row r="394" spans="1:20" ht="112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2">
        <v>41927.936157407406</v>
      </c>
      <c r="T394" s="12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2">
        <v>42462.140868055561</v>
      </c>
      <c r="T395" s="12">
        <v>42489.875</v>
      </c>
    </row>
    <row r="396" spans="1:20" ht="80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2">
        <v>42632.348310185189</v>
      </c>
      <c r="T396" s="12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2">
        <v>42054.849050925928</v>
      </c>
      <c r="T397" s="12"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2">
        <v>42497.275706018518</v>
      </c>
      <c r="T398" s="12">
        <v>42535.904861111107</v>
      </c>
    </row>
    <row r="399" spans="1:20" ht="80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2">
        <v>42058.904074074075</v>
      </c>
      <c r="T399" s="12">
        <v>42095.165972222225</v>
      </c>
    </row>
    <row r="400" spans="1:20" ht="80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2">
        <v>41807.690081018518</v>
      </c>
      <c r="T400" s="12">
        <v>41837.690081018518</v>
      </c>
    </row>
    <row r="401" spans="1:20" ht="8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2">
        <v>42284.69694444444</v>
      </c>
      <c r="T401" s="12">
        <v>42301.165972222225</v>
      </c>
    </row>
    <row r="402" spans="1:20" ht="64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2">
        <v>42045.84238425926</v>
      </c>
      <c r="T402" s="12">
        <v>42075.800717592589</v>
      </c>
    </row>
    <row r="403" spans="1:20" ht="96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2">
        <v>42184.209537037037</v>
      </c>
      <c r="T403" s="12">
        <v>42202.876388888893</v>
      </c>
    </row>
    <row r="404" spans="1:20" ht="96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2">
        <v>42341.180636574078</v>
      </c>
      <c r="T404" s="12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2">
        <v>42170.910231481481</v>
      </c>
      <c r="T405" s="12">
        <v>42205.165972222225</v>
      </c>
    </row>
    <row r="406" spans="1:20" ht="64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2">
        <v>42151.069606481484</v>
      </c>
      <c r="T406" s="12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2">
        <v>41944.527627314819</v>
      </c>
      <c r="T407" s="12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2">
        <v>42593.865405092598</v>
      </c>
      <c r="T408" s="12">
        <v>42613.865405092598</v>
      </c>
    </row>
    <row r="409" spans="1:20" ht="32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2">
        <v>42503.740868055553</v>
      </c>
      <c r="T409" s="12">
        <v>42517.740868055553</v>
      </c>
    </row>
    <row r="410" spans="1:20" ht="96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2">
        <v>41927.848900462966</v>
      </c>
      <c r="T410" s="12">
        <v>41948.890567129631</v>
      </c>
    </row>
    <row r="411" spans="1:20" ht="6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2">
        <v>42375.114988425921</v>
      </c>
      <c r="T411" s="12">
        <v>42420.114988425921</v>
      </c>
    </row>
    <row r="412" spans="1:20" ht="64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2">
        <v>42553.926527777774</v>
      </c>
      <c r="T412" s="12">
        <v>42585.172916666663</v>
      </c>
    </row>
    <row r="413" spans="1:20" ht="96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2">
        <v>42155.142638888887</v>
      </c>
      <c r="T413" s="12">
        <v>42215.142638888887</v>
      </c>
    </row>
  </sheetData>
  <conditionalFormatting sqref="F1:F413">
    <cfRule type="containsText" dxfId="4" priority="4" operator="containsText" text="canceled">
      <formula>NOT(ISERROR(SEARCH("canceled",F1)))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Successful">
      <formula>NOT(ISERROR(SEARCH("Successful",F1)))</formula>
    </cfRule>
    <cfRule type="containsText" dxfId="1" priority="7" operator="containsText" text="Sucessful">
      <formula>NOT(ISERROR(SEARCH("Sucessful",F1)))</formula>
    </cfRule>
    <cfRule type="containsText" dxfId="0" priority="8" operator="containsText" text="live">
      <formula>NOT(ISERROR(SEARCH("live",F1)))</formula>
    </cfRule>
  </conditionalFormatting>
  <conditionalFormatting sqref="O2:O413 O1:P1">
    <cfRule type="colorScale" priority="1">
      <colorScale>
        <cfvo type="percent" val="0"/>
        <cfvo type="percent" val="10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8BD0E-4106-3E43-BCAF-E9AD3AFE633A}">
  <dimension ref="A2:C6"/>
  <sheetViews>
    <sheetView workbookViewId="0">
      <selection activeCell="C9" sqref="C9"/>
    </sheetView>
  </sheetViews>
  <sheetFormatPr baseColWidth="10" defaultRowHeight="15" x14ac:dyDescent="0.2"/>
  <cols>
    <col min="1" max="1" width="27.83203125" bestFit="1" customWidth="1"/>
    <col min="2" max="2" width="39.33203125" customWidth="1"/>
  </cols>
  <sheetData>
    <row r="2" spans="1:3" ht="48" x14ac:dyDescent="0.2">
      <c r="A2" s="14" t="s">
        <v>3473</v>
      </c>
      <c r="B2" s="3" t="str">
        <f>IFERROR(VLOOKUP(A2,Kickstarter!B:C,2,FALSE),0)</f>
        <v>Help us get actor-writer Ian Bonar's debut play - a hilarious, heartbreaking story of grief and loss - to the 2016 Edinburgh Fringe.</v>
      </c>
      <c r="C2" s="15">
        <f>IFERROR(VLOOKUP(A2,Kickstarter!B:E,3,FALSE),0)</f>
        <v>2000</v>
      </c>
    </row>
    <row r="3" spans="1:3" ht="48" x14ac:dyDescent="0.2">
      <c r="A3" t="s">
        <v>3616</v>
      </c>
      <c r="B3" s="3" t="str">
        <f>IFERROR(VLOOKUP(A3,Kickstarter!B:C,2,FALSE),0)</f>
        <v>The play yet to be described as "A surefire Edinburgh Fringe Festival Cult Hit". Coming to the Underbelly, Edinburgh, 5th-30th August.</v>
      </c>
      <c r="C3" s="15">
        <f>IFERROR(VLOOKUP(A3,Kickstarter!B:E,3,FALSE),0)</f>
        <v>2000</v>
      </c>
    </row>
    <row r="4" spans="1:3" x14ac:dyDescent="0.2">
      <c r="A4" t="s">
        <v>8381</v>
      </c>
      <c r="B4" s="3">
        <f>IFERROR(VLOOKUP(A4,Kickstarter!B:C,2,FALSE),0)</f>
        <v>0</v>
      </c>
      <c r="C4" s="15">
        <f>IFERROR(VLOOKUP(A4,Kickstarter!B:E,3,FALSE),0)</f>
        <v>0</v>
      </c>
    </row>
    <row r="5" spans="1:3" ht="48" x14ac:dyDescent="0.2">
      <c r="A5" t="s">
        <v>3329</v>
      </c>
      <c r="B5" s="3" t="str">
        <f>IFERROR(VLOOKUP(A5,Kickstarter!B:C,2,FALSE),0)</f>
        <v>Jestia and Raedon is a brand new romantic comedy play going to the Edinburgh Fringe Festival this summer.</v>
      </c>
      <c r="C5" s="15">
        <f>IFERROR(VLOOKUP(A5,Kickstarter!B:E,3,FALSE),0)</f>
        <v>1000</v>
      </c>
    </row>
    <row r="6" spans="1:3" x14ac:dyDescent="0.2">
      <c r="A6" t="s">
        <v>8382</v>
      </c>
      <c r="B6" s="3">
        <f>IFERROR(VLOOKUP(A6,Kickstarter!B:C,2,FALSE),0)</f>
        <v>0</v>
      </c>
      <c r="C6" s="15">
        <f>IFERROR(VLOOKUP(A6,Kickstarter!B:E,3,FALSE),0)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D9E51-6505-4D4D-8792-4698AA74B74A}">
  <dimension ref="A1:F6"/>
  <sheetViews>
    <sheetView topLeftCell="A2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8360</v>
      </c>
      <c r="B3" s="10" t="s">
        <v>8364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11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1" t="s">
        <v>8363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F3223-D894-7548-B6EA-9E4D1A290462}">
  <dimension ref="A1:E7"/>
  <sheetViews>
    <sheetView workbookViewId="0">
      <selection activeCell="L22" sqref="L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8224</v>
      </c>
    </row>
    <row r="2" spans="1:5" x14ac:dyDescent="0.2">
      <c r="A2" s="10" t="s">
        <v>8358</v>
      </c>
      <c r="B2" t="s">
        <v>8361</v>
      </c>
    </row>
    <row r="4" spans="1:5" x14ac:dyDescent="0.2">
      <c r="A4" s="10" t="s">
        <v>8360</v>
      </c>
      <c r="B4" s="10" t="s">
        <v>8364</v>
      </c>
    </row>
    <row r="5" spans="1:5" x14ac:dyDescent="0.2">
      <c r="A5" s="10" t="s">
        <v>8362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">
      <c r="A6" s="11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1" t="s">
        <v>8363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7A80F-C64A-2341-B8CB-08B198B37F1C}">
  <dimension ref="A1:F19"/>
  <sheetViews>
    <sheetView workbookViewId="0">
      <selection activeCell="B25" sqref="B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8358</v>
      </c>
      <c r="B1" t="s">
        <v>8315</v>
      </c>
    </row>
    <row r="2" spans="1:6" x14ac:dyDescent="0.2">
      <c r="A2" s="10" t="s">
        <v>8379</v>
      </c>
      <c r="B2" t="s">
        <v>8361</v>
      </c>
    </row>
    <row r="3" spans="1:6" x14ac:dyDescent="0.2">
      <c r="A3" s="10" t="s">
        <v>8380</v>
      </c>
      <c r="B3" t="s">
        <v>8361</v>
      </c>
    </row>
    <row r="5" spans="1:6" x14ac:dyDescent="0.2">
      <c r="A5" s="10" t="s">
        <v>8360</v>
      </c>
      <c r="B5" s="10" t="s">
        <v>8364</v>
      </c>
    </row>
    <row r="6" spans="1:6" x14ac:dyDescent="0.2">
      <c r="A6" s="10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8363</v>
      </c>
    </row>
    <row r="7" spans="1:6" x14ac:dyDescent="0.2">
      <c r="A7" s="13" t="s">
        <v>8373</v>
      </c>
      <c r="B7" s="9">
        <v>7</v>
      </c>
      <c r="C7" s="9">
        <v>33</v>
      </c>
      <c r="D7" s="9">
        <v>2</v>
      </c>
      <c r="E7" s="9">
        <v>56</v>
      </c>
      <c r="F7" s="9">
        <v>98</v>
      </c>
    </row>
    <row r="8" spans="1:6" x14ac:dyDescent="0.2">
      <c r="A8" s="13" t="s">
        <v>8374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 x14ac:dyDescent="0.2">
      <c r="A9" s="13" t="s">
        <v>8375</v>
      </c>
      <c r="B9" s="9">
        <v>3</v>
      </c>
      <c r="C9" s="9">
        <v>33</v>
      </c>
      <c r="D9" s="9">
        <v>14</v>
      </c>
      <c r="E9" s="9">
        <v>56</v>
      </c>
      <c r="F9" s="9">
        <v>106</v>
      </c>
    </row>
    <row r="10" spans="1:6" x14ac:dyDescent="0.2">
      <c r="A10" s="13" t="s">
        <v>8376</v>
      </c>
      <c r="B10" s="9">
        <v>2</v>
      </c>
      <c r="C10" s="9">
        <v>40</v>
      </c>
      <c r="D10" s="9"/>
      <c r="E10" s="9">
        <v>71</v>
      </c>
      <c r="F10" s="9">
        <v>113</v>
      </c>
    </row>
    <row r="11" spans="1:6" x14ac:dyDescent="0.2">
      <c r="A11" s="13" t="s">
        <v>8367</v>
      </c>
      <c r="B11" s="9">
        <v>3</v>
      </c>
      <c r="C11" s="9">
        <v>52</v>
      </c>
      <c r="D11" s="9"/>
      <c r="E11" s="9">
        <v>111</v>
      </c>
      <c r="F11" s="9">
        <v>166</v>
      </c>
    </row>
    <row r="12" spans="1:6" x14ac:dyDescent="0.2">
      <c r="A12" s="13" t="s">
        <v>8377</v>
      </c>
      <c r="B12" s="9">
        <v>4</v>
      </c>
      <c r="C12" s="9">
        <v>49</v>
      </c>
      <c r="D12" s="9"/>
      <c r="E12" s="9">
        <v>100</v>
      </c>
      <c r="F12" s="9">
        <v>153</v>
      </c>
    </row>
    <row r="13" spans="1:6" x14ac:dyDescent="0.2">
      <c r="A13" s="13" t="s">
        <v>8368</v>
      </c>
      <c r="B13" s="9">
        <v>1</v>
      </c>
      <c r="C13" s="9">
        <v>50</v>
      </c>
      <c r="D13" s="9"/>
      <c r="E13" s="9">
        <v>87</v>
      </c>
      <c r="F13" s="9">
        <v>138</v>
      </c>
    </row>
    <row r="14" spans="1:6" x14ac:dyDescent="0.2">
      <c r="A14" s="13" t="s">
        <v>8369</v>
      </c>
      <c r="B14" s="9">
        <v>4</v>
      </c>
      <c r="C14" s="9">
        <v>47</v>
      </c>
      <c r="D14" s="9"/>
      <c r="E14" s="9">
        <v>72</v>
      </c>
      <c r="F14" s="9">
        <v>123</v>
      </c>
    </row>
    <row r="15" spans="1:6" x14ac:dyDescent="0.2">
      <c r="A15" s="13" t="s">
        <v>8370</v>
      </c>
      <c r="B15" s="9">
        <v>4</v>
      </c>
      <c r="C15" s="9">
        <v>34</v>
      </c>
      <c r="D15" s="9"/>
      <c r="E15" s="9">
        <v>59</v>
      </c>
      <c r="F15" s="9">
        <v>97</v>
      </c>
    </row>
    <row r="16" spans="1:6" x14ac:dyDescent="0.2">
      <c r="A16" s="13" t="s">
        <v>8371</v>
      </c>
      <c r="B16" s="9"/>
      <c r="C16" s="9">
        <v>50</v>
      </c>
      <c r="D16" s="9"/>
      <c r="E16" s="9">
        <v>65</v>
      </c>
      <c r="F16" s="9">
        <v>115</v>
      </c>
    </row>
    <row r="17" spans="1:6" x14ac:dyDescent="0.2">
      <c r="A17" s="13" t="s">
        <v>8372</v>
      </c>
      <c r="B17" s="9">
        <v>3</v>
      </c>
      <c r="C17" s="9">
        <v>31</v>
      </c>
      <c r="D17" s="9"/>
      <c r="E17" s="9">
        <v>54</v>
      </c>
      <c r="F17" s="9">
        <v>88</v>
      </c>
    </row>
    <row r="18" spans="1:6" x14ac:dyDescent="0.2">
      <c r="A18" s="13" t="s">
        <v>8378</v>
      </c>
      <c r="B18" s="9">
        <v>3</v>
      </c>
      <c r="C18" s="9">
        <v>35</v>
      </c>
      <c r="D18" s="9"/>
      <c r="E18" s="9">
        <v>37</v>
      </c>
      <c r="F18" s="9">
        <v>75</v>
      </c>
    </row>
    <row r="19" spans="1:6" x14ac:dyDescent="0.2">
      <c r="A19" s="13" t="s">
        <v>8363</v>
      </c>
      <c r="B19" s="9">
        <v>37</v>
      </c>
      <c r="C19" s="9">
        <v>493</v>
      </c>
      <c r="D19" s="9">
        <v>24</v>
      </c>
      <c r="E19" s="9">
        <v>839</v>
      </c>
      <c r="F19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Sucessful US Kickstarters</vt:lpstr>
      <vt:lpstr>Edinburgh Reasearh</vt:lpstr>
      <vt:lpstr>Category Statistics</vt:lpstr>
      <vt:lpstr>SubCatagory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Birk</cp:lastModifiedBy>
  <dcterms:created xsi:type="dcterms:W3CDTF">2017-04-20T15:17:24Z</dcterms:created>
  <dcterms:modified xsi:type="dcterms:W3CDTF">2021-02-21T17:40:49Z</dcterms:modified>
</cp:coreProperties>
</file>