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biscoch/Documents/Research_remote/GitHub/Comparing-Top-Down-Heat-Pump-Energy-Consumption-with-Measured-Data/"/>
    </mc:Choice>
  </mc:AlternateContent>
  <xr:revisionPtr revIDLastSave="0" documentId="13_ncr:1_{5172B68C-7B82-2745-BE68-88123F9D1586}" xr6:coauthVersionLast="47" xr6:coauthVersionMax="47" xr10:uidLastSave="{00000000-0000-0000-0000-000000000000}"/>
  <bookViews>
    <workbookView xWindow="29400" yWindow="0" windowWidth="38400" windowHeight="21600" xr2:uid="{DF4E7D9B-ECD9-B549-AE16-1A5C62463C83}"/>
  </bookViews>
  <sheets>
    <sheet name="2010" sheetId="1" r:id="rId1"/>
    <sheet name="2020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6" i="1" l="1"/>
  <c r="B27" i="1"/>
  <c r="B24" i="1"/>
  <c r="B13" i="1"/>
  <c r="B14" i="1"/>
  <c r="B10" i="1"/>
  <c r="B5" i="1"/>
  <c r="B15" i="1" s="1"/>
</calcChain>
</file>

<file path=xl/sharedStrings.xml><?xml version="1.0" encoding="utf-8"?>
<sst xmlns="http://schemas.openxmlformats.org/spreadsheetml/2006/main" count="23" uniqueCount="13">
  <si>
    <t>2009 RECS</t>
  </si>
  <si>
    <t>Year of purchase, central AC</t>
  </si>
  <si>
    <t>[2005, 2007]</t>
  </si>
  <si>
    <t>2000 and earlier</t>
  </si>
  <si>
    <t>Year of purchase, window/wall unit</t>
  </si>
  <si>
    <t>Year of purchase, main AC unit</t>
  </si>
  <si>
    <t>East North Central Region, housing units (millions)</t>
  </si>
  <si>
    <t>2015 RECS</t>
  </si>
  <si>
    <t>[2006, 2010]</t>
  </si>
  <si>
    <t>Year of purchase, indiv. AC unit</t>
  </si>
  <si>
    <t>Main AC Units purchased before 2006</t>
  </si>
  <si>
    <t>[2008-2009]</t>
  </si>
  <si>
    <t>Main AC Units purchased after the start of 2006 but before the end of 2010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</si>
</sst>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82537D-A66D-5C4A-801C-37D88A3D8233}">
  <dimension ref="A1:B31"/>
  <sheetViews>
    <sheetView tabSelected="1" workbookViewId="0">
      <selection activeCell="B27" sqref="B27"/>
    </sheetView>
  </sheetViews>
  <sheetFormatPr baseColWidth="10" defaultRowHeight="16" x14ac:dyDescent="0.2"/>
  <cols>
    <col min="1" max="1" width="32.6640625" bestFit="1" customWidth="1"/>
    <col min="2" max="2" width="25.5" customWidth="1"/>
    <col min="3" max="3" width="22.33203125" customWidth="1"/>
  </cols>
  <sheetData>
    <row r="1" spans="1:2" ht="36" customHeight="1" x14ac:dyDescent="0.2">
      <c r="B1" s="2" t="s">
        <v>6</v>
      </c>
    </row>
    <row r="2" spans="1:2" x14ac:dyDescent="0.2">
      <c r="A2" t="s">
        <v>1</v>
      </c>
      <c r="B2" t="s">
        <v>0</v>
      </c>
    </row>
    <row r="3" spans="1:2" x14ac:dyDescent="0.2">
      <c r="A3" t="s">
        <v>11</v>
      </c>
      <c r="B3">
        <v>0.7</v>
      </c>
    </row>
    <row r="4" spans="1:2" x14ac:dyDescent="0.2">
      <c r="A4" t="s">
        <v>2</v>
      </c>
      <c r="B4">
        <v>1.4</v>
      </c>
    </row>
    <row r="5" spans="1:2" x14ac:dyDescent="0.2">
      <c r="A5" t="s">
        <v>3</v>
      </c>
      <c r="B5">
        <f>3.2+3+1.4+1.2</f>
        <v>8.7999999999999989</v>
      </c>
    </row>
    <row r="7" spans="1:2" x14ac:dyDescent="0.2">
      <c r="A7" t="s">
        <v>4</v>
      </c>
    </row>
    <row r="8" spans="1:2" x14ac:dyDescent="0.2">
      <c r="A8" t="s">
        <v>11</v>
      </c>
      <c r="B8">
        <v>0.5</v>
      </c>
    </row>
    <row r="9" spans="1:2" x14ac:dyDescent="0.2">
      <c r="A9" t="s">
        <v>2</v>
      </c>
      <c r="B9">
        <v>1.2</v>
      </c>
    </row>
    <row r="10" spans="1:2" x14ac:dyDescent="0.2">
      <c r="A10" t="s">
        <v>3</v>
      </c>
      <c r="B10">
        <f>1.4+0.6+0.3+0.3</f>
        <v>2.5999999999999996</v>
      </c>
    </row>
    <row r="12" spans="1:2" x14ac:dyDescent="0.2">
      <c r="A12" t="s">
        <v>5</v>
      </c>
    </row>
    <row r="13" spans="1:2" x14ac:dyDescent="0.2">
      <c r="A13" t="s">
        <v>11</v>
      </c>
      <c r="B13">
        <f>SUM(B3,B8)</f>
        <v>1.2</v>
      </c>
    </row>
    <row r="14" spans="1:2" x14ac:dyDescent="0.2">
      <c r="A14" s="1" t="s">
        <v>2</v>
      </c>
      <c r="B14">
        <f>SUM(B4,B9)</f>
        <v>2.5999999999999996</v>
      </c>
    </row>
    <row r="15" spans="1:2" x14ac:dyDescent="0.2">
      <c r="A15" s="1" t="s">
        <v>3</v>
      </c>
      <c r="B15">
        <f>SUM(B5,B10)</f>
        <v>11.399999999999999</v>
      </c>
    </row>
    <row r="17" spans="1:2" x14ac:dyDescent="0.2">
      <c r="A17" t="s">
        <v>1</v>
      </c>
      <c r="B17" t="s">
        <v>7</v>
      </c>
    </row>
    <row r="18" spans="1:2" x14ac:dyDescent="0.2">
      <c r="A18" t="s">
        <v>8</v>
      </c>
      <c r="B18">
        <v>3.4</v>
      </c>
    </row>
    <row r="20" spans="1:2" x14ac:dyDescent="0.2">
      <c r="A20" t="s">
        <v>9</v>
      </c>
    </row>
    <row r="21" spans="1:2" x14ac:dyDescent="0.2">
      <c r="A21" t="s">
        <v>8</v>
      </c>
      <c r="B21">
        <v>1.6</v>
      </c>
    </row>
    <row r="23" spans="1:2" x14ac:dyDescent="0.2">
      <c r="A23" t="s">
        <v>5</v>
      </c>
    </row>
    <row r="24" spans="1:2" x14ac:dyDescent="0.2">
      <c r="A24" t="s">
        <v>8</v>
      </c>
      <c r="B24">
        <f>SUM(B18,B21)</f>
        <v>5</v>
      </c>
    </row>
    <row r="26" spans="1:2" x14ac:dyDescent="0.2">
      <c r="A26" t="s">
        <v>10</v>
      </c>
      <c r="B26">
        <f>B15+B14*(1/3)</f>
        <v>12.266666666666666</v>
      </c>
    </row>
    <row r="27" spans="1:2" ht="51" x14ac:dyDescent="0.2">
      <c r="A27" s="2" t="s">
        <v>12</v>
      </c>
      <c r="B27">
        <f>B14*2/3+B13+B24/5</f>
        <v>3.9333333333333331</v>
      </c>
    </row>
    <row r="29" spans="1:2" x14ac:dyDescent="0.2">
      <c r="A29" s="1"/>
    </row>
    <row r="30" spans="1:2" x14ac:dyDescent="0.2">
      <c r="A30" s="1"/>
    </row>
    <row r="31" spans="1:2" x14ac:dyDescent="0.2">
      <c r="A3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8921D-BAE3-4945-9153-2297CA0F873B}">
  <dimension ref="A1"/>
  <sheetViews>
    <sheetView workbookViewId="0">
      <selection activeCell="A13" sqref="A13"/>
    </sheetView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2010</vt:lpstr>
      <vt:lpstr>2020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2023-01-11T16:50:25Z</dcterms:created>
  <dcterms:modified xsi:type="dcterms:W3CDTF">2023-01-13T01:17:31Z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044bd30-2ed7-4c9d-9d12-46200872a97b_Enabled">
    <vt:lpwstr>true</vt:lpwstr>
  </property>
  <property fmtid="{D5CDD505-2E9C-101B-9397-08002B2CF9AE}" pid="3" name="MSIP_Label_4044bd30-2ed7-4c9d-9d12-46200872a97b_SetDate">
    <vt:lpwstr>2023-01-11T17:36:20Z</vt:lpwstr>
  </property>
  <property fmtid="{D5CDD505-2E9C-101B-9397-08002B2CF9AE}" pid="4" name="MSIP_Label_4044bd30-2ed7-4c9d-9d12-46200872a97b_Method">
    <vt:lpwstr>Standard</vt:lpwstr>
  </property>
  <property fmtid="{D5CDD505-2E9C-101B-9397-08002B2CF9AE}" pid="5" name="MSIP_Label_4044bd30-2ed7-4c9d-9d12-46200872a97b_Name">
    <vt:lpwstr>defa4170-0d19-0005-0004-bc88714345d2</vt:lpwstr>
  </property>
  <property fmtid="{D5CDD505-2E9C-101B-9397-08002B2CF9AE}" pid="6" name="MSIP_Label_4044bd30-2ed7-4c9d-9d12-46200872a97b_SiteId">
    <vt:lpwstr>4130bd39-7c53-419c-b1e5-8758d6d63f21</vt:lpwstr>
  </property>
  <property fmtid="{D5CDD505-2E9C-101B-9397-08002B2CF9AE}" pid="7" name="MSIP_Label_4044bd30-2ed7-4c9d-9d12-46200872a97b_ActionId">
    <vt:lpwstr>949bc069-a7a9-4e3a-9544-d969c4f4f3b6</vt:lpwstr>
  </property>
  <property fmtid="{D5CDD505-2E9C-101B-9397-08002B2CF9AE}" pid="8" name="MSIP_Label_4044bd30-2ed7-4c9d-9d12-46200872a97b_ContentBits">
    <vt:lpwstr>0</vt:lpwstr>
  </property>
</Properties>
</file>