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hidePivotFieldList="1" defaultThemeVersion="124226"/>
  <bookViews>
    <workbookView xWindow="120" yWindow="90" windowWidth="13395" windowHeight="4290"/>
  </bookViews>
  <sheets>
    <sheet name="Summary" sheetId="1" r:id="rId1"/>
    <sheet name="Regression Scripts" sheetId="2" r:id="rId2"/>
    <sheet name="Issues" sheetId="3" r:id="rId3"/>
  </sheets>
  <definedNames>
    <definedName name="_xlnm._FilterDatabase" localSheetId="1" hidden="1">'Regression Scripts'!$A$1:$F$40</definedName>
    <definedName name="Picture5">Summary!$F$13</definedName>
    <definedName name="Z_06B9BD7E_2CFD_4825_90CB_535C158D4A7A_.wvu.FilterData" localSheetId="1" hidden="1">'Regression Scripts'!$A$1:$E$1</definedName>
    <definedName name="Z_06E290C0_572E_4298_92C5_CCE7F1D18450_.wvu.FilterData" localSheetId="1" hidden="1">'Regression Scripts'!$A$1:$E$1</definedName>
    <definedName name="Z_09BC3D70_6B45_4BF8_9E14_27D93EB17C00_.wvu.FilterData" localSheetId="1" hidden="1">'Regression Scripts'!$A$1:$E$1</definedName>
    <definedName name="Z_1A0291CD_275E_400C_BF75_FD1319ABB2C4_.wvu.FilterData" localSheetId="1" hidden="1">'Regression Scripts'!$A$1:$E$40</definedName>
    <definedName name="Z_1D059920_597D_43A2_BEAA_E06E81B80736_.wvu.FilterData" localSheetId="1" hidden="1">'Regression Scripts'!$A$1:$E$1</definedName>
    <definedName name="Z_227E2CA5_570C_4280_A97A_2824C684ED25_.wvu.FilterData" localSheetId="1" hidden="1">'Regression Scripts'!$A$1:$E$1</definedName>
    <definedName name="Z_28489D92_84E1_4C44_8F72_ACC486E3DBE2_.wvu.FilterData" localSheetId="1" hidden="1">'Regression Scripts'!$A$1:$E$1</definedName>
    <definedName name="Z_29D6027C_F461_4259_B311_F0B7EC1264FD_.wvu.FilterData" localSheetId="1" hidden="1">'Regression Scripts'!$A$1:$E$1</definedName>
    <definedName name="Z_2D613DCA_BC47_478F_A5F0_6CF9ED98E3FC_.wvu.Cols" localSheetId="1" hidden="1">'Regression Scripts'!$F:$F</definedName>
    <definedName name="Z_2D613DCA_BC47_478F_A5F0_6CF9ED98E3FC_.wvu.FilterData" localSheetId="1" hidden="1">'Regression Scripts'!$A$1:$F$40</definedName>
    <definedName name="Z_333C5E35_BA23_4FFB_BC6C_ECE18BDB5C2B_.wvu.FilterData" localSheetId="1" hidden="1">'Regression Scripts'!$A$1:$E$1</definedName>
    <definedName name="Z_40E2F7D7_92CD_4DC6_AF83_C1F91E2844AB_.wvu.FilterData" localSheetId="1" hidden="1">'Regression Scripts'!$A$1:$F$40</definedName>
    <definedName name="Z_4F6E411A_DA45_431B_95D0_70ABBD6A36A8_.wvu.FilterData" localSheetId="1" hidden="1">'Regression Scripts'!$A$1:$E$1</definedName>
    <definedName name="Z_50AE08F1_004E_4FFE_ADC6_0EC681285598_.wvu.FilterData" localSheetId="1" hidden="1">'Regression Scripts'!$A$1:$E$1</definedName>
    <definedName name="Z_5330B157_6ABF_4C7E_8575_458149176223_.wvu.FilterData" localSheetId="1" hidden="1">'Regression Scripts'!$A$1:$E$1</definedName>
    <definedName name="Z_53AB539A_DB6B_4142_855E_5EF17E417C95_.wvu.FilterData" localSheetId="1" hidden="1">'Regression Scripts'!$A$1:$E$1</definedName>
    <definedName name="Z_53CB7BDB_209C_4E03_ABAF_F053B3BF9261_.wvu.FilterData" localSheetId="1" hidden="1">'Regression Scripts'!$D$1:$D$6</definedName>
    <definedName name="Z_6062EC77_07DD_48D7_BD85_B3F75AA655FE_.wvu.FilterData" localSheetId="1" hidden="1">'Regression Scripts'!$A$1:$E$1</definedName>
    <definedName name="Z_67BC2665_2E88_4579_9416_4E49CBDD98EA_.wvu.FilterData" localSheetId="1" hidden="1">'Regression Scripts'!$A$1:$E$1</definedName>
    <definedName name="Z_6F24DE4C_8A02_4EC9_966F_E8E115E2D837_.wvu.FilterData" localSheetId="1" hidden="1">'Regression Scripts'!$A$1:$E$1</definedName>
    <definedName name="Z_700D2F1D_3500_43DB_A93E_D51C71EE9F09_.wvu.FilterData" localSheetId="1" hidden="1">'Regression Scripts'!$A$1:$E$1</definedName>
    <definedName name="Z_7CB380D5_40D5_4FAE_88A5_08DAE729073F_.wvu.FilterData" localSheetId="1" hidden="1">'Regression Scripts'!$B$1:$D$1</definedName>
    <definedName name="Z_892DCE4F_A81E_4446_B0B6_2EDF04964937_.wvu.FilterData" localSheetId="1" hidden="1">'Regression Scripts'!$A$1:$F$40</definedName>
    <definedName name="Z_983AEE3C_7D52_44F0_8AA1_2A676141D6A9_.wvu.FilterData" localSheetId="1" hidden="1">'Regression Scripts'!$A$1:$F$40</definedName>
    <definedName name="Z_98A68604_A01F_4FAB_99FD_CC1EACB15B8C_.wvu.FilterData" localSheetId="1" hidden="1">'Regression Scripts'!$A$1:$F$40</definedName>
    <definedName name="Z_A49D7C1C_757E_49CD_9351_D6CC1E136952_.wvu.FilterData" localSheetId="1" hidden="1">'Regression Scripts'!$A$1:$F$40</definedName>
    <definedName name="Z_AEA60409_069A_4534_A9C3_0CF1D87289EB_.wvu.FilterData" localSheetId="1" hidden="1">'Regression Scripts'!$A$1:$E$1</definedName>
    <definedName name="Z_B5B12D7C_987D_4BE5_AB00_962F93E2B4F0_.wvu.FilterData" localSheetId="1" hidden="1">'Regression Scripts'!$A$1:$E$1</definedName>
    <definedName name="Z_BD15AB52_1904_4A08_A2EE_0B93AD1CED49_.wvu.FilterData" localSheetId="1" hidden="1">'Regression Scripts'!$A$1:$E$1</definedName>
    <definedName name="Z_C00C9ED7_8DAA_4C6D_9E71_D9E49805BDD1_.wvu.FilterData" localSheetId="1" hidden="1">'Regression Scripts'!$A$1:$E$1</definedName>
    <definedName name="Z_C4699604_5FDC_4BE9_8ED6_0F7512BA18CF_.wvu.FilterData" localSheetId="1" hidden="1">'Regression Scripts'!$A$1:$F$1</definedName>
    <definedName name="Z_C6C37832_4EBB_46F8_9921_E5894AD3B38F_.wvu.FilterData" localSheetId="1" hidden="1">'Regression Scripts'!$A$1:$E$1</definedName>
    <definedName name="Z_D4E3EFDB_C015_4E92_8C94_C4382CEC2ED6_.wvu.FilterData" localSheetId="1" hidden="1">'Regression Scripts'!$A$1:$E$1</definedName>
    <definedName name="Z_D952B32D_280F_432C_9D1B_7144DCAFB7B2_.wvu.Cols" localSheetId="1" hidden="1">'Regression Scripts'!$F:$F</definedName>
    <definedName name="Z_D952B32D_280F_432C_9D1B_7144DCAFB7B2_.wvu.FilterData" localSheetId="1" hidden="1">'Regression Scripts'!$A$1:$F$40</definedName>
    <definedName name="Z_D98EFE07_D893_4325_93F7_A298BD09FDC6_.wvu.FilterData" localSheetId="1" hidden="1">'Regression Scripts'!$A$1:$E$1</definedName>
    <definedName name="Z_DF552EFB_BBAB_4921_AD51_1CC7581CEF1E_.wvu.FilterData" localSheetId="1" hidden="1">'Regression Scripts'!$A$1:$F$40</definedName>
    <definedName name="Z_E5687DE5_4B91_4956_895B_41BF3AC665A8_.wvu.FilterData" localSheetId="1" hidden="1">'Regression Scripts'!$D$1:$D$1</definedName>
    <definedName name="Z_E753B9C3_E561_4D32_AA95_D69E8EA7B5B8_.wvu.FilterData" localSheetId="1" hidden="1">'Regression Scripts'!$A$1:$E$1</definedName>
    <definedName name="Z_F34A93E1_047A_4C0E_B089_661E1D3D31DE_.wvu.FilterData" localSheetId="1" hidden="1">'Regression Scripts'!$A$1:$E$1</definedName>
    <definedName name="Z_FAC1F0D7_FE8C_4212_B37F_44F7B8CEF4FF_.wvu.FilterData" localSheetId="1" hidden="1">'Regression Scripts'!$A$1:$F$40</definedName>
    <definedName name="Z_FBF3C8B5_1297_4EC5_9DAF_B9BE6A6227C5_.wvu.FilterData" localSheetId="1" hidden="1">'Regression Scripts'!$A$1:$E$1</definedName>
    <definedName name="Z_FC2160A1_C4B3_4F83_8724_83B3C8CA8645_.wvu.FilterData" localSheetId="1" hidden="1">'Regression Scripts'!$A$1:$F$40</definedName>
  </definedNames>
  <calcPr calcId="145621"/>
  <customWorkbookViews>
    <customWorkbookView name="Paul, AnupKumar - Personal View" guid="{D952B32D-280F-432C-9D1B-7144DCAFB7B2}" mergeInterval="0" personalView="1" maximized="1" windowWidth="1020" windowHeight="434" activeSheetId="1"/>
    <customWorkbookView name="Sharma, Abhilash - Personal View" guid="{700D2F1D-3500-43DB-A93E-D51C71EE9F09}" mergeInterval="0" personalView="1" maximized="1" windowWidth="1362" windowHeight="517" activeSheetId="1"/>
    <customWorkbookView name="Mukherjee, Avishek - Personal View" guid="{7CB380D5-40D5-4FAE-88A5-08DAE729073F}" mergeInterval="0" personalView="1" maximized="1" windowWidth="1362" windowHeight="495" activeSheetId="1"/>
    <customWorkbookView name="Saha, Rohit - Personal View" guid="{333C5E35-BA23-4FFB-BC6C-ECE18BDB5C2B}" mergeInterval="0" personalView="1" maximized="1" windowWidth="1362" windowHeight="539" activeSheetId="2"/>
    <customWorkbookView name="Mandal, Neelanjana - Personal View" guid="{29D6027C-F461-4259-B311-F0B7EC1264FD}" mergeInterval="0" personalView="1" maximized="1" windowWidth="1362" windowHeight="503" activeSheetId="2"/>
    <customWorkbookView name="Kanungo, Abhisek - Personal View" guid="{1A0291CD-275E-400C-BF75-FD1319ABB2C4}" mergeInterval="0" personalView="1" maximized="1" windowWidth="1020" windowHeight="499" activeSheetId="2"/>
    <customWorkbookView name="Biswas, Koushik - Personal View" guid="{2D613DCA-BC47-478F-A5F0-6CF9ED98E3FC}" mergeInterval="0" personalView="1" maximized="1" windowWidth="1020" windowHeight="519" activeSheetId="1"/>
  </customWorkbookViews>
</workbook>
</file>

<file path=xl/calcChain.xml><?xml version="1.0" encoding="utf-8"?>
<calcChain xmlns="http://schemas.openxmlformats.org/spreadsheetml/2006/main">
  <c r="H10" i="1" l="1"/>
  <c r="G10" i="1"/>
  <c r="F10" i="1"/>
  <c r="E10" i="1"/>
  <c r="D10" i="1"/>
  <c r="J10" i="1" l="1"/>
  <c r="I10" i="1"/>
  <c r="H9" i="1" l="1"/>
  <c r="G9" i="1"/>
  <c r="F9" i="1"/>
  <c r="E9" i="1"/>
  <c r="D9" i="1"/>
  <c r="I9" i="1"/>
  <c r="J9" i="1"/>
  <c r="D8" i="1" l="1"/>
  <c r="D11" i="1" s="1"/>
  <c r="H8" i="1"/>
  <c r="H11" i="1" s="1"/>
  <c r="G8" i="1"/>
  <c r="G11" i="1" s="1"/>
  <c r="F8" i="1"/>
  <c r="F11" i="1" s="1"/>
  <c r="E8" i="1"/>
  <c r="E11" i="1" s="1"/>
  <c r="I11" i="1" l="1"/>
  <c r="J11" i="1"/>
  <c r="I8" i="1"/>
  <c r="J8" i="1"/>
  <c r="D5" i="1" l="1"/>
  <c r="D4" i="1" l="1"/>
</calcChain>
</file>

<file path=xl/sharedStrings.xml><?xml version="1.0" encoding="utf-8"?>
<sst xmlns="http://schemas.openxmlformats.org/spreadsheetml/2006/main" count="260" uniqueCount="99">
  <si>
    <t>Scripts</t>
  </si>
  <si>
    <t>Process</t>
  </si>
  <si>
    <t>Status</t>
  </si>
  <si>
    <t>PASS</t>
  </si>
  <si>
    <t>SL No</t>
  </si>
  <si>
    <t>Comments</t>
  </si>
  <si>
    <t>NOT EXECUTED</t>
  </si>
  <si>
    <t>FAIL</t>
  </si>
  <si>
    <t>ON HOLD</t>
  </si>
  <si>
    <t>IN PROGRESS</t>
  </si>
  <si>
    <t>Total Planned</t>
  </si>
  <si>
    <t>Total Executed</t>
  </si>
  <si>
    <t>Segment Totals</t>
  </si>
  <si>
    <t>Total Passed</t>
  </si>
  <si>
    <t>Order Numbrer</t>
  </si>
  <si>
    <t>OTC_Base Order With KIT Material</t>
  </si>
  <si>
    <t>OTC_Autosub_MainMaterialPartialStock</t>
  </si>
  <si>
    <t>OTC_Lease_Order</t>
  </si>
  <si>
    <t>OTC_Standing_Order</t>
  </si>
  <si>
    <t>OTC_Credit_Memo</t>
  </si>
  <si>
    <t>OTC_ASO_Order</t>
  </si>
  <si>
    <t>OTC_Emergency_Order</t>
  </si>
  <si>
    <t>OTC_ValueLink Order With Split EDI</t>
  </si>
  <si>
    <t>OTC_Rush_Order</t>
  </si>
  <si>
    <t>OTC_Base_Dropship</t>
  </si>
  <si>
    <t>OTC_Base_In &amp; Out</t>
  </si>
  <si>
    <t>OTC_VLK_EDI</t>
  </si>
  <si>
    <t>OTC_Base_Order_With_Credit_Card</t>
  </si>
  <si>
    <t>OTC_Base_EDI</t>
  </si>
  <si>
    <t>OTC_Order_ForceT</t>
  </si>
  <si>
    <t>OTC_CreateQuotationForGovernmentCustomer</t>
  </si>
  <si>
    <t>OTC_DropShipOrderWithPlantIssue</t>
  </si>
  <si>
    <t>OTC_PickExceptions</t>
  </si>
  <si>
    <t>OTC_Vendor minimum</t>
  </si>
  <si>
    <t>OTC_Fill_or_Kill</t>
  </si>
  <si>
    <t>OTC_Return_with_Reference</t>
  </si>
  <si>
    <t>OTC_Plant_License</t>
  </si>
  <si>
    <t>OTC_Customer License</t>
  </si>
  <si>
    <t>OTC_Debit_Memo</t>
  </si>
  <si>
    <t>OTC_Autosub_MainMaterialStockMoreThanOrder</t>
  </si>
  <si>
    <t>OTC_Jobs</t>
  </si>
  <si>
    <t>OTC_RFCTestForXIPayAuthorisation</t>
  </si>
  <si>
    <t>OTC_RFCTestForXIPaySettlement</t>
  </si>
  <si>
    <t>OTC_RFCTestForVertex</t>
  </si>
  <si>
    <t>OTC_Workflow</t>
  </si>
  <si>
    <t>OTC_OutputValidationForOrderConfirmation</t>
  </si>
  <si>
    <t>OTC_OutputFromBilling</t>
  </si>
  <si>
    <t>OTC_OutputValidationForInvoiceConfirmation</t>
  </si>
  <si>
    <t>OTC_ReportForSalesOrderStatus</t>
  </si>
  <si>
    <t>OTC_ReportsForBlockedDocumentsForBilling</t>
  </si>
  <si>
    <t>OTC_ReportsForIncompleteSDDocuments</t>
  </si>
  <si>
    <t>OTC_RelesaeBillingDocumentForAccountingReport</t>
  </si>
  <si>
    <t>OTC_ArchievedInvoicePrinting</t>
  </si>
  <si>
    <t>OTC_ReportsForLeasing</t>
  </si>
  <si>
    <t>OTC</t>
  </si>
  <si>
    <t>WM_OBSHIP - Value Link Cust ASN 1-ZASN</t>
  </si>
  <si>
    <t>WM_OBSHIP - Value Link Cust ASN 1-ZASN- EXCLASN</t>
  </si>
  <si>
    <t>WM_OBSHIP - Value Link Cust ASN 1-ZCBA</t>
  </si>
  <si>
    <t>WM_OBSHIP - Value Link Cust ASN 1-ZCBA-EXLASN</t>
  </si>
  <si>
    <t>WM_OBSHIP_BaseCustomerASN(AIMS 10)</t>
  </si>
  <si>
    <t>WM</t>
  </si>
  <si>
    <t>PTS</t>
  </si>
  <si>
    <t>Release Profile</t>
  </si>
  <si>
    <t>Generate Forecast_Planning Book Selection</t>
  </si>
  <si>
    <t>PTS_REG_DEL_FC_PlanningJob</t>
  </si>
  <si>
    <t>PTS_REG_USER_AD_PlanningJob</t>
  </si>
  <si>
    <t>PTS_REG_NET_HI_PlanningJob</t>
  </si>
  <si>
    <t>Statistical Forecast</t>
  </si>
  <si>
    <t>MarketingForecastForMDP_20_collab_INT</t>
  </si>
  <si>
    <t>PTS_DemandPlanningForecastForMDP_10_User_AD</t>
  </si>
  <si>
    <t>PTS_REG_STA_FC_PlanningJob</t>
  </si>
  <si>
    <t>PTS_REG_DMD_OV_PlanningJob</t>
  </si>
  <si>
    <t>PTS_REG_FNL_FC_PlanningJob</t>
  </si>
  <si>
    <t>PTS_Release Forecast to SNP</t>
  </si>
  <si>
    <t>PTS_SafetyStockPlanning</t>
  </si>
  <si>
    <t>UpdateMaterialMasterSafetyStock</t>
  </si>
  <si>
    <t>SupplyPlanningRun_PlanningBookSelection MSP_10_OP_PLAN</t>
  </si>
  <si>
    <t>PTS_SypplyPlanningRun</t>
  </si>
  <si>
    <t>CIF_SAPAPO_IntegrationCheck_PurchaseOrder</t>
  </si>
  <si>
    <t>CIF_SAPAPO_IntegrationCheck_Material</t>
  </si>
  <si>
    <t>CIF_Genration_Activation_Of_integration_Models</t>
  </si>
  <si>
    <t>EDQA_Stock_Increment_for_BaseOrder</t>
  </si>
  <si>
    <t>EDQA_Stock_Increment_for_VLKOrder</t>
  </si>
  <si>
    <t>EDQA_Sales Order Cancellation</t>
  </si>
  <si>
    <t>EDQA_ChangeSalesOrder</t>
  </si>
  <si>
    <t>DP_Distribution Forecast Tab_DemandPlannerOvr</t>
  </si>
  <si>
    <t>DP_Distribution Forecast Tab_ADHOC STAT FCST</t>
  </si>
  <si>
    <t>DP_Distribution Forecast Tab_Final Forecast_Distribution</t>
  </si>
  <si>
    <t>DP_History Adjustment Tab</t>
  </si>
  <si>
    <t>DP_Presource Forecast Tab</t>
  </si>
  <si>
    <t>Self_Manufacturing_Delete Purchase Requistions</t>
  </si>
  <si>
    <t>Self_Manufacturing_Heuristic Run</t>
  </si>
  <si>
    <t>Self_Manufacturing_Deployment Run</t>
  </si>
  <si>
    <t>Self_Manufacturing_Manual TLB</t>
  </si>
  <si>
    <t>DP_Alerts Tab</t>
  </si>
  <si>
    <t>DP Others Tab</t>
  </si>
  <si>
    <t>EDI852_VendorSendingIDOCs</t>
  </si>
  <si>
    <t>EDI852_Vendor_Deleting IDocs</t>
  </si>
  <si>
    <t>Regression Test Execution Status - 9th June 2016 Weekly Release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</si>
</sst>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indexed="64"/>
      </top>
      <bottom/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0" fontId="7" fillId="0" borderId="0"/>
  </cellStyleXfs>
  <cellXfs count="41">
    <xf numFmtId="0" fontId="0" fillId="0" borderId="0" xfId="0"/>
    <xf numFmtId="0" fontId="0" fillId="3" borderId="0" xfId="0" applyFill="1"/>
    <xf numFmtId="0" fontId="0" fillId="0" borderId="1" xfId="0" applyBorder="1" applyAlignment="1">
      <alignment horizontal="left"/>
    </xf>
    <xf numFmtId="0" fontId="0" fillId="0" borderId="1" xfId="0" applyBorder="1"/>
    <xf numFmtId="0" fontId="6" fillId="0" borderId="1" xfId="0" applyFont="1" applyBorder="1"/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3" borderId="2" xfId="0" applyFont="1" applyFill="1" applyBorder="1"/>
    <xf numFmtId="164" fontId="4" fillId="3" borderId="3" xfId="1" applyNumberFormat="1" applyFont="1" applyFill="1" applyBorder="1" applyAlignment="1">
      <alignment horizontal="center" vertical="center"/>
    </xf>
    <xf numFmtId="0" fontId="1" fillId="3" borderId="4" xfId="0" applyFont="1" applyFill="1" applyBorder="1"/>
    <xf numFmtId="164" fontId="4" fillId="3" borderId="5" xfId="1" applyNumberFormat="1" applyFont="1" applyFill="1" applyBorder="1" applyAlignment="1">
      <alignment horizontal="center" vertical="center"/>
    </xf>
    <xf numFmtId="0" fontId="0" fillId="3" borderId="0" xfId="0" applyFill="1" applyAlignment="1">
      <alignment wrapText="1"/>
    </xf>
    <xf numFmtId="0" fontId="0" fillId="3" borderId="6" xfId="0" applyFill="1" applyBorder="1"/>
    <xf numFmtId="0" fontId="0" fillId="3" borderId="8" xfId="0" applyFill="1" applyBorder="1"/>
    <xf numFmtId="0" fontId="0" fillId="3" borderId="9" xfId="0" applyFill="1" applyBorder="1"/>
    <xf numFmtId="0" fontId="0" fillId="3" borderId="0" xfId="0" applyFill="1" applyBorder="1"/>
    <xf numFmtId="0" fontId="0" fillId="3" borderId="10" xfId="0" applyFill="1" applyBorder="1"/>
    <xf numFmtId="0" fontId="0" fillId="0" borderId="0" xfId="0" applyBorder="1"/>
    <xf numFmtId="0" fontId="0" fillId="3" borderId="11" xfId="0" applyFill="1" applyBorder="1"/>
    <xf numFmtId="0" fontId="0" fillId="3" borderId="12" xfId="0" applyFill="1" applyBorder="1"/>
    <xf numFmtId="0" fontId="0" fillId="3" borderId="13" xfId="0" applyFill="1" applyBorder="1"/>
    <xf numFmtId="0" fontId="0" fillId="3" borderId="0" xfId="0" applyFill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3" borderId="1" xfId="0" applyFont="1" applyFill="1" applyBorder="1" applyAlignment="1">
      <alignment horizontal="center" wrapText="1"/>
    </xf>
    <xf numFmtId="0" fontId="0" fillId="3" borderId="1" xfId="0" applyFont="1" applyFill="1" applyBorder="1" applyAlignment="1">
      <alignment wrapText="1"/>
    </xf>
    <xf numFmtId="0" fontId="2" fillId="2" borderId="1" xfId="0" applyFont="1" applyFill="1" applyBorder="1" applyAlignment="1">
      <alignment horizontal="left" vertical="center" wrapText="1"/>
    </xf>
    <xf numFmtId="0" fontId="0" fillId="3" borderId="0" xfId="0" applyFill="1" applyAlignment="1">
      <alignment horizontal="left" vertical="center" wrapText="1"/>
    </xf>
    <xf numFmtId="0" fontId="0" fillId="3" borderId="0" xfId="0" applyFill="1" applyBorder="1" applyAlignment="1">
      <alignment wrapText="1"/>
    </xf>
    <xf numFmtId="0" fontId="0" fillId="3" borderId="0" xfId="0" applyFont="1" applyFill="1" applyBorder="1" applyAlignment="1">
      <alignment wrapText="1"/>
    </xf>
    <xf numFmtId="0" fontId="0" fillId="3" borderId="7" xfId="0" applyFill="1" applyBorder="1" applyAlignment="1">
      <alignment wrapText="1"/>
    </xf>
    <xf numFmtId="0" fontId="0" fillId="3" borderId="7" xfId="0" applyFont="1" applyFill="1" applyBorder="1" applyAlignment="1">
      <alignment wrapText="1"/>
    </xf>
    <xf numFmtId="0" fontId="0" fillId="3" borderId="14" xfId="0" applyFont="1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0" fillId="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3" borderId="0" xfId="0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3" borderId="1" xfId="0" applyFill="1" applyBorder="1" applyAlignment="1">
      <alignment horizontal="center" wrapText="1"/>
    </xf>
    <xf numFmtId="0" fontId="0" fillId="3" borderId="1" xfId="0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/>
    </xf>
  </cellXfs>
  <cellStyles count="3">
    <cellStyle name="Normal" xfId="0" builtinId="0"/>
    <cellStyle name="Normal 2" xfId="2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TPM Regression</a:t>
            </a:r>
          </a:p>
        </c:rich>
      </c:tx>
      <c:layout>
        <c:manualLayout>
          <c:xMode val="edge"/>
          <c:yMode val="edge"/>
          <c:x val="0.33925099716676155"/>
          <c:y val="3.33586616343730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7652594884414938"/>
          <c:y val="0.12147574511842497"/>
          <c:w val="0.54311546579598402"/>
          <c:h val="0.77701048007296947"/>
        </c:manualLayout>
      </c:layout>
      <c:pieChart>
        <c:varyColors val="1"/>
        <c:ser>
          <c:idx val="0"/>
          <c:order val="0"/>
          <c:tx>
            <c:strRef>
              <c:f>Summary!$C$11</c:f>
              <c:strCache>
                <c:ptCount val="1"/>
                <c:pt idx="0">
                  <c:v>Segment Totals</c:v>
                </c:pt>
              </c:strCache>
            </c:strRef>
          </c:tx>
          <c:explosion val="32"/>
          <c:dPt>
            <c:idx val="0"/>
            <c:bubble3D val="0"/>
            <c:explosion val="0"/>
          </c:dPt>
          <c:dPt>
            <c:idx val="4"/>
            <c:bubble3D val="0"/>
            <c:explosion val="0"/>
          </c:dPt>
          <c:dLbls>
            <c:dLbl>
              <c:idx val="0"/>
              <c:layout>
                <c:manualLayout>
                  <c:x val="0.23174278566149414"/>
                  <c:y val="1.3129387426697697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6.512884623139896E-2"/>
                  <c:y val="-0.12112387890038774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6.3858296811973692E-2"/>
                  <c:y val="-0.21935863281774315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6.8817167493066961E-2"/>
                  <c:y val="6.3428814961594263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0.1250373966843327"/>
                  <c:y val="-2.6221995733622105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800" b="1"/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</c:dLbls>
          <c:cat>
            <c:strRef>
              <c:f>Summary!$D$7:$H$7</c:f>
              <c:strCache>
                <c:ptCount val="5"/>
                <c:pt idx="0">
                  <c:v>PASS</c:v>
                </c:pt>
                <c:pt idx="1">
                  <c:v>FAIL</c:v>
                </c:pt>
                <c:pt idx="2">
                  <c:v>ON HOLD</c:v>
                </c:pt>
                <c:pt idx="3">
                  <c:v>IN PROGRESS</c:v>
                </c:pt>
                <c:pt idx="4">
                  <c:v>NOT EXECUTED</c:v>
                </c:pt>
              </c:strCache>
            </c:strRef>
          </c:cat>
          <c:val>
            <c:numRef>
              <c:f>Summary!$D$11:$H$11</c:f>
              <c:numCache>
                <c:formatCode>General</c:formatCode>
                <c:ptCount val="5"/>
                <c:pt idx="0">
                  <c:v>80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90"/>
      </c:pieChart>
    </c:plotArea>
    <c:legend>
      <c:legendPos val="b"/>
      <c:layout>
        <c:manualLayout>
          <c:xMode val="edge"/>
          <c:yMode val="edge"/>
          <c:x val="3.4582277169708103E-2"/>
          <c:y val="0.9205782180854013"/>
          <c:w val="0.91975295680632518"/>
          <c:h val="7.9421794497909981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10583</xdr:colOff>
      <xdr:row>12</xdr:row>
      <xdr:rowOff>40217</xdr:rowOff>
    </xdr:from>
    <xdr:to>
      <xdr:col>4</xdr:col>
      <xdr:colOff>635001</xdr:colOff>
      <xdr:row>26</xdr:row>
      <xdr:rowOff>10583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K27"/>
  <sheetViews>
    <sheetView tabSelected="1" zoomScale="90" zoomScaleNormal="90" workbookViewId="0">
      <selection activeCell="N21" sqref="N21"/>
    </sheetView>
  </sheetViews>
  <sheetFormatPr defaultRowHeight="15" x14ac:dyDescent="0.25"/>
  <cols>
    <col min="1" max="1" width="2.85546875" style="1" customWidth="1"/>
    <col min="2" max="2" width="2.28515625" style="1" customWidth="1"/>
    <col min="3" max="3" width="45.28515625" style="1" customWidth="1"/>
    <col min="4" max="4" width="9.42578125" style="1" customWidth="1"/>
    <col min="5" max="5" width="11" style="1" customWidth="1"/>
    <col min="6" max="6" width="11.28515625" style="1" bestFit="1" customWidth="1"/>
    <col min="7" max="8" width="15.140625" style="1" customWidth="1"/>
    <col min="9" max="9" width="15.28515625" style="1" customWidth="1"/>
    <col min="10" max="10" width="13.85546875" style="1" customWidth="1"/>
    <col min="11" max="11" width="2.42578125" style="1" customWidth="1"/>
    <col min="12" max="16384" width="9.140625" style="1"/>
  </cols>
  <sheetData>
    <row r="1" spans="2:11" ht="9.75" customHeight="1" x14ac:dyDescent="0.25"/>
    <row r="2" spans="2:11" ht="15" customHeight="1" x14ac:dyDescent="0.3">
      <c r="B2" s="12"/>
      <c r="C2" s="40" t="s">
        <v>98</v>
      </c>
      <c r="D2" s="40"/>
      <c r="E2" s="40"/>
      <c r="F2" s="40"/>
      <c r="G2" s="40"/>
      <c r="H2" s="40"/>
      <c r="I2" s="40"/>
      <c r="J2" s="40"/>
      <c r="K2" s="13"/>
    </row>
    <row r="3" spans="2:11" ht="5.25" customHeight="1" thickBot="1" x14ac:dyDescent="0.3">
      <c r="B3" s="14"/>
      <c r="C3" s="15"/>
      <c r="D3" s="15"/>
      <c r="E3" s="15"/>
      <c r="F3" s="15"/>
      <c r="G3" s="15"/>
      <c r="H3" s="15"/>
      <c r="I3" s="15"/>
      <c r="J3" s="15"/>
      <c r="K3" s="16"/>
    </row>
    <row r="4" spans="2:11" ht="15.75" x14ac:dyDescent="0.25">
      <c r="B4" s="14"/>
      <c r="C4" s="7" t="s">
        <v>11</v>
      </c>
      <c r="D4" s="8">
        <f>J11/I11</f>
        <v>1</v>
      </c>
      <c r="E4" s="15"/>
      <c r="F4" s="15"/>
      <c r="G4" s="15"/>
      <c r="H4" s="15"/>
      <c r="I4" s="15"/>
      <c r="J4" s="15"/>
      <c r="K4" s="16"/>
    </row>
    <row r="5" spans="2:11" ht="16.5" thickBot="1" x14ac:dyDescent="0.3">
      <c r="B5" s="14"/>
      <c r="C5" s="9" t="s">
        <v>13</v>
      </c>
      <c r="D5" s="10">
        <f>D11/I11</f>
        <v>1</v>
      </c>
      <c r="E5" s="15"/>
      <c r="F5" s="15"/>
      <c r="G5" s="15"/>
      <c r="H5" s="15"/>
      <c r="I5" s="15"/>
      <c r="J5" s="15"/>
      <c r="K5" s="16"/>
    </row>
    <row r="6" spans="2:11" ht="6" customHeight="1" x14ac:dyDescent="0.25">
      <c r="B6" s="14"/>
      <c r="C6" s="15"/>
      <c r="D6" s="15"/>
      <c r="E6" s="15"/>
      <c r="F6" s="15"/>
      <c r="G6" s="15"/>
      <c r="H6" s="15"/>
      <c r="I6" s="15"/>
      <c r="J6" s="15"/>
      <c r="K6" s="16"/>
    </row>
    <row r="7" spans="2:11" x14ac:dyDescent="0.25">
      <c r="B7" s="14"/>
      <c r="C7" s="17"/>
      <c r="D7" s="5" t="s">
        <v>3</v>
      </c>
      <c r="E7" s="5" t="s">
        <v>7</v>
      </c>
      <c r="F7" s="5" t="s">
        <v>8</v>
      </c>
      <c r="G7" s="5" t="s">
        <v>9</v>
      </c>
      <c r="H7" s="5" t="s">
        <v>6</v>
      </c>
      <c r="I7" s="6" t="s">
        <v>10</v>
      </c>
      <c r="J7" s="6" t="s">
        <v>11</v>
      </c>
      <c r="K7" s="16"/>
    </row>
    <row r="8" spans="2:11" x14ac:dyDescent="0.25">
      <c r="B8" s="14"/>
      <c r="C8" s="2" t="s">
        <v>54</v>
      </c>
      <c r="D8" s="3">
        <f>COUNTIFS('Regression Scripts'!D:D,"PASS",'Regression Scripts'!C:C,"OTC")</f>
        <v>39</v>
      </c>
      <c r="E8" s="3">
        <f>COUNTIFS('Regression Scripts'!D:D,"FAIL",'Regression Scripts'!C:C,"OTC")</f>
        <v>0</v>
      </c>
      <c r="F8" s="3">
        <f>COUNTIFS('Regression Scripts'!D:D,"ON HOLD",'Regression Scripts'!C:C,"OTC")</f>
        <v>0</v>
      </c>
      <c r="G8" s="3">
        <f>COUNTIFS('Regression Scripts'!D:D,"IN PROGRESS",'Regression Scripts'!C:C,"OTC")</f>
        <v>0</v>
      </c>
      <c r="H8" s="3">
        <f>COUNTIFS('Regression Scripts'!D:D,"NOT EXECUTED",'Regression Scripts'!C:C,"OTC")</f>
        <v>0</v>
      </c>
      <c r="I8" s="3">
        <f>SUM(D8:H8)</f>
        <v>39</v>
      </c>
      <c r="J8" s="3">
        <f>D8+E8</f>
        <v>39</v>
      </c>
      <c r="K8" s="16"/>
    </row>
    <row r="9" spans="2:11" x14ac:dyDescent="0.25">
      <c r="B9" s="14"/>
      <c r="C9" s="2" t="s">
        <v>60</v>
      </c>
      <c r="D9" s="3">
        <f>COUNTIFS('Regression Scripts'!D:D,"PASS",'Regression Scripts'!C:C,"WM")</f>
        <v>5</v>
      </c>
      <c r="E9" s="3">
        <f>COUNTIFS('Regression Scripts'!D:D,"FAIL",'Regression Scripts'!C:C,"WM")</f>
        <v>0</v>
      </c>
      <c r="F9" s="3">
        <f>COUNTIFS('Regression Scripts'!D:D,"ON HOLD",'Regression Scripts'!C:C,"WM")</f>
        <v>0</v>
      </c>
      <c r="G9" s="3">
        <f>COUNTIFS('Regression Scripts'!D:D,"IN PROGRESS",'Regression Scripts'!C:C,"WM")</f>
        <v>0</v>
      </c>
      <c r="H9" s="3">
        <f>COUNTIFS('Regression Scripts'!D:D,"NOT EXECUTED",'Regression Scripts'!C:C,"WM")</f>
        <v>0</v>
      </c>
      <c r="I9" s="3">
        <f>SUM(D9:H9)</f>
        <v>5</v>
      </c>
      <c r="J9" s="3">
        <f>D9+E9</f>
        <v>5</v>
      </c>
      <c r="K9" s="16"/>
    </row>
    <row r="10" spans="2:11" x14ac:dyDescent="0.25">
      <c r="B10" s="14"/>
      <c r="C10" s="2" t="s">
        <v>61</v>
      </c>
      <c r="D10" s="3">
        <f>COUNTIFS('Regression Scripts'!D:D,"PASS",'Regression Scripts'!C:C,"PTS")</f>
        <v>36</v>
      </c>
      <c r="E10" s="3">
        <f>COUNTIFS('Regression Scripts'!D:D,"FAIL",'Regression Scripts'!C:C,"PTS")</f>
        <v>0</v>
      </c>
      <c r="F10" s="3">
        <f>COUNTIFS('Regression Scripts'!D:D,"ON HOLD",'Regression Scripts'!C:C,"PTS")</f>
        <v>0</v>
      </c>
      <c r="G10" s="3">
        <f>COUNTIFS('Regression Scripts'!D:D,"IN PROGRESS",'Regression Scripts'!C:C,"PTS")</f>
        <v>0</v>
      </c>
      <c r="H10" s="3">
        <f>COUNTIFS('Regression Scripts'!D:D,"NOT EXECUTED",'Regression Scripts'!C:C,"PTS")</f>
        <v>0</v>
      </c>
      <c r="I10" s="3">
        <f>SUM(D10:H10)</f>
        <v>36</v>
      </c>
      <c r="J10" s="3">
        <f>D10+E10</f>
        <v>36</v>
      </c>
      <c r="K10" s="16"/>
    </row>
    <row r="11" spans="2:11" x14ac:dyDescent="0.25">
      <c r="B11" s="14"/>
      <c r="C11" s="4" t="s">
        <v>12</v>
      </c>
      <c r="D11" s="3">
        <f>SUM(D8:D10)</f>
        <v>80</v>
      </c>
      <c r="E11" s="3">
        <f>SUM(E8:E10)</f>
        <v>0</v>
      </c>
      <c r="F11" s="3">
        <f>SUM(F8:F10)</f>
        <v>0</v>
      </c>
      <c r="G11" s="3">
        <f>SUM(G8:G10)</f>
        <v>0</v>
      </c>
      <c r="H11" s="3">
        <f>SUM(H8:H10)</f>
        <v>0</v>
      </c>
      <c r="I11" s="3">
        <f t="shared" ref="I11" si="0">SUM(D11:H11)</f>
        <v>80</v>
      </c>
      <c r="J11" s="3">
        <f t="shared" ref="J11" si="1">D11+E11</f>
        <v>80</v>
      </c>
      <c r="K11" s="16"/>
    </row>
    <row r="12" spans="2:11" ht="6" customHeight="1" x14ac:dyDescent="0.25">
      <c r="B12" s="14"/>
      <c r="C12" s="15"/>
      <c r="D12" s="15"/>
      <c r="E12" s="15"/>
      <c r="F12" s="15"/>
      <c r="G12" s="15"/>
      <c r="H12" s="15"/>
      <c r="I12" s="15"/>
      <c r="J12" s="15"/>
      <c r="K12" s="16"/>
    </row>
    <row r="13" spans="2:11" x14ac:dyDescent="0.25">
      <c r="B13" s="14"/>
      <c r="C13" s="15"/>
      <c r="D13" s="15"/>
      <c r="E13" s="15"/>
      <c r="F13" s="35"/>
      <c r="G13" s="35"/>
      <c r="H13" s="35"/>
      <c r="I13" s="35"/>
      <c r="J13" s="35"/>
      <c r="K13" s="16"/>
    </row>
    <row r="14" spans="2:11" x14ac:dyDescent="0.25">
      <c r="B14" s="14"/>
      <c r="C14" s="15"/>
      <c r="D14" s="15"/>
      <c r="E14" s="15"/>
      <c r="F14" s="35"/>
      <c r="G14" s="35"/>
      <c r="H14" s="35"/>
      <c r="I14" s="35"/>
      <c r="J14" s="35"/>
      <c r="K14" s="16"/>
    </row>
    <row r="15" spans="2:11" x14ac:dyDescent="0.25">
      <c r="B15" s="14"/>
      <c r="C15" s="15"/>
      <c r="D15" s="15"/>
      <c r="E15" s="15"/>
      <c r="F15" s="35"/>
      <c r="G15" s="35"/>
      <c r="H15" s="35"/>
      <c r="I15" s="35"/>
      <c r="J15" s="35"/>
      <c r="K15" s="16"/>
    </row>
    <row r="16" spans="2:11" x14ac:dyDescent="0.25">
      <c r="B16" s="14"/>
      <c r="C16" s="15"/>
      <c r="D16" s="15"/>
      <c r="E16" s="15"/>
      <c r="F16" s="35"/>
      <c r="G16" s="35"/>
      <c r="H16" s="35"/>
      <c r="I16" s="35"/>
      <c r="J16" s="35"/>
      <c r="K16" s="16"/>
    </row>
    <row r="17" spans="2:11" x14ac:dyDescent="0.25">
      <c r="B17" s="14"/>
      <c r="C17" s="15"/>
      <c r="D17" s="15"/>
      <c r="E17" s="15"/>
      <c r="F17" s="35"/>
      <c r="G17" s="35"/>
      <c r="H17" s="35"/>
      <c r="I17" s="35"/>
      <c r="J17" s="35"/>
      <c r="K17" s="16"/>
    </row>
    <row r="18" spans="2:11" x14ac:dyDescent="0.25">
      <c r="B18" s="14"/>
      <c r="C18" s="15"/>
      <c r="D18" s="15"/>
      <c r="E18" s="15"/>
      <c r="F18" s="35"/>
      <c r="G18" s="35"/>
      <c r="H18" s="35"/>
      <c r="I18" s="35"/>
      <c r="J18" s="35"/>
      <c r="K18" s="16"/>
    </row>
    <row r="19" spans="2:11" x14ac:dyDescent="0.25">
      <c r="B19" s="14"/>
      <c r="C19" s="15"/>
      <c r="D19" s="15"/>
      <c r="E19" s="15"/>
      <c r="F19" s="35"/>
      <c r="G19" s="35"/>
      <c r="H19" s="35"/>
      <c r="I19" s="35"/>
      <c r="J19" s="35"/>
      <c r="K19" s="16"/>
    </row>
    <row r="20" spans="2:11" x14ac:dyDescent="0.25">
      <c r="B20" s="14"/>
      <c r="C20" s="15"/>
      <c r="D20" s="15"/>
      <c r="E20" s="15"/>
      <c r="F20" s="35"/>
      <c r="G20" s="35"/>
      <c r="H20" s="35"/>
      <c r="I20" s="35"/>
      <c r="J20" s="35"/>
      <c r="K20" s="16"/>
    </row>
    <row r="21" spans="2:11" x14ac:dyDescent="0.25">
      <c r="B21" s="14"/>
      <c r="C21" s="15"/>
      <c r="D21" s="15"/>
      <c r="E21" s="15"/>
      <c r="F21" s="35"/>
      <c r="G21" s="35"/>
      <c r="H21" s="35"/>
      <c r="I21" s="35"/>
      <c r="J21" s="35"/>
      <c r="K21" s="16"/>
    </row>
    <row r="22" spans="2:11" x14ac:dyDescent="0.25">
      <c r="B22" s="14"/>
      <c r="C22" s="15"/>
      <c r="D22" s="15"/>
      <c r="E22" s="15"/>
      <c r="F22" s="35"/>
      <c r="G22" s="35"/>
      <c r="H22" s="35"/>
      <c r="I22" s="35"/>
      <c r="J22" s="35"/>
      <c r="K22" s="16"/>
    </row>
    <row r="23" spans="2:11" x14ac:dyDescent="0.25">
      <c r="B23" s="14"/>
      <c r="C23" s="15"/>
      <c r="D23" s="15"/>
      <c r="E23" s="15"/>
      <c r="F23" s="35"/>
      <c r="G23" s="35"/>
      <c r="H23" s="35"/>
      <c r="I23" s="35"/>
      <c r="J23" s="35"/>
      <c r="K23" s="16"/>
    </row>
    <row r="24" spans="2:11" x14ac:dyDescent="0.25">
      <c r="B24" s="14"/>
      <c r="C24" s="15"/>
      <c r="D24" s="15"/>
      <c r="E24" s="15"/>
      <c r="F24" s="35"/>
      <c r="G24" s="35"/>
      <c r="H24" s="35"/>
      <c r="I24" s="35"/>
      <c r="J24" s="35"/>
      <c r="K24" s="16"/>
    </row>
    <row r="25" spans="2:11" x14ac:dyDescent="0.25">
      <c r="B25" s="14"/>
      <c r="C25" s="15"/>
      <c r="D25" s="15"/>
      <c r="E25" s="15"/>
      <c r="F25" s="35"/>
      <c r="G25" s="35"/>
      <c r="H25" s="35"/>
      <c r="I25" s="35"/>
      <c r="J25" s="35"/>
      <c r="K25" s="16"/>
    </row>
    <row r="26" spans="2:11" x14ac:dyDescent="0.25">
      <c r="B26" s="14"/>
      <c r="C26" s="15"/>
      <c r="D26" s="15"/>
      <c r="E26" s="15"/>
      <c r="F26" s="35"/>
      <c r="G26" s="35"/>
      <c r="H26" s="35"/>
      <c r="I26" s="35"/>
      <c r="J26" s="35"/>
      <c r="K26" s="16"/>
    </row>
    <row r="27" spans="2:11" x14ac:dyDescent="0.25">
      <c r="B27" s="18"/>
      <c r="C27" s="19"/>
      <c r="D27" s="19"/>
      <c r="E27" s="19"/>
      <c r="F27" s="19"/>
      <c r="G27" s="19"/>
      <c r="H27" s="19"/>
      <c r="I27" s="19"/>
      <c r="J27" s="19"/>
      <c r="K27" s="20"/>
    </row>
  </sheetData>
  <customSheetViews>
    <customSheetView guid="{D952B32D-280F-432C-9D1B-7144DCAFB7B2}" scale="80">
      <selection activeCell="E30" sqref="E30"/>
      <pageMargins left="0.7" right="0.7" top="0.75" bottom="0.75" header="0.3" footer="0.3"/>
      <pageSetup orientation="portrait" r:id="rId1"/>
    </customSheetView>
    <customSheetView guid="{700D2F1D-3500-43DB-A93E-D51C71EE9F09}" scale="90">
      <selection activeCell="H23" sqref="H23"/>
      <pageMargins left="0.7" right="0.7" top="0.75" bottom="0.75" header="0.3" footer="0.3"/>
      <pageSetup orientation="portrait" r:id="rId2"/>
    </customSheetView>
    <customSheetView guid="{7CB380D5-40D5-4FAE-88A5-08DAE729073F}">
      <selection activeCell="I7" sqref="I7"/>
      <pageMargins left="0.7" right="0.7" top="0.75" bottom="0.75" header="0.3" footer="0.3"/>
    </customSheetView>
    <customSheetView guid="{333C5E35-BA23-4FFB-BC6C-ECE18BDB5C2B}" scale="90">
      <selection activeCell="J20" sqref="J20"/>
      <pageMargins left="0.7" right="0.7" top="0.75" bottom="0.75" header="0.3" footer="0.3"/>
      <pageSetup orientation="portrait" r:id="rId3"/>
    </customSheetView>
    <customSheetView guid="{29D6027C-F461-4259-B311-F0B7EC1264FD}" scale="90">
      <selection activeCell="F11" sqref="F11:J24"/>
      <pageMargins left="0.7" right="0.7" top="0.75" bottom="0.75" header="0.3" footer="0.3"/>
      <pageSetup orientation="portrait" r:id="rId4"/>
    </customSheetView>
    <customSheetView guid="{1A0291CD-275E-400C-BF75-FD1319ABB2C4}" scale="90">
      <selection activeCell="E8" sqref="E8"/>
      <pageMargins left="0.7" right="0.7" top="0.75" bottom="0.75" header="0.3" footer="0.3"/>
      <pageSetup orientation="portrait" r:id="rId5"/>
    </customSheetView>
    <customSheetView guid="{2D613DCA-BC47-478F-A5F0-6CF9ED98E3FC}" scale="80">
      <selection activeCell="N10" sqref="N10"/>
      <pageMargins left="0.7" right="0.7" top="0.75" bottom="0.75" header="0.3" footer="0.3"/>
      <pageSetup orientation="portrait" r:id="rId6"/>
    </customSheetView>
  </customSheetViews>
  <mergeCells count="1">
    <mergeCell ref="C2:J2"/>
  </mergeCells>
  <pageMargins left="0.7" right="0.7" top="0.75" bottom="0.75" header="0.3" footer="0.3"/>
  <pageSetup orientation="portrait" r:id="rId7"/>
  <drawing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K81"/>
  <sheetViews>
    <sheetView topLeftCell="A62" zoomScaleNormal="85" workbookViewId="0">
      <selection activeCell="B77" sqref="B77"/>
    </sheetView>
  </sheetViews>
  <sheetFormatPr defaultRowHeight="15" x14ac:dyDescent="0.25"/>
  <cols>
    <col min="1" max="1" width="9.5703125" style="21" customWidth="1"/>
    <col min="2" max="2" width="62.5703125" style="26" bestFit="1" customWidth="1"/>
    <col min="3" max="3" width="20.28515625" style="37" customWidth="1"/>
    <col min="4" max="4" width="15.7109375" style="11" customWidth="1"/>
    <col min="5" max="5" width="44.42578125" style="11" customWidth="1"/>
    <col min="6" max="6" width="44.42578125" style="11" hidden="1" customWidth="1"/>
    <col min="7" max="11" width="9.140625" style="11"/>
    <col min="12" max="141" width="9.140625" style="27"/>
    <col min="142" max="16384" width="9.140625" style="11"/>
  </cols>
  <sheetData>
    <row r="1" spans="1:141" ht="15.75" x14ac:dyDescent="0.25">
      <c r="A1" s="36" t="s">
        <v>4</v>
      </c>
      <c r="B1" s="25" t="s">
        <v>0</v>
      </c>
      <c r="C1" s="36" t="s">
        <v>1</v>
      </c>
      <c r="D1" s="22" t="s">
        <v>2</v>
      </c>
      <c r="E1" s="22" t="s">
        <v>5</v>
      </c>
      <c r="F1" s="22" t="s">
        <v>14</v>
      </c>
    </row>
    <row r="2" spans="1:141" s="31" customFormat="1" x14ac:dyDescent="0.25">
      <c r="A2" s="23">
        <v>1</v>
      </c>
      <c r="B2" s="34" t="s">
        <v>15</v>
      </c>
      <c r="C2" s="33" t="s">
        <v>54</v>
      </c>
      <c r="D2" s="33" t="s">
        <v>3</v>
      </c>
      <c r="E2" s="24"/>
      <c r="F2" s="24"/>
      <c r="G2" s="29"/>
      <c r="H2" s="29"/>
      <c r="I2" s="29"/>
      <c r="J2" s="29"/>
      <c r="K2" s="29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  <c r="BA2" s="30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  <c r="BR2" s="30"/>
      <c r="BS2" s="30"/>
      <c r="BT2" s="30"/>
      <c r="BU2" s="30"/>
      <c r="BV2" s="30"/>
      <c r="BW2" s="30"/>
      <c r="BX2" s="30"/>
      <c r="BY2" s="30"/>
      <c r="BZ2" s="30"/>
      <c r="CA2" s="30"/>
      <c r="CB2" s="30"/>
      <c r="CC2" s="30"/>
      <c r="CD2" s="30"/>
      <c r="CE2" s="30"/>
      <c r="CF2" s="30"/>
      <c r="CG2" s="30"/>
      <c r="CH2" s="30"/>
      <c r="CI2" s="30"/>
      <c r="CJ2" s="30"/>
      <c r="CK2" s="30"/>
      <c r="CL2" s="30"/>
      <c r="CM2" s="30"/>
      <c r="CN2" s="30"/>
      <c r="CO2" s="30"/>
      <c r="CP2" s="30"/>
      <c r="CQ2" s="30"/>
      <c r="CR2" s="30"/>
      <c r="CS2" s="30"/>
      <c r="CT2" s="30"/>
      <c r="CU2" s="30"/>
      <c r="CV2" s="30"/>
      <c r="CW2" s="30"/>
      <c r="CX2" s="30"/>
      <c r="CY2" s="30"/>
      <c r="CZ2" s="30"/>
      <c r="DA2" s="30"/>
      <c r="DB2" s="30"/>
      <c r="DC2" s="30"/>
      <c r="DD2" s="30"/>
      <c r="DE2" s="30"/>
      <c r="DF2" s="30"/>
      <c r="DG2" s="30"/>
      <c r="DH2" s="30"/>
      <c r="DI2" s="30"/>
      <c r="DJ2" s="30"/>
      <c r="DK2" s="30"/>
      <c r="DL2" s="30"/>
      <c r="DM2" s="30"/>
      <c r="DN2" s="30"/>
      <c r="DO2" s="30"/>
      <c r="DP2" s="30"/>
      <c r="DQ2" s="30"/>
      <c r="DR2" s="30"/>
      <c r="DS2" s="30"/>
      <c r="DT2" s="30"/>
      <c r="DU2" s="30"/>
      <c r="DV2" s="30"/>
      <c r="DW2" s="30"/>
      <c r="DX2" s="30"/>
      <c r="DY2" s="30"/>
      <c r="DZ2" s="30"/>
      <c r="EA2" s="30"/>
      <c r="EB2" s="30"/>
      <c r="EC2" s="30"/>
      <c r="ED2" s="30"/>
      <c r="EE2" s="30"/>
      <c r="EF2" s="30"/>
      <c r="EG2" s="30"/>
      <c r="EH2" s="30"/>
      <c r="EI2" s="30"/>
      <c r="EJ2" s="30"/>
      <c r="EK2" s="30"/>
    </row>
    <row r="3" spans="1:141" s="28" customFormat="1" x14ac:dyDescent="0.25">
      <c r="A3" s="23">
        <v>2</v>
      </c>
      <c r="B3" s="34" t="s">
        <v>16</v>
      </c>
      <c r="C3" s="33" t="s">
        <v>54</v>
      </c>
      <c r="D3" s="33" t="s">
        <v>3</v>
      </c>
      <c r="E3" s="24"/>
      <c r="F3" s="24"/>
      <c r="G3" s="27"/>
      <c r="H3" s="27"/>
      <c r="I3" s="27"/>
      <c r="J3" s="27"/>
      <c r="K3" s="27"/>
    </row>
    <row r="4" spans="1:141" s="28" customFormat="1" x14ac:dyDescent="0.25">
      <c r="A4" s="23">
        <v>3</v>
      </c>
      <c r="B4" s="34" t="s">
        <v>17</v>
      </c>
      <c r="C4" s="33" t="s">
        <v>54</v>
      </c>
      <c r="D4" s="33" t="s">
        <v>3</v>
      </c>
      <c r="E4" s="24"/>
      <c r="F4" s="24"/>
      <c r="G4" s="27"/>
      <c r="H4" s="27"/>
      <c r="I4" s="27"/>
      <c r="J4" s="27"/>
      <c r="K4" s="27"/>
    </row>
    <row r="5" spans="1:141" s="28" customFormat="1" x14ac:dyDescent="0.25">
      <c r="A5" s="23">
        <v>4</v>
      </c>
      <c r="B5" s="34" t="s">
        <v>18</v>
      </c>
      <c r="C5" s="33" t="s">
        <v>54</v>
      </c>
      <c r="D5" s="33" t="s">
        <v>3</v>
      </c>
      <c r="E5" s="24"/>
      <c r="F5" s="24"/>
      <c r="G5" s="27"/>
      <c r="H5" s="27"/>
      <c r="I5" s="27"/>
      <c r="J5" s="27"/>
      <c r="K5" s="27"/>
    </row>
    <row r="6" spans="1:141" s="28" customFormat="1" x14ac:dyDescent="0.25">
      <c r="A6" s="23">
        <v>5</v>
      </c>
      <c r="B6" s="34" t="s">
        <v>19</v>
      </c>
      <c r="C6" s="33" t="s">
        <v>54</v>
      </c>
      <c r="D6" s="33" t="s">
        <v>3</v>
      </c>
      <c r="E6" s="24"/>
      <c r="F6" s="24"/>
      <c r="G6" s="27"/>
      <c r="H6" s="27"/>
      <c r="I6" s="27"/>
      <c r="J6" s="27"/>
      <c r="K6" s="27"/>
    </row>
    <row r="7" spans="1:141" x14ac:dyDescent="0.25">
      <c r="A7" s="23">
        <v>6</v>
      </c>
      <c r="B7" s="34" t="s">
        <v>20</v>
      </c>
      <c r="C7" s="33" t="s">
        <v>54</v>
      </c>
      <c r="D7" s="33" t="s">
        <v>3</v>
      </c>
      <c r="E7" s="32"/>
      <c r="F7" s="32"/>
    </row>
    <row r="8" spans="1:141" x14ac:dyDescent="0.25">
      <c r="A8" s="23">
        <v>7</v>
      </c>
      <c r="B8" s="34" t="s">
        <v>21</v>
      </c>
      <c r="C8" s="33" t="s">
        <v>54</v>
      </c>
      <c r="D8" s="33" t="s">
        <v>3</v>
      </c>
      <c r="E8" s="32"/>
      <c r="F8" s="32"/>
    </row>
    <row r="9" spans="1:141" x14ac:dyDescent="0.25">
      <c r="A9" s="23">
        <v>8</v>
      </c>
      <c r="B9" s="34" t="s">
        <v>22</v>
      </c>
      <c r="C9" s="33" t="s">
        <v>54</v>
      </c>
      <c r="D9" s="33" t="s">
        <v>3</v>
      </c>
      <c r="E9" s="32"/>
      <c r="F9" s="32"/>
    </row>
    <row r="10" spans="1:141" x14ac:dyDescent="0.25">
      <c r="A10" s="23">
        <v>9</v>
      </c>
      <c r="B10" s="34" t="s">
        <v>23</v>
      </c>
      <c r="C10" s="33" t="s">
        <v>54</v>
      </c>
      <c r="D10" s="33" t="s">
        <v>3</v>
      </c>
      <c r="E10" s="32"/>
      <c r="F10" s="32"/>
    </row>
    <row r="11" spans="1:141" x14ac:dyDescent="0.25">
      <c r="A11" s="23">
        <v>10</v>
      </c>
      <c r="B11" s="34" t="s">
        <v>24</v>
      </c>
      <c r="C11" s="33" t="s">
        <v>54</v>
      </c>
      <c r="D11" s="33" t="s">
        <v>3</v>
      </c>
      <c r="E11" s="32"/>
      <c r="F11" s="32"/>
    </row>
    <row r="12" spans="1:141" x14ac:dyDescent="0.25">
      <c r="A12" s="23">
        <v>11</v>
      </c>
      <c r="B12" s="34" t="s">
        <v>25</v>
      </c>
      <c r="C12" s="33" t="s">
        <v>54</v>
      </c>
      <c r="D12" s="33" t="s">
        <v>3</v>
      </c>
      <c r="E12" s="32"/>
      <c r="F12" s="32"/>
    </row>
    <row r="13" spans="1:141" x14ac:dyDescent="0.25">
      <c r="A13" s="23">
        <v>12</v>
      </c>
      <c r="B13" s="34" t="s">
        <v>26</v>
      </c>
      <c r="C13" s="33" t="s">
        <v>54</v>
      </c>
      <c r="D13" s="33" t="s">
        <v>3</v>
      </c>
      <c r="E13" s="32"/>
      <c r="F13" s="32"/>
    </row>
    <row r="14" spans="1:141" x14ac:dyDescent="0.25">
      <c r="A14" s="23">
        <v>13</v>
      </c>
      <c r="B14" s="34" t="s">
        <v>27</v>
      </c>
      <c r="C14" s="33" t="s">
        <v>54</v>
      </c>
      <c r="D14" s="33" t="s">
        <v>3</v>
      </c>
      <c r="E14" s="32"/>
      <c r="F14" s="32"/>
    </row>
    <row r="15" spans="1:141" x14ac:dyDescent="0.25">
      <c r="A15" s="23">
        <v>14</v>
      </c>
      <c r="B15" s="34" t="s">
        <v>28</v>
      </c>
      <c r="C15" s="33" t="s">
        <v>54</v>
      </c>
      <c r="D15" s="33" t="s">
        <v>3</v>
      </c>
      <c r="E15" s="32"/>
      <c r="F15" s="32"/>
    </row>
    <row r="16" spans="1:141" x14ac:dyDescent="0.25">
      <c r="A16" s="23">
        <v>15</v>
      </c>
      <c r="B16" s="34" t="s">
        <v>29</v>
      </c>
      <c r="C16" s="33" t="s">
        <v>54</v>
      </c>
      <c r="D16" s="33" t="s">
        <v>3</v>
      </c>
      <c r="E16" s="32"/>
      <c r="F16" s="32"/>
    </row>
    <row r="17" spans="1:6" s="11" customFormat="1" x14ac:dyDescent="0.25">
      <c r="A17" s="23">
        <v>16</v>
      </c>
      <c r="B17" s="34" t="s">
        <v>30</v>
      </c>
      <c r="C17" s="33" t="s">
        <v>54</v>
      </c>
      <c r="D17" s="33" t="s">
        <v>3</v>
      </c>
      <c r="E17" s="32"/>
      <c r="F17" s="32"/>
    </row>
    <row r="18" spans="1:6" s="11" customFormat="1" x14ac:dyDescent="0.25">
      <c r="A18" s="23">
        <v>17</v>
      </c>
      <c r="B18" s="34" t="s">
        <v>31</v>
      </c>
      <c r="C18" s="33" t="s">
        <v>54</v>
      </c>
      <c r="D18" s="33" t="s">
        <v>3</v>
      </c>
      <c r="E18" s="32"/>
      <c r="F18" s="32"/>
    </row>
    <row r="19" spans="1:6" s="11" customFormat="1" x14ac:dyDescent="0.25">
      <c r="A19" s="23">
        <v>18</v>
      </c>
      <c r="B19" s="34" t="s">
        <v>32</v>
      </c>
      <c r="C19" s="33" t="s">
        <v>54</v>
      </c>
      <c r="D19" s="33" t="s">
        <v>3</v>
      </c>
      <c r="E19" s="32"/>
      <c r="F19" s="32"/>
    </row>
    <row r="20" spans="1:6" s="11" customFormat="1" x14ac:dyDescent="0.25">
      <c r="A20" s="23">
        <v>19</v>
      </c>
      <c r="B20" s="34" t="s">
        <v>33</v>
      </c>
      <c r="C20" s="33" t="s">
        <v>54</v>
      </c>
      <c r="D20" s="33" t="s">
        <v>3</v>
      </c>
      <c r="E20" s="32"/>
      <c r="F20" s="32"/>
    </row>
    <row r="21" spans="1:6" s="11" customFormat="1" x14ac:dyDescent="0.25">
      <c r="A21" s="23">
        <v>20</v>
      </c>
      <c r="B21" s="34" t="s">
        <v>34</v>
      </c>
      <c r="C21" s="33" t="s">
        <v>54</v>
      </c>
      <c r="D21" s="33" t="s">
        <v>3</v>
      </c>
      <c r="E21" s="32"/>
      <c r="F21" s="32"/>
    </row>
    <row r="22" spans="1:6" s="11" customFormat="1" x14ac:dyDescent="0.25">
      <c r="A22" s="23">
        <v>21</v>
      </c>
      <c r="B22" s="34" t="s">
        <v>35</v>
      </c>
      <c r="C22" s="33" t="s">
        <v>54</v>
      </c>
      <c r="D22" s="33" t="s">
        <v>3</v>
      </c>
      <c r="E22" s="32"/>
      <c r="F22" s="32"/>
    </row>
    <row r="23" spans="1:6" s="11" customFormat="1" x14ac:dyDescent="0.25">
      <c r="A23" s="23">
        <v>22</v>
      </c>
      <c r="B23" s="34" t="s">
        <v>36</v>
      </c>
      <c r="C23" s="33" t="s">
        <v>54</v>
      </c>
      <c r="D23" s="33" t="s">
        <v>3</v>
      </c>
      <c r="E23" s="32"/>
      <c r="F23" s="32"/>
    </row>
    <row r="24" spans="1:6" s="11" customFormat="1" x14ac:dyDescent="0.25">
      <c r="A24" s="23">
        <v>23</v>
      </c>
      <c r="B24" s="34" t="s">
        <v>37</v>
      </c>
      <c r="C24" s="33" t="s">
        <v>54</v>
      </c>
      <c r="D24" s="33" t="s">
        <v>3</v>
      </c>
      <c r="E24" s="32"/>
      <c r="F24" s="32"/>
    </row>
    <row r="25" spans="1:6" s="11" customFormat="1" x14ac:dyDescent="0.25">
      <c r="A25" s="23">
        <v>24</v>
      </c>
      <c r="B25" s="34" t="s">
        <v>38</v>
      </c>
      <c r="C25" s="33" t="s">
        <v>54</v>
      </c>
      <c r="D25" s="33" t="s">
        <v>3</v>
      </c>
      <c r="E25" s="32"/>
      <c r="F25" s="32"/>
    </row>
    <row r="26" spans="1:6" s="11" customFormat="1" x14ac:dyDescent="0.25">
      <c r="A26" s="23">
        <v>25</v>
      </c>
      <c r="B26" s="34" t="s">
        <v>39</v>
      </c>
      <c r="C26" s="33" t="s">
        <v>54</v>
      </c>
      <c r="D26" s="33" t="s">
        <v>3</v>
      </c>
      <c r="E26" s="32"/>
      <c r="F26" s="32"/>
    </row>
    <row r="27" spans="1:6" s="11" customFormat="1" x14ac:dyDescent="0.25">
      <c r="A27" s="23">
        <v>26</v>
      </c>
      <c r="B27" s="34" t="s">
        <v>40</v>
      </c>
      <c r="C27" s="33" t="s">
        <v>54</v>
      </c>
      <c r="D27" s="33" t="s">
        <v>3</v>
      </c>
      <c r="E27" s="32"/>
      <c r="F27" s="32"/>
    </row>
    <row r="28" spans="1:6" s="11" customFormat="1" x14ac:dyDescent="0.25">
      <c r="A28" s="23">
        <v>27</v>
      </c>
      <c r="B28" s="34" t="s">
        <v>41</v>
      </c>
      <c r="C28" s="33" t="s">
        <v>54</v>
      </c>
      <c r="D28" s="33" t="s">
        <v>3</v>
      </c>
      <c r="E28" s="32"/>
      <c r="F28" s="32"/>
    </row>
    <row r="29" spans="1:6" s="11" customFormat="1" x14ac:dyDescent="0.25">
      <c r="A29" s="23">
        <v>28</v>
      </c>
      <c r="B29" s="34" t="s">
        <v>42</v>
      </c>
      <c r="C29" s="33" t="s">
        <v>54</v>
      </c>
      <c r="D29" s="33" t="s">
        <v>3</v>
      </c>
      <c r="E29" s="32"/>
      <c r="F29" s="32"/>
    </row>
    <row r="30" spans="1:6" s="11" customFormat="1" x14ac:dyDescent="0.25">
      <c r="A30" s="23">
        <v>29</v>
      </c>
      <c r="B30" s="34" t="s">
        <v>43</v>
      </c>
      <c r="C30" s="33" t="s">
        <v>54</v>
      </c>
      <c r="D30" s="33" t="s">
        <v>3</v>
      </c>
      <c r="E30" s="32"/>
      <c r="F30" s="32"/>
    </row>
    <row r="31" spans="1:6" s="11" customFormat="1" x14ac:dyDescent="0.25">
      <c r="A31" s="23">
        <v>30</v>
      </c>
      <c r="B31" s="34" t="s">
        <v>44</v>
      </c>
      <c r="C31" s="33" t="s">
        <v>54</v>
      </c>
      <c r="D31" s="33" t="s">
        <v>3</v>
      </c>
      <c r="E31" s="32"/>
      <c r="F31" s="32"/>
    </row>
    <row r="32" spans="1:6" s="11" customFormat="1" x14ac:dyDescent="0.25">
      <c r="A32" s="23">
        <v>31</v>
      </c>
      <c r="B32" s="34" t="s">
        <v>45</v>
      </c>
      <c r="C32" s="33" t="s">
        <v>54</v>
      </c>
      <c r="D32" s="33" t="s">
        <v>3</v>
      </c>
      <c r="E32" s="32"/>
      <c r="F32" s="32"/>
    </row>
    <row r="33" spans="1:141" x14ac:dyDescent="0.25">
      <c r="A33" s="23">
        <v>32</v>
      </c>
      <c r="B33" s="34" t="s">
        <v>46</v>
      </c>
      <c r="C33" s="33" t="s">
        <v>54</v>
      </c>
      <c r="D33" s="33" t="s">
        <v>3</v>
      </c>
      <c r="E33" s="32"/>
      <c r="F33" s="32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11"/>
      <c r="BQ33" s="11"/>
      <c r="BR33" s="11"/>
      <c r="BS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/>
      <c r="CF33" s="11"/>
      <c r="CG33" s="11"/>
      <c r="CH33" s="11"/>
      <c r="CI33" s="11"/>
      <c r="CJ33" s="11"/>
      <c r="CK33" s="11"/>
      <c r="CL33" s="11"/>
      <c r="CM33" s="11"/>
      <c r="CN33" s="11"/>
      <c r="CO33" s="11"/>
      <c r="CP33" s="11"/>
      <c r="CQ33" s="11"/>
      <c r="CR33" s="11"/>
      <c r="CS33" s="11"/>
      <c r="CT33" s="11"/>
      <c r="CU33" s="11"/>
      <c r="CV33" s="11"/>
      <c r="CW33" s="11"/>
      <c r="CX33" s="11"/>
      <c r="CY33" s="11"/>
      <c r="CZ33" s="11"/>
      <c r="DA33" s="11"/>
      <c r="DB33" s="11"/>
      <c r="DC33" s="11"/>
      <c r="DD33" s="11"/>
      <c r="DE33" s="11"/>
      <c r="DF33" s="11"/>
      <c r="DG33" s="11"/>
      <c r="DH33" s="11"/>
      <c r="DI33" s="11"/>
      <c r="DJ33" s="11"/>
      <c r="DK33" s="11"/>
      <c r="DL33" s="11"/>
      <c r="DM33" s="11"/>
      <c r="DN33" s="11"/>
      <c r="DO33" s="11"/>
      <c r="DP33" s="11"/>
      <c r="DQ33" s="11"/>
      <c r="DR33" s="11"/>
      <c r="DS33" s="11"/>
      <c r="DT33" s="11"/>
      <c r="DU33" s="11"/>
      <c r="DV33" s="11"/>
      <c r="DW33" s="11"/>
      <c r="DX33" s="11"/>
      <c r="DY33" s="11"/>
      <c r="DZ33" s="11"/>
      <c r="EA33" s="11"/>
      <c r="EB33" s="11"/>
      <c r="EC33" s="11"/>
      <c r="ED33" s="11"/>
      <c r="EE33" s="11"/>
      <c r="EF33" s="11"/>
      <c r="EG33" s="11"/>
      <c r="EH33" s="11"/>
      <c r="EI33" s="11"/>
      <c r="EJ33" s="11"/>
      <c r="EK33" s="11"/>
    </row>
    <row r="34" spans="1:141" x14ac:dyDescent="0.25">
      <c r="A34" s="23">
        <v>33</v>
      </c>
      <c r="B34" s="34" t="s">
        <v>47</v>
      </c>
      <c r="C34" s="33" t="s">
        <v>54</v>
      </c>
      <c r="D34" s="33" t="s">
        <v>3</v>
      </c>
      <c r="E34" s="32"/>
      <c r="F34" s="32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BO34" s="11"/>
      <c r="BP34" s="11"/>
      <c r="BQ34" s="11"/>
      <c r="BR34" s="11"/>
      <c r="BS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11"/>
      <c r="CG34" s="11"/>
      <c r="CH34" s="11"/>
      <c r="CI34" s="11"/>
      <c r="CJ34" s="11"/>
      <c r="CK34" s="11"/>
      <c r="CL34" s="11"/>
      <c r="CM34" s="11"/>
      <c r="CN34" s="11"/>
      <c r="CO34" s="11"/>
      <c r="CP34" s="11"/>
      <c r="CQ34" s="11"/>
      <c r="CR34" s="11"/>
      <c r="CS34" s="11"/>
      <c r="CT34" s="11"/>
      <c r="CU34" s="11"/>
      <c r="CV34" s="11"/>
      <c r="CW34" s="11"/>
      <c r="CX34" s="11"/>
      <c r="CY34" s="11"/>
      <c r="CZ34" s="11"/>
      <c r="DA34" s="11"/>
      <c r="DB34" s="11"/>
      <c r="DC34" s="11"/>
      <c r="DD34" s="11"/>
      <c r="DE34" s="11"/>
      <c r="DF34" s="11"/>
      <c r="DG34" s="11"/>
      <c r="DH34" s="11"/>
      <c r="DI34" s="11"/>
      <c r="DJ34" s="11"/>
      <c r="DK34" s="11"/>
      <c r="DL34" s="11"/>
      <c r="DM34" s="11"/>
      <c r="DN34" s="11"/>
      <c r="DO34" s="11"/>
      <c r="DP34" s="11"/>
      <c r="DQ34" s="11"/>
      <c r="DR34" s="11"/>
      <c r="DS34" s="11"/>
      <c r="DT34" s="11"/>
      <c r="DU34" s="11"/>
      <c r="DV34" s="11"/>
      <c r="DW34" s="11"/>
      <c r="DX34" s="11"/>
      <c r="DY34" s="11"/>
      <c r="DZ34" s="11"/>
      <c r="EA34" s="11"/>
      <c r="EB34" s="11"/>
      <c r="EC34" s="11"/>
      <c r="ED34" s="11"/>
      <c r="EE34" s="11"/>
      <c r="EF34" s="11"/>
      <c r="EG34" s="11"/>
      <c r="EH34" s="11"/>
      <c r="EI34" s="11"/>
      <c r="EJ34" s="11"/>
      <c r="EK34" s="11"/>
    </row>
    <row r="35" spans="1:141" x14ac:dyDescent="0.25">
      <c r="A35" s="23">
        <v>34</v>
      </c>
      <c r="B35" s="34" t="s">
        <v>48</v>
      </c>
      <c r="C35" s="33" t="s">
        <v>54</v>
      </c>
      <c r="D35" s="33" t="s">
        <v>3</v>
      </c>
      <c r="E35" s="32"/>
      <c r="F35" s="32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/>
      <c r="CH35" s="11"/>
      <c r="CI35" s="11"/>
      <c r="CJ35" s="11"/>
      <c r="CK35" s="11"/>
      <c r="CL35" s="11"/>
      <c r="CM35" s="11"/>
      <c r="CN35" s="11"/>
      <c r="CO35" s="11"/>
      <c r="CP35" s="11"/>
      <c r="CQ35" s="11"/>
      <c r="CR35" s="11"/>
      <c r="CS35" s="11"/>
      <c r="CT35" s="11"/>
      <c r="CU35" s="11"/>
      <c r="CV35" s="11"/>
      <c r="CW35" s="11"/>
      <c r="CX35" s="11"/>
      <c r="CY35" s="11"/>
      <c r="CZ35" s="11"/>
      <c r="DA35" s="11"/>
      <c r="DB35" s="11"/>
      <c r="DC35" s="11"/>
      <c r="DD35" s="11"/>
      <c r="DE35" s="11"/>
      <c r="DF35" s="11"/>
      <c r="DG35" s="11"/>
      <c r="DH35" s="11"/>
      <c r="DI35" s="11"/>
      <c r="DJ35" s="11"/>
      <c r="DK35" s="11"/>
      <c r="DL35" s="11"/>
      <c r="DM35" s="11"/>
      <c r="DN35" s="11"/>
      <c r="DO35" s="11"/>
      <c r="DP35" s="11"/>
      <c r="DQ35" s="11"/>
      <c r="DR35" s="11"/>
      <c r="DS35" s="11"/>
      <c r="DT35" s="11"/>
      <c r="DU35" s="11"/>
      <c r="DV35" s="11"/>
      <c r="DW35" s="11"/>
      <c r="DX35" s="11"/>
      <c r="DY35" s="11"/>
      <c r="DZ35" s="11"/>
      <c r="EA35" s="11"/>
      <c r="EB35" s="11"/>
      <c r="EC35" s="11"/>
      <c r="ED35" s="11"/>
      <c r="EE35" s="11"/>
      <c r="EF35" s="11"/>
      <c r="EG35" s="11"/>
      <c r="EH35" s="11"/>
      <c r="EI35" s="11"/>
      <c r="EJ35" s="11"/>
      <c r="EK35" s="11"/>
    </row>
    <row r="36" spans="1:141" x14ac:dyDescent="0.25">
      <c r="A36" s="23">
        <v>35</v>
      </c>
      <c r="B36" s="34" t="s">
        <v>49</v>
      </c>
      <c r="C36" s="33" t="s">
        <v>54</v>
      </c>
      <c r="D36" s="33" t="s">
        <v>3</v>
      </c>
      <c r="E36" s="32"/>
      <c r="F36" s="32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/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  <c r="CU36" s="11"/>
      <c r="CV36" s="11"/>
      <c r="CW36" s="11"/>
      <c r="CX36" s="11"/>
      <c r="CY36" s="11"/>
      <c r="CZ36" s="11"/>
      <c r="DA36" s="11"/>
      <c r="DB36" s="11"/>
      <c r="DC36" s="11"/>
      <c r="DD36" s="11"/>
      <c r="DE36" s="11"/>
      <c r="DF36" s="11"/>
      <c r="DG36" s="11"/>
      <c r="DH36" s="11"/>
      <c r="DI36" s="11"/>
      <c r="DJ36" s="11"/>
      <c r="DK36" s="11"/>
      <c r="DL36" s="11"/>
      <c r="DM36" s="11"/>
      <c r="DN36" s="11"/>
      <c r="DO36" s="11"/>
      <c r="DP36" s="11"/>
      <c r="DQ36" s="11"/>
      <c r="DR36" s="11"/>
      <c r="DS36" s="11"/>
      <c r="DT36" s="11"/>
      <c r="DU36" s="11"/>
      <c r="DV36" s="11"/>
      <c r="DW36" s="11"/>
      <c r="DX36" s="11"/>
      <c r="DY36" s="11"/>
      <c r="DZ36" s="11"/>
      <c r="EA36" s="11"/>
      <c r="EB36" s="11"/>
      <c r="EC36" s="11"/>
      <c r="ED36" s="11"/>
      <c r="EE36" s="11"/>
      <c r="EF36" s="11"/>
      <c r="EG36" s="11"/>
      <c r="EH36" s="11"/>
      <c r="EI36" s="11"/>
      <c r="EJ36" s="11"/>
      <c r="EK36" s="11"/>
    </row>
    <row r="37" spans="1:141" x14ac:dyDescent="0.25">
      <c r="A37" s="23">
        <v>36</v>
      </c>
      <c r="B37" s="34" t="s">
        <v>50</v>
      </c>
      <c r="C37" s="33" t="s">
        <v>54</v>
      </c>
      <c r="D37" s="33" t="s">
        <v>3</v>
      </c>
      <c r="E37" s="32"/>
      <c r="F37" s="32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/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  <c r="CU37" s="11"/>
      <c r="CV37" s="11"/>
      <c r="CW37" s="11"/>
      <c r="CX37" s="11"/>
      <c r="CY37" s="11"/>
      <c r="CZ37" s="11"/>
      <c r="DA37" s="11"/>
      <c r="DB37" s="11"/>
      <c r="DC37" s="11"/>
      <c r="DD37" s="11"/>
      <c r="DE37" s="11"/>
      <c r="DF37" s="11"/>
      <c r="DG37" s="11"/>
      <c r="DH37" s="11"/>
      <c r="DI37" s="11"/>
      <c r="DJ37" s="11"/>
      <c r="DK37" s="11"/>
      <c r="DL37" s="11"/>
      <c r="DM37" s="11"/>
      <c r="DN37" s="11"/>
      <c r="DO37" s="11"/>
      <c r="DP37" s="11"/>
      <c r="DQ37" s="11"/>
      <c r="DR37" s="11"/>
      <c r="DS37" s="11"/>
      <c r="DT37" s="11"/>
      <c r="DU37" s="11"/>
      <c r="DV37" s="11"/>
      <c r="DW37" s="11"/>
      <c r="DX37" s="11"/>
      <c r="DY37" s="11"/>
      <c r="DZ37" s="11"/>
      <c r="EA37" s="11"/>
      <c r="EB37" s="11"/>
      <c r="EC37" s="11"/>
      <c r="ED37" s="11"/>
      <c r="EE37" s="11"/>
      <c r="EF37" s="11"/>
      <c r="EG37" s="11"/>
      <c r="EH37" s="11"/>
      <c r="EI37" s="11"/>
      <c r="EJ37" s="11"/>
      <c r="EK37" s="11"/>
    </row>
    <row r="38" spans="1:141" x14ac:dyDescent="0.25">
      <c r="A38" s="23">
        <v>37</v>
      </c>
      <c r="B38" s="34" t="s">
        <v>51</v>
      </c>
      <c r="C38" s="33" t="s">
        <v>54</v>
      </c>
      <c r="D38" s="33" t="s">
        <v>3</v>
      </c>
      <c r="E38" s="32"/>
      <c r="F38" s="32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  <c r="BD38" s="11"/>
      <c r="BE38" s="11"/>
      <c r="BF38" s="11"/>
      <c r="BG38" s="11"/>
      <c r="BH38" s="11"/>
      <c r="BI38" s="11"/>
      <c r="BJ38" s="11"/>
      <c r="BK38" s="11"/>
      <c r="BL38" s="11"/>
      <c r="BM38" s="11"/>
      <c r="BN38" s="11"/>
      <c r="BO38" s="11"/>
      <c r="BP38" s="11"/>
      <c r="BQ38" s="11"/>
      <c r="BR38" s="11"/>
      <c r="BS38" s="11"/>
      <c r="BT38" s="11"/>
      <c r="BU38" s="11"/>
      <c r="BV38" s="11"/>
      <c r="BW38" s="11"/>
      <c r="BX38" s="11"/>
      <c r="BY38" s="11"/>
      <c r="BZ38" s="11"/>
      <c r="CA38" s="11"/>
      <c r="CB38" s="11"/>
      <c r="CC38" s="11"/>
      <c r="CD38" s="11"/>
      <c r="CE38" s="11"/>
      <c r="CF38" s="11"/>
      <c r="CG38" s="11"/>
      <c r="CH38" s="11"/>
      <c r="CI38" s="11"/>
      <c r="CJ38" s="11"/>
      <c r="CK38" s="11"/>
      <c r="CL38" s="11"/>
      <c r="CM38" s="11"/>
      <c r="CN38" s="11"/>
      <c r="CO38" s="11"/>
      <c r="CP38" s="11"/>
      <c r="CQ38" s="11"/>
      <c r="CR38" s="11"/>
      <c r="CS38" s="11"/>
      <c r="CT38" s="11"/>
      <c r="CU38" s="11"/>
      <c r="CV38" s="11"/>
      <c r="CW38" s="11"/>
      <c r="CX38" s="11"/>
      <c r="CY38" s="11"/>
      <c r="CZ38" s="11"/>
      <c r="DA38" s="11"/>
      <c r="DB38" s="11"/>
      <c r="DC38" s="11"/>
      <c r="DD38" s="11"/>
      <c r="DE38" s="11"/>
      <c r="DF38" s="11"/>
      <c r="DG38" s="11"/>
      <c r="DH38" s="11"/>
      <c r="DI38" s="11"/>
      <c r="DJ38" s="11"/>
      <c r="DK38" s="11"/>
      <c r="DL38" s="11"/>
      <c r="DM38" s="11"/>
      <c r="DN38" s="11"/>
      <c r="DO38" s="11"/>
      <c r="DP38" s="11"/>
      <c r="DQ38" s="11"/>
      <c r="DR38" s="11"/>
      <c r="DS38" s="11"/>
      <c r="DT38" s="11"/>
      <c r="DU38" s="11"/>
      <c r="DV38" s="11"/>
      <c r="DW38" s="11"/>
      <c r="DX38" s="11"/>
      <c r="DY38" s="11"/>
      <c r="DZ38" s="11"/>
      <c r="EA38" s="11"/>
      <c r="EB38" s="11"/>
      <c r="EC38" s="11"/>
      <c r="ED38" s="11"/>
      <c r="EE38" s="11"/>
      <c r="EF38" s="11"/>
      <c r="EG38" s="11"/>
      <c r="EH38" s="11"/>
      <c r="EI38" s="11"/>
      <c r="EJ38" s="11"/>
      <c r="EK38" s="11"/>
    </row>
    <row r="39" spans="1:141" x14ac:dyDescent="0.25">
      <c r="A39" s="23">
        <v>38</v>
      </c>
      <c r="B39" s="34" t="s">
        <v>52</v>
      </c>
      <c r="C39" s="33" t="s">
        <v>54</v>
      </c>
      <c r="D39" s="33" t="s">
        <v>3</v>
      </c>
      <c r="E39" s="32"/>
      <c r="F39" s="32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11"/>
      <c r="BG39" s="11"/>
      <c r="BH39" s="11"/>
      <c r="BI39" s="11"/>
      <c r="BJ39" s="11"/>
      <c r="BK39" s="11"/>
      <c r="BL39" s="11"/>
      <c r="BM39" s="11"/>
      <c r="BN39" s="11"/>
      <c r="BO39" s="11"/>
      <c r="BP39" s="11"/>
      <c r="BQ39" s="11"/>
      <c r="BR39" s="11"/>
      <c r="BS39" s="11"/>
      <c r="BT39" s="11"/>
      <c r="BU39" s="11"/>
      <c r="BV39" s="11"/>
      <c r="BW39" s="11"/>
      <c r="BX39" s="11"/>
      <c r="BY39" s="11"/>
      <c r="BZ39" s="11"/>
      <c r="CA39" s="11"/>
      <c r="CB39" s="11"/>
      <c r="CC39" s="11"/>
      <c r="CD39" s="11"/>
      <c r="CE39" s="11"/>
      <c r="CF39" s="11"/>
      <c r="CG39" s="11"/>
      <c r="CH39" s="11"/>
      <c r="CI39" s="11"/>
      <c r="CJ39" s="11"/>
      <c r="CK39" s="11"/>
      <c r="CL39" s="11"/>
      <c r="CM39" s="11"/>
      <c r="CN39" s="11"/>
      <c r="CO39" s="11"/>
      <c r="CP39" s="11"/>
      <c r="CQ39" s="11"/>
      <c r="CR39" s="11"/>
      <c r="CS39" s="11"/>
      <c r="CT39" s="11"/>
      <c r="CU39" s="11"/>
      <c r="CV39" s="11"/>
      <c r="CW39" s="11"/>
      <c r="CX39" s="11"/>
      <c r="CY39" s="11"/>
      <c r="CZ39" s="11"/>
      <c r="DA39" s="11"/>
      <c r="DB39" s="11"/>
      <c r="DC39" s="11"/>
      <c r="DD39" s="11"/>
      <c r="DE39" s="11"/>
      <c r="DF39" s="11"/>
      <c r="DG39" s="11"/>
      <c r="DH39" s="11"/>
      <c r="DI39" s="11"/>
      <c r="DJ39" s="11"/>
      <c r="DK39" s="11"/>
      <c r="DL39" s="11"/>
      <c r="DM39" s="11"/>
      <c r="DN39" s="11"/>
      <c r="DO39" s="11"/>
      <c r="DP39" s="11"/>
      <c r="DQ39" s="11"/>
      <c r="DR39" s="11"/>
      <c r="DS39" s="11"/>
      <c r="DT39" s="11"/>
      <c r="DU39" s="11"/>
      <c r="DV39" s="11"/>
      <c r="DW39" s="11"/>
      <c r="DX39" s="11"/>
      <c r="DY39" s="11"/>
      <c r="DZ39" s="11"/>
      <c r="EA39" s="11"/>
      <c r="EB39" s="11"/>
      <c r="EC39" s="11"/>
      <c r="ED39" s="11"/>
      <c r="EE39" s="11"/>
      <c r="EF39" s="11"/>
      <c r="EG39" s="11"/>
      <c r="EH39" s="11"/>
      <c r="EI39" s="11"/>
      <c r="EJ39" s="11"/>
      <c r="EK39" s="11"/>
    </row>
    <row r="40" spans="1:141" x14ac:dyDescent="0.25">
      <c r="A40" s="23">
        <v>39</v>
      </c>
      <c r="B40" s="34" t="s">
        <v>53</v>
      </c>
      <c r="C40" s="33" t="s">
        <v>54</v>
      </c>
      <c r="D40" s="33" t="s">
        <v>3</v>
      </c>
      <c r="E40" s="32"/>
      <c r="F40" s="32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  <c r="BD40" s="11"/>
      <c r="BE40" s="11"/>
      <c r="BF40" s="11"/>
      <c r="BG40" s="11"/>
      <c r="BH40" s="11"/>
      <c r="BI40" s="11"/>
      <c r="BJ40" s="11"/>
      <c r="BK40" s="11"/>
      <c r="BL40" s="11"/>
      <c r="BM40" s="11"/>
      <c r="BN40" s="11"/>
      <c r="BO40" s="11"/>
      <c r="BP40" s="11"/>
      <c r="BQ40" s="11"/>
      <c r="BR40" s="11"/>
      <c r="BS40" s="11"/>
      <c r="BT40" s="11"/>
      <c r="BU40" s="11"/>
      <c r="BV40" s="11"/>
      <c r="BW40" s="11"/>
      <c r="BX40" s="11"/>
      <c r="BY40" s="11"/>
      <c r="BZ40" s="11"/>
      <c r="CA40" s="11"/>
      <c r="CB40" s="11"/>
      <c r="CC40" s="11"/>
      <c r="CD40" s="11"/>
      <c r="CE40" s="11"/>
      <c r="CF40" s="11"/>
      <c r="CG40" s="11"/>
      <c r="CH40" s="11"/>
      <c r="CI40" s="11"/>
      <c r="CJ40" s="11"/>
      <c r="CK40" s="11"/>
      <c r="CL40" s="11"/>
      <c r="CM40" s="11"/>
      <c r="CN40" s="11"/>
      <c r="CO40" s="11"/>
      <c r="CP40" s="11"/>
      <c r="CQ40" s="11"/>
      <c r="CR40" s="11"/>
      <c r="CS40" s="11"/>
      <c r="CT40" s="11"/>
      <c r="CU40" s="11"/>
      <c r="CV40" s="11"/>
      <c r="CW40" s="11"/>
      <c r="CX40" s="11"/>
      <c r="CY40" s="11"/>
      <c r="CZ40" s="11"/>
      <c r="DA40" s="11"/>
      <c r="DB40" s="11"/>
      <c r="DC40" s="11"/>
      <c r="DD40" s="11"/>
      <c r="DE40" s="11"/>
      <c r="DF40" s="11"/>
      <c r="DG40" s="11"/>
      <c r="DH40" s="11"/>
      <c r="DI40" s="11"/>
      <c r="DJ40" s="11"/>
      <c r="DK40" s="11"/>
      <c r="DL40" s="11"/>
      <c r="DM40" s="11"/>
      <c r="DN40" s="11"/>
      <c r="DO40" s="11"/>
      <c r="DP40" s="11"/>
      <c r="DQ40" s="11"/>
      <c r="DR40" s="11"/>
      <c r="DS40" s="11"/>
      <c r="DT40" s="11"/>
      <c r="DU40" s="11"/>
      <c r="DV40" s="11"/>
      <c r="DW40" s="11"/>
      <c r="DX40" s="11"/>
      <c r="DY40" s="11"/>
      <c r="DZ40" s="11"/>
      <c r="EA40" s="11"/>
      <c r="EB40" s="11"/>
      <c r="EC40" s="11"/>
      <c r="ED40" s="11"/>
      <c r="EE40" s="11"/>
      <c r="EF40" s="11"/>
      <c r="EG40" s="11"/>
      <c r="EH40" s="11"/>
      <c r="EI40" s="11"/>
      <c r="EJ40" s="11"/>
      <c r="EK40" s="11"/>
    </row>
    <row r="41" spans="1:141" x14ac:dyDescent="0.25">
      <c r="A41" s="38">
        <v>40</v>
      </c>
      <c r="B41" s="34" t="s">
        <v>55</v>
      </c>
      <c r="C41" s="39" t="s">
        <v>60</v>
      </c>
      <c r="D41" s="33" t="s">
        <v>3</v>
      </c>
      <c r="E41" s="32"/>
      <c r="F41" s="32"/>
    </row>
    <row r="42" spans="1:141" x14ac:dyDescent="0.25">
      <c r="A42" s="38">
        <v>41</v>
      </c>
      <c r="B42" s="34" t="s">
        <v>56</v>
      </c>
      <c r="C42" s="39" t="s">
        <v>60</v>
      </c>
      <c r="D42" s="33" t="s">
        <v>3</v>
      </c>
      <c r="E42" s="32"/>
      <c r="F42" s="32"/>
    </row>
    <row r="43" spans="1:141" x14ac:dyDescent="0.25">
      <c r="A43" s="38">
        <v>42</v>
      </c>
      <c r="B43" s="34" t="s">
        <v>57</v>
      </c>
      <c r="C43" s="39" t="s">
        <v>60</v>
      </c>
      <c r="D43" s="33" t="s">
        <v>3</v>
      </c>
      <c r="E43" s="32"/>
      <c r="F43" s="32"/>
    </row>
    <row r="44" spans="1:141" x14ac:dyDescent="0.25">
      <c r="A44" s="38">
        <v>43</v>
      </c>
      <c r="B44" s="34" t="s">
        <v>58</v>
      </c>
      <c r="C44" s="39" t="s">
        <v>60</v>
      </c>
      <c r="D44" s="33" t="s">
        <v>3</v>
      </c>
      <c r="E44" s="32"/>
      <c r="F44" s="32"/>
    </row>
    <row r="45" spans="1:141" x14ac:dyDescent="0.25">
      <c r="A45" s="38">
        <v>44</v>
      </c>
      <c r="B45" s="34" t="s">
        <v>59</v>
      </c>
      <c r="C45" s="39" t="s">
        <v>60</v>
      </c>
      <c r="D45" s="33" t="s">
        <v>3</v>
      </c>
      <c r="E45" s="32"/>
      <c r="F45" s="32"/>
    </row>
    <row r="46" spans="1:141" x14ac:dyDescent="0.25">
      <c r="A46" s="38">
        <v>45</v>
      </c>
      <c r="B46" s="34" t="s">
        <v>62</v>
      </c>
      <c r="C46" s="39" t="s">
        <v>61</v>
      </c>
      <c r="D46" s="33" t="s">
        <v>3</v>
      </c>
      <c r="E46" s="32"/>
      <c r="F46" s="32"/>
    </row>
    <row r="47" spans="1:141" x14ac:dyDescent="0.25">
      <c r="A47" s="38">
        <v>46</v>
      </c>
      <c r="B47" s="34" t="s">
        <v>63</v>
      </c>
      <c r="C47" s="39" t="s">
        <v>61</v>
      </c>
      <c r="D47" s="33" t="s">
        <v>3</v>
      </c>
      <c r="E47" s="32"/>
      <c r="F47" s="32"/>
    </row>
    <row r="48" spans="1:141" x14ac:dyDescent="0.25">
      <c r="A48" s="38">
        <v>47</v>
      </c>
      <c r="B48" s="34" t="s">
        <v>64</v>
      </c>
      <c r="C48" s="39" t="s">
        <v>61</v>
      </c>
      <c r="D48" s="33" t="s">
        <v>3</v>
      </c>
      <c r="E48" s="32"/>
      <c r="F48" s="32"/>
    </row>
    <row r="49" spans="1:6" x14ac:dyDescent="0.25">
      <c r="A49" s="38">
        <v>48</v>
      </c>
      <c r="B49" s="34" t="s">
        <v>65</v>
      </c>
      <c r="C49" s="39" t="s">
        <v>61</v>
      </c>
      <c r="D49" s="33" t="s">
        <v>3</v>
      </c>
      <c r="E49" s="32"/>
      <c r="F49" s="32"/>
    </row>
    <row r="50" spans="1:6" x14ac:dyDescent="0.25">
      <c r="A50" s="38">
        <v>49</v>
      </c>
      <c r="B50" s="34" t="s">
        <v>66</v>
      </c>
      <c r="C50" s="39" t="s">
        <v>61</v>
      </c>
      <c r="D50" s="33" t="s">
        <v>3</v>
      </c>
      <c r="E50" s="32"/>
      <c r="F50" s="32"/>
    </row>
    <row r="51" spans="1:6" x14ac:dyDescent="0.25">
      <c r="A51" s="38">
        <v>50</v>
      </c>
      <c r="B51" s="34" t="s">
        <v>67</v>
      </c>
      <c r="C51" s="39" t="s">
        <v>61</v>
      </c>
      <c r="D51" s="33" t="s">
        <v>3</v>
      </c>
      <c r="E51" s="32"/>
      <c r="F51" s="32"/>
    </row>
    <row r="52" spans="1:6" x14ac:dyDescent="0.25">
      <c r="A52" s="38">
        <v>51</v>
      </c>
      <c r="B52" s="34" t="s">
        <v>68</v>
      </c>
      <c r="C52" s="39" t="s">
        <v>61</v>
      </c>
      <c r="D52" s="33" t="s">
        <v>3</v>
      </c>
      <c r="E52" s="32"/>
      <c r="F52" s="32"/>
    </row>
    <row r="53" spans="1:6" x14ac:dyDescent="0.25">
      <c r="A53" s="38">
        <v>52</v>
      </c>
      <c r="B53" s="34" t="s">
        <v>69</v>
      </c>
      <c r="C53" s="39" t="s">
        <v>61</v>
      </c>
      <c r="D53" s="33" t="s">
        <v>3</v>
      </c>
      <c r="E53" s="32"/>
      <c r="F53" s="32"/>
    </row>
    <row r="54" spans="1:6" x14ac:dyDescent="0.25">
      <c r="A54" s="38">
        <v>53</v>
      </c>
      <c r="B54" s="34" t="s">
        <v>70</v>
      </c>
      <c r="C54" s="39" t="s">
        <v>61</v>
      </c>
      <c r="D54" s="33" t="s">
        <v>3</v>
      </c>
      <c r="E54" s="32"/>
      <c r="F54" s="32"/>
    </row>
    <row r="55" spans="1:6" x14ac:dyDescent="0.25">
      <c r="A55" s="38">
        <v>54</v>
      </c>
      <c r="B55" s="34" t="s">
        <v>71</v>
      </c>
      <c r="C55" s="39" t="s">
        <v>61</v>
      </c>
      <c r="D55" s="33" t="s">
        <v>3</v>
      </c>
      <c r="E55" s="32"/>
      <c r="F55" s="32"/>
    </row>
    <row r="56" spans="1:6" x14ac:dyDescent="0.25">
      <c r="A56" s="38">
        <v>55</v>
      </c>
      <c r="B56" s="34" t="s">
        <v>72</v>
      </c>
      <c r="C56" s="39" t="s">
        <v>61</v>
      </c>
      <c r="D56" s="33" t="s">
        <v>3</v>
      </c>
      <c r="E56" s="32"/>
      <c r="F56" s="32"/>
    </row>
    <row r="57" spans="1:6" x14ac:dyDescent="0.25">
      <c r="A57" s="38">
        <v>56</v>
      </c>
      <c r="B57" s="34" t="s">
        <v>73</v>
      </c>
      <c r="C57" s="39" t="s">
        <v>61</v>
      </c>
      <c r="D57" s="33" t="s">
        <v>3</v>
      </c>
      <c r="E57" s="32"/>
      <c r="F57" s="32"/>
    </row>
    <row r="58" spans="1:6" x14ac:dyDescent="0.25">
      <c r="A58" s="38">
        <v>57</v>
      </c>
      <c r="B58" s="34" t="s">
        <v>74</v>
      </c>
      <c r="C58" s="39" t="s">
        <v>61</v>
      </c>
      <c r="D58" s="33" t="s">
        <v>3</v>
      </c>
      <c r="E58" s="32"/>
      <c r="F58" s="32"/>
    </row>
    <row r="59" spans="1:6" x14ac:dyDescent="0.25">
      <c r="A59" s="38">
        <v>58</v>
      </c>
      <c r="B59" s="34" t="s">
        <v>75</v>
      </c>
      <c r="C59" s="39" t="s">
        <v>61</v>
      </c>
      <c r="D59" s="33" t="s">
        <v>3</v>
      </c>
      <c r="E59" s="32"/>
      <c r="F59" s="32"/>
    </row>
    <row r="60" spans="1:6" x14ac:dyDescent="0.25">
      <c r="A60" s="38">
        <v>59</v>
      </c>
      <c r="B60" s="34" t="s">
        <v>76</v>
      </c>
      <c r="C60" s="39" t="s">
        <v>61</v>
      </c>
      <c r="D60" s="33" t="s">
        <v>3</v>
      </c>
      <c r="E60" s="32"/>
      <c r="F60" s="32"/>
    </row>
    <row r="61" spans="1:6" x14ac:dyDescent="0.25">
      <c r="A61" s="38">
        <v>60</v>
      </c>
      <c r="B61" s="34" t="s">
        <v>77</v>
      </c>
      <c r="C61" s="39" t="s">
        <v>61</v>
      </c>
      <c r="D61" s="33" t="s">
        <v>3</v>
      </c>
      <c r="E61" s="32"/>
      <c r="F61" s="32"/>
    </row>
    <row r="62" spans="1:6" x14ac:dyDescent="0.25">
      <c r="A62" s="38">
        <v>61</v>
      </c>
      <c r="B62" s="34" t="s">
        <v>78</v>
      </c>
      <c r="C62" s="39" t="s">
        <v>61</v>
      </c>
      <c r="D62" s="33" t="s">
        <v>3</v>
      </c>
      <c r="E62" s="32"/>
      <c r="F62" s="32"/>
    </row>
    <row r="63" spans="1:6" x14ac:dyDescent="0.25">
      <c r="A63" s="38">
        <v>62</v>
      </c>
      <c r="B63" s="34" t="s">
        <v>79</v>
      </c>
      <c r="C63" s="39" t="s">
        <v>61</v>
      </c>
      <c r="D63" s="33" t="s">
        <v>3</v>
      </c>
      <c r="E63" s="32"/>
      <c r="F63" s="32"/>
    </row>
    <row r="64" spans="1:6" x14ac:dyDescent="0.25">
      <c r="A64" s="38">
        <v>63</v>
      </c>
      <c r="B64" s="34" t="s">
        <v>80</v>
      </c>
      <c r="C64" s="39" t="s">
        <v>61</v>
      </c>
      <c r="D64" s="33" t="s">
        <v>3</v>
      </c>
      <c r="E64" s="32"/>
      <c r="F64" s="32"/>
    </row>
    <row r="65" spans="1:6" x14ac:dyDescent="0.25">
      <c r="A65" s="38">
        <v>64</v>
      </c>
      <c r="B65" s="34" t="s">
        <v>81</v>
      </c>
      <c r="C65" s="39" t="s">
        <v>61</v>
      </c>
      <c r="D65" s="33" t="s">
        <v>3</v>
      </c>
      <c r="E65" s="32"/>
      <c r="F65" s="32"/>
    </row>
    <row r="66" spans="1:6" x14ac:dyDescent="0.25">
      <c r="A66" s="38">
        <v>65</v>
      </c>
      <c r="B66" s="34" t="s">
        <v>82</v>
      </c>
      <c r="C66" s="39" t="s">
        <v>61</v>
      </c>
      <c r="D66" s="33" t="s">
        <v>3</v>
      </c>
      <c r="E66" s="32"/>
      <c r="F66" s="32"/>
    </row>
    <row r="67" spans="1:6" x14ac:dyDescent="0.25">
      <c r="A67" s="38">
        <v>66</v>
      </c>
      <c r="B67" s="34" t="s">
        <v>83</v>
      </c>
      <c r="C67" s="39" t="s">
        <v>61</v>
      </c>
      <c r="D67" s="33" t="s">
        <v>3</v>
      </c>
      <c r="E67" s="32"/>
      <c r="F67" s="32"/>
    </row>
    <row r="68" spans="1:6" x14ac:dyDescent="0.25">
      <c r="A68" s="38">
        <v>67</v>
      </c>
      <c r="B68" s="34" t="s">
        <v>84</v>
      </c>
      <c r="C68" s="39" t="s">
        <v>61</v>
      </c>
      <c r="D68" s="33" t="s">
        <v>3</v>
      </c>
      <c r="E68" s="32"/>
      <c r="F68" s="32"/>
    </row>
    <row r="69" spans="1:6" x14ac:dyDescent="0.25">
      <c r="A69" s="38">
        <v>68</v>
      </c>
      <c r="B69" s="34" t="s">
        <v>85</v>
      </c>
      <c r="C69" s="39" t="s">
        <v>61</v>
      </c>
      <c r="D69" s="33" t="s">
        <v>3</v>
      </c>
      <c r="E69" s="32"/>
      <c r="F69" s="32"/>
    </row>
    <row r="70" spans="1:6" x14ac:dyDescent="0.25">
      <c r="A70" s="38">
        <v>69</v>
      </c>
      <c r="B70" s="34" t="s">
        <v>86</v>
      </c>
      <c r="C70" s="39" t="s">
        <v>61</v>
      </c>
      <c r="D70" s="33" t="s">
        <v>3</v>
      </c>
      <c r="E70" s="32"/>
      <c r="F70" s="32"/>
    </row>
    <row r="71" spans="1:6" x14ac:dyDescent="0.25">
      <c r="A71" s="38">
        <v>70</v>
      </c>
      <c r="B71" s="34" t="s">
        <v>87</v>
      </c>
      <c r="C71" s="39" t="s">
        <v>61</v>
      </c>
      <c r="D71" s="33" t="s">
        <v>3</v>
      </c>
      <c r="E71" s="32"/>
      <c r="F71" s="32"/>
    </row>
    <row r="72" spans="1:6" x14ac:dyDescent="0.25">
      <c r="A72" s="38">
        <v>71</v>
      </c>
      <c r="B72" s="34" t="s">
        <v>88</v>
      </c>
      <c r="C72" s="39" t="s">
        <v>61</v>
      </c>
      <c r="D72" s="33" t="s">
        <v>3</v>
      </c>
      <c r="E72" s="32"/>
      <c r="F72" s="32"/>
    </row>
    <row r="73" spans="1:6" x14ac:dyDescent="0.25">
      <c r="A73" s="38">
        <v>72</v>
      </c>
      <c r="B73" s="34" t="s">
        <v>89</v>
      </c>
      <c r="C73" s="39" t="s">
        <v>61</v>
      </c>
      <c r="D73" s="33" t="s">
        <v>3</v>
      </c>
      <c r="E73" s="32"/>
      <c r="F73" s="32"/>
    </row>
    <row r="74" spans="1:6" x14ac:dyDescent="0.25">
      <c r="A74" s="38">
        <v>73</v>
      </c>
      <c r="B74" s="34" t="s">
        <v>90</v>
      </c>
      <c r="C74" s="39" t="s">
        <v>61</v>
      </c>
      <c r="D74" s="33" t="s">
        <v>3</v>
      </c>
      <c r="E74" s="32"/>
      <c r="F74" s="32"/>
    </row>
    <row r="75" spans="1:6" x14ac:dyDescent="0.25">
      <c r="A75" s="38">
        <v>74</v>
      </c>
      <c r="B75" s="34" t="s">
        <v>91</v>
      </c>
      <c r="C75" s="39" t="s">
        <v>61</v>
      </c>
      <c r="D75" s="33" t="s">
        <v>3</v>
      </c>
      <c r="E75" s="32"/>
      <c r="F75" s="32"/>
    </row>
    <row r="76" spans="1:6" x14ac:dyDescent="0.25">
      <c r="A76" s="38">
        <v>75</v>
      </c>
      <c r="B76" s="34" t="s">
        <v>92</v>
      </c>
      <c r="C76" s="39" t="s">
        <v>61</v>
      </c>
      <c r="D76" s="33" t="s">
        <v>3</v>
      </c>
      <c r="E76" s="32"/>
      <c r="F76" s="32"/>
    </row>
    <row r="77" spans="1:6" x14ac:dyDescent="0.25">
      <c r="A77" s="38">
        <v>76</v>
      </c>
      <c r="B77" s="34" t="s">
        <v>93</v>
      </c>
      <c r="C77" s="39" t="s">
        <v>61</v>
      </c>
      <c r="D77" s="33" t="s">
        <v>3</v>
      </c>
      <c r="E77" s="32"/>
      <c r="F77" s="32"/>
    </row>
    <row r="78" spans="1:6" x14ac:dyDescent="0.25">
      <c r="A78" s="38">
        <v>77</v>
      </c>
      <c r="B78" s="34" t="s">
        <v>94</v>
      </c>
      <c r="C78" s="39" t="s">
        <v>61</v>
      </c>
      <c r="D78" s="33" t="s">
        <v>3</v>
      </c>
      <c r="E78" s="32"/>
      <c r="F78" s="32"/>
    </row>
    <row r="79" spans="1:6" x14ac:dyDescent="0.25">
      <c r="A79" s="38">
        <v>78</v>
      </c>
      <c r="B79" s="34" t="s">
        <v>95</v>
      </c>
      <c r="C79" s="39" t="s">
        <v>61</v>
      </c>
      <c r="D79" s="33" t="s">
        <v>3</v>
      </c>
      <c r="E79" s="32"/>
      <c r="F79" s="32"/>
    </row>
    <row r="80" spans="1:6" x14ac:dyDescent="0.25">
      <c r="A80" s="38">
        <v>79</v>
      </c>
      <c r="B80" s="34" t="s">
        <v>96</v>
      </c>
      <c r="C80" s="39" t="s">
        <v>61</v>
      </c>
      <c r="D80" s="33" t="s">
        <v>3</v>
      </c>
      <c r="E80" s="32"/>
      <c r="F80" s="32"/>
    </row>
    <row r="81" spans="1:6" x14ac:dyDescent="0.25">
      <c r="A81" s="38">
        <v>80</v>
      </c>
      <c r="B81" s="34" t="s">
        <v>97</v>
      </c>
      <c r="C81" s="39" t="s">
        <v>61</v>
      </c>
      <c r="D81" s="33" t="s">
        <v>3</v>
      </c>
      <c r="E81" s="32"/>
      <c r="F81" s="32"/>
    </row>
  </sheetData>
  <autoFilter ref="A1:F40"/>
  <customSheetViews>
    <customSheetView guid="{D952B32D-280F-432C-9D1B-7144DCAFB7B2}" showAutoFilter="1" hiddenColumns="1" topLeftCell="A30">
      <selection activeCell="D2" sqref="D2:D46"/>
      <pageMargins left="0.7" right="0.7" top="0.75" bottom="0.75" header="0.3" footer="0.3"/>
      <pageSetup orientation="portrait" r:id="rId1"/>
      <autoFilter ref="A1:F79"/>
    </customSheetView>
    <customSheetView guid="{700D2F1D-3500-43DB-A93E-D51C71EE9F09}" filter="1" showAutoFilter="1">
      <selection activeCell="B259" sqref="B259"/>
      <pageMargins left="0.7" right="0.7" top="0.75" bottom="0.75" header="0.3" footer="0.3"/>
      <pageSetup orientation="portrait" r:id="rId2"/>
      <autoFilter ref="A1:E420">
        <filterColumn colId="2">
          <filters>
            <filter val="Pricing"/>
          </filters>
        </filterColumn>
        <filterColumn colId="3">
          <filters>
            <filter val="NOT EXECUTED"/>
          </filters>
        </filterColumn>
      </autoFilter>
    </customSheetView>
    <customSheetView guid="{7CB380D5-40D5-4FAE-88A5-08DAE729073F}" showAutoFilter="1" topLeftCell="A16">
      <selection activeCell="E17" sqref="E17"/>
      <pageMargins left="0.7" right="0.7" top="0.75" bottom="0.75" header="0.3" footer="0.3"/>
      <autoFilter ref="B1:D98"/>
    </customSheetView>
    <customSheetView guid="{333C5E35-BA23-4FFB-BC6C-ECE18BDB5C2B}" filter="1" showAutoFilter="1">
      <pageMargins left="0.7" right="0.7" top="0.75" bottom="0.75" header="0.3" footer="0.3"/>
      <pageSetup orientation="portrait" r:id="rId3"/>
      <autoFilter ref="A1:E420">
        <filterColumn colId="2">
          <filters>
            <filter val="CRM"/>
          </filters>
        </filterColumn>
        <filterColumn colId="3">
          <filters>
            <filter val="NOT EXECUTED"/>
          </filters>
        </filterColumn>
      </autoFilter>
    </customSheetView>
    <customSheetView guid="{29D6027C-F461-4259-B311-F0B7EC1264FD}" filter="1" showAutoFilter="1">
      <selection activeCell="E52" sqref="E52"/>
      <pageMargins left="0.7" right="0.7" top="0.75" bottom="0.75" header="0.3" footer="0.3"/>
      <pageSetup orientation="portrait" r:id="rId4"/>
      <autoFilter ref="A1:E56">
        <filterColumn colId="2">
          <filters>
            <filter val="PRICING"/>
          </filters>
        </filterColumn>
      </autoFilter>
    </customSheetView>
    <customSheetView guid="{1A0291CD-275E-400C-BF75-FD1319ABB2C4}" filter="1" showAutoFilter="1">
      <selection activeCell="D41" sqref="D41"/>
      <pageMargins left="0.7" right="0.7" top="0.75" bottom="0.75" header="0.3" footer="0.3"/>
      <pageSetup orientation="portrait" r:id="rId5"/>
      <autoFilter ref="A1:E45">
        <filterColumn colId="2">
          <filters>
            <filter val="STS"/>
          </filters>
        </filterColumn>
      </autoFilter>
    </customSheetView>
    <customSheetView guid="{2D613DCA-BC47-478F-A5F0-6CF9ED98E3FC}" showAutoFilter="1" hiddenColumns="1" topLeftCell="A42">
      <selection activeCell="B58" sqref="B58"/>
      <pageMargins left="0.7" right="0.7" top="0.75" bottom="0.75" header="0.3" footer="0.3"/>
      <pageSetup orientation="portrait" r:id="rId6"/>
      <autoFilter ref="A1:F79"/>
    </customSheetView>
  </customSheetViews>
  <dataValidations count="1">
    <dataValidation type="list" allowBlank="1" showInputMessage="1" showErrorMessage="1" sqref="D2:D81">
      <formula1>"PASS, FAIL, ON HOLD, IN PROGRESS, NOT EXECUTED"</formula1>
    </dataValidation>
  </dataValidations>
  <pageMargins left="0.7" right="0.7" top="0.75" bottom="0.75" header="0.3" footer="0.3"/>
  <pageSetup orientation="portrait"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="A2" sqref="A2"/>
    </sheetView>
  </sheetViews>
  <sheetFormatPr defaultRowHeight="15" x14ac:dyDescent="0.25"/>
  <cols>
    <col min="2" max="2" width="17.7109375" customWidth="1"/>
    <col min="5" max="5" width="13.85546875" customWidth="1"/>
    <col min="8" max="8" width="11.5703125" customWidth="1"/>
    <col min="11" max="11" width="23.42578125" customWidth="1"/>
  </cols>
  <sheetData/>
  <customSheetViews>
    <customSheetView guid="{D952B32D-280F-432C-9D1B-7144DCAFB7B2}">
      <selection activeCell="F11" sqref="F11"/>
      <pageMargins left="0.7" right="0.7" top="0.75" bottom="0.75" header="0.3" footer="0.3"/>
    </customSheetView>
    <customSheetView guid="{2D613DCA-BC47-478F-A5F0-6CF9ED98E3FC}">
      <selection activeCell="J12" sqref="J12"/>
      <pageMargins left="0.7" right="0.7" top="0.75" bottom="0.75" header="0.3" footer="0.3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Summary</vt:lpstr>
      <vt:lpstr>Regression Scripts</vt:lpstr>
      <vt:lpstr>Issues</vt:lpstr>
      <vt:lpstr>Picture5</vt:lpstr>
    </vt:vector>
  </TitlesOfParts>
  <Company>Cardinal Health (EIT Installation)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Biswas, Koushik</dc:creator>
  <cp:lastModifiedBy>Paul, AnupKumar</cp:lastModifiedBy>
  <dcterms:created xsi:type="dcterms:W3CDTF">2015-07-06T14:09:58Z</dcterms:created>
  <dcterms:modified xsi:type="dcterms:W3CDTF">2016-06-06T14:39:24Z</dcterms:modified>
</cp:coreProperties>
</file>