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355" windowHeight="7995"/>
  </bookViews>
  <sheets>
    <sheet name="Summary" sheetId="5" r:id="rId1"/>
    <sheet name="Script_Details" sheetId="3" r:id="rId2"/>
  </sheets>
  <definedNames>
    <definedName name="_xlnm._FilterDatabase" localSheetId="1" hidden="1">Script_Details!$A$1:$F$65</definedName>
  </definedNames>
  <calcPr calcId="145621"/>
</workbook>
</file>

<file path=xl/calcChain.xml><?xml version="1.0" encoding="utf-8"?>
<calcChain xmlns="http://schemas.openxmlformats.org/spreadsheetml/2006/main">
  <c r="E18" i="5" l="1"/>
  <c r="E19" i="5"/>
  <c r="E20" i="5"/>
  <c r="E21" i="5"/>
  <c r="E22" i="5"/>
  <c r="E23" i="5"/>
  <c r="E24" i="5"/>
  <c r="E17" i="5"/>
  <c r="D18" i="5"/>
  <c r="D19" i="5"/>
  <c r="D20" i="5"/>
  <c r="D21" i="5"/>
  <c r="D22" i="5"/>
  <c r="D23" i="5"/>
  <c r="D24" i="5"/>
  <c r="D17" i="5"/>
  <c r="C18" i="5"/>
  <c r="C19" i="5"/>
  <c r="C20" i="5"/>
  <c r="C21" i="5"/>
  <c r="C22" i="5"/>
  <c r="C23" i="5"/>
  <c r="C24" i="5"/>
  <c r="C17" i="5"/>
  <c r="F17" i="5" l="1"/>
  <c r="E25" i="5"/>
  <c r="D25" i="5"/>
  <c r="C25" i="5"/>
  <c r="F19" i="5"/>
  <c r="F20" i="5"/>
  <c r="F21" i="5"/>
  <c r="F22" i="5"/>
  <c r="F23" i="5"/>
  <c r="F24" i="5"/>
  <c r="C12" i="5"/>
  <c r="G5" i="5"/>
  <c r="G6" i="5"/>
  <c r="G7" i="5"/>
  <c r="G8" i="5"/>
  <c r="G9" i="5"/>
  <c r="G10" i="5"/>
  <c r="G11" i="5"/>
  <c r="G4" i="5"/>
  <c r="G12" i="5" s="1"/>
  <c r="F5" i="5"/>
  <c r="F6" i="5"/>
  <c r="F7" i="5"/>
  <c r="F8" i="5"/>
  <c r="F9" i="5"/>
  <c r="F10" i="5"/>
  <c r="F11" i="5"/>
  <c r="F4" i="5"/>
  <c r="F12" i="5" s="1"/>
  <c r="E5" i="5"/>
  <c r="E6" i="5"/>
  <c r="E7" i="5"/>
  <c r="E8" i="5"/>
  <c r="E9" i="5"/>
  <c r="E10" i="5"/>
  <c r="E11" i="5"/>
  <c r="E4" i="5"/>
  <c r="D4" i="5" l="1"/>
  <c r="D11" i="5"/>
  <c r="H11" i="5" s="1"/>
  <c r="D10" i="5"/>
  <c r="H10" i="5" s="1"/>
  <c r="D9" i="5"/>
  <c r="H9" i="5" s="1"/>
  <c r="D8" i="5"/>
  <c r="H8" i="5" s="1"/>
  <c r="D7" i="5"/>
  <c r="H7" i="5" s="1"/>
  <c r="D6" i="5"/>
  <c r="H6" i="5" s="1"/>
  <c r="D5" i="5"/>
  <c r="H5" i="5" s="1"/>
  <c r="E12" i="5"/>
  <c r="F18" i="5"/>
  <c r="F25" i="5" s="1"/>
  <c r="D12" i="5" l="1"/>
  <c r="H12" i="5" s="1"/>
  <c r="H4" i="5"/>
</calcChain>
</file>

<file path=xl/sharedStrings.xml><?xml version="1.0" encoding="utf-8"?>
<sst xmlns="http://schemas.openxmlformats.org/spreadsheetml/2006/main" count="235" uniqueCount="97">
  <si>
    <t>Total</t>
  </si>
  <si>
    <t>Module</t>
  </si>
  <si>
    <t>Script Name</t>
  </si>
  <si>
    <t>Script Status</t>
  </si>
  <si>
    <t>External UI</t>
  </si>
  <si>
    <t>A_Regression_Recall_Verify_Event_Self-Registration_External_TC01</t>
  </si>
  <si>
    <t>PASS</t>
  </si>
  <si>
    <t>A_Regression_Recall_Event_Acknowledge_External_TC02</t>
  </si>
  <si>
    <t>A_Regression_Recall_Verify_Organizations_Self-Registration_External_TC03</t>
  </si>
  <si>
    <t>A_Regression_Recall_Update_Profile_Self-Registration_External_TC04</t>
  </si>
  <si>
    <t>A_Regression_Recall_Verify deletion_of_Onsiteusers_Self-Registration_TC10</t>
  </si>
  <si>
    <t>A_Regression_Recall_Verify deletion_of_Offsiteusers_Self-Registration_TC11</t>
  </si>
  <si>
    <t>A_Regression_Recall_Verify_OffSite user_can_not_acknowledge an event_Self-Registration_External_TC13</t>
  </si>
  <si>
    <t>A_Regression_Recall_Viewing_acknowledged_event_Self-Registration_External_TC14</t>
  </si>
  <si>
    <t>A_Regression_Recall_Join_another_organization_through_link_In_Organization_Self-Registration_External_TC15</t>
  </si>
  <si>
    <t>A_Regression_Recall_User_QRA_Event Progress_TC17</t>
  </si>
  <si>
    <t>A_Regression_Recall_User_QRA_Delete_Incomplete_Event_TC18</t>
  </si>
  <si>
    <t>A_Regression_Recall_User_QRA_Edit_Upload_Incomplete_Event_TC19</t>
  </si>
  <si>
    <t>A_Regression_Recall_User_QRA_Verify_Functionalities_TechSupport_TC20</t>
  </si>
  <si>
    <t>A_Regression_Recall_User_QRA_Verify_People_CreateUser_TC21</t>
  </si>
  <si>
    <t>A_Regression_Recall_User_QRA_People_Change_User_Role_TC22</t>
  </si>
  <si>
    <t>A_Regression_Recall_User_QRA_Verify_People_ExportUser_TC23</t>
  </si>
  <si>
    <t>A_Regression_Recall_User_QRA_Verify_People_SearchUsers_TC24</t>
  </si>
  <si>
    <t>A_Regression_Recall_User_QRA_Verify_People_Change_Status_Activate_Deactivate_User_TC25</t>
  </si>
  <si>
    <t>A_Regression_Recall_User_QRA_Verify_Functionalities_Report_TC26</t>
  </si>
  <si>
    <t>A_Regression_Recall_User_QRA_Verify_Customer_View_Chain_Customer_TC27</t>
  </si>
  <si>
    <t>A_Regression_Recall_User_QRA_Verify_Customer_Create_ChainCustomer_Via View_TC28</t>
  </si>
  <si>
    <t>A_Regression_Recall_User_QRA_Verify_Customer_Create_ChainCustomer_Direct_TC29</t>
  </si>
  <si>
    <t>A_Regression_Recall_User_QRA_Verify_Customer_Edit_Chain_Customer_TC30</t>
  </si>
  <si>
    <t>A_Regression_Recall_User_QRA_Verify_Search_Customer_TC31</t>
  </si>
  <si>
    <t>A_Regression_Recall_User_QRA_CreateEvent_NDC_Recall_User_QRA_TC32</t>
  </si>
  <si>
    <t>A_Regression_Recall_User_QRA_CreateEvent_NDC_Quarantine_User_QRA_TC33</t>
  </si>
  <si>
    <t>A_Regression_Recall_User_QRA_CreateEvent_NDC_Withdrawal_User_QRA_TC34</t>
  </si>
  <si>
    <t>A_Regression_Recall_User_QRA_CreateEvent_CIN_Recall_User_QRA_TC35</t>
  </si>
  <si>
    <t>A_Regression_Recall_User_QRA_CreateEvent_CIN_Quarantine_User_QRA_TC36</t>
  </si>
  <si>
    <t>A_Regression_Recall_User_QRA_CreateEvent_CIN_Withdrawal_TC37</t>
  </si>
  <si>
    <t>A_Regression_Recall_User_QRA_CreateEvent_UPC_Recall_TC38</t>
  </si>
  <si>
    <t>A_Regression_Recall_User_QRA_CreateEvent_UPC_Quarantine_TC39</t>
  </si>
  <si>
    <t>A_Regression_Recall_User_QRA_CreateEvent_UPC_Withdrawal_User_QRA_TC40</t>
  </si>
  <si>
    <t>A_Regression_Recall_DC Access_SingleDC_User_DCRecall_TC41</t>
  </si>
  <si>
    <t>A_Regression_Recall_DC_Event progress_RecallType_ Class 1_User_DCRecall_TC42</t>
  </si>
  <si>
    <t>A_Regression_Recall_DC_Event progress_RecallType_ Class 2_CIN not supported_UserDCRecall_TC43</t>
  </si>
  <si>
    <t>A_Regression_Recall_DC_Event progress_RecallType_ Class 3_User_DCRecall_TC44</t>
  </si>
  <si>
    <t>A_Regression_Recall_DC Access_Bulk Acknowledgment_User_DCRecall_TC45</t>
  </si>
  <si>
    <t>A_Regression_Recall_DC Access_Events_Document Delete_User_DCRecall_TC46</t>
  </si>
  <si>
    <t>A_Regression_Recall_DC_Inventory_User_Executive_TC47</t>
  </si>
  <si>
    <t>A_Regression_Recall_Verify_Events_User_Executive_TC48</t>
  </si>
  <si>
    <t>A_Regression_Recall_Verify_Customer_User_Executive_TC49</t>
  </si>
  <si>
    <t>A_Regression_Recall_Verify_Reports_User_Executive_TC50</t>
  </si>
  <si>
    <t>A_Regression_Recall_Verify_Events_User_CorporateInventory_TC51</t>
  </si>
  <si>
    <t>A_Regression_Recall_Verify_Customer_User_CorporateInventory_TC52</t>
  </si>
  <si>
    <t>A_Regression_Recall_Verify_Inventory_User_CorporateInventory_TC53</t>
  </si>
  <si>
    <t>A_Regression_Recall_Verify_Reports_User_CorporateInventory_TC54</t>
  </si>
  <si>
    <t>A_Regression_Recall_Verify_User_as_TechSupport_TC55</t>
  </si>
  <si>
    <t>A_Regression_Recall_Verify_Events_User_CustomerContacts_TC56</t>
  </si>
  <si>
    <t>A_Regression_Recall_Verify_Customer_User_CustomerContacts_TC57</t>
  </si>
  <si>
    <t>A_Regression_Recall_Verify_Reports_User_CustomerContacts_TC58</t>
  </si>
  <si>
    <t>A_Regression_Recall_Verify_Events_UserRole_NationalAccountSales_TC59</t>
  </si>
  <si>
    <t>A_Regression_Recall_Verify_Customer_UserRole_NationalAccountSales_TC60</t>
  </si>
  <si>
    <t>A_Regression_Recall_Verify_Reports_UserRole_NationalAccountSales_TC61</t>
  </si>
  <si>
    <t>A_Regression_Recall_Verify_Events_UserRoll_DCInventory_TC62</t>
  </si>
  <si>
    <t>A_Regression_Recall_Verify_Customer_UserRoll_DCInventory_TC63</t>
  </si>
  <si>
    <t>A_Regression_Recall_Verify_Inventory_UserRoll_DCInventory_TC64</t>
  </si>
  <si>
    <t>A_Regression_Recall_Verify_Reports_UserRoll_DCInventory_TC65</t>
  </si>
  <si>
    <t>A_Regression_Recall_Verify_Events_UserRoll_DCManagement_TC66</t>
  </si>
  <si>
    <t>A_Regression_Recall_Verify_Customer_UserRoll_DCManagement_TC67</t>
  </si>
  <si>
    <t>A_Regression_Recall_Verify_Inventory_UserRoll_DCManagement_TC68</t>
  </si>
  <si>
    <t>A_Regression_Recall_Verify_Reports_UserRoll_DCManagement_TC69</t>
  </si>
  <si>
    <t>A_Regression_Recall_User_QRA_Create_Event_Negative_Validation_TC70</t>
  </si>
  <si>
    <t>A_Regression_Recall_Events_Reports_TC16</t>
  </si>
  <si>
    <t>Sl no.</t>
  </si>
  <si>
    <t>Event</t>
  </si>
  <si>
    <t>Organization</t>
  </si>
  <si>
    <t>User</t>
  </si>
  <si>
    <t>Report</t>
  </si>
  <si>
    <t>Customer</t>
  </si>
  <si>
    <t>Bulk Acknowledgment</t>
  </si>
  <si>
    <t>Inventory</t>
  </si>
  <si>
    <t>Issue category</t>
  </si>
  <si>
    <t>Test data issue</t>
  </si>
  <si>
    <t>Application issue</t>
  </si>
  <si>
    <t>Scripts executed</t>
  </si>
  <si>
    <t>Passed</t>
  </si>
  <si>
    <t>Failed</t>
  </si>
  <si>
    <t>Blocked</t>
  </si>
  <si>
    <t>Scripts count</t>
  </si>
  <si>
    <t>Script Failure Details</t>
  </si>
  <si>
    <t>Script issue</t>
  </si>
  <si>
    <t>Module Total</t>
  </si>
  <si>
    <t>Pass percentage</t>
  </si>
  <si>
    <t>Issue Details</t>
  </si>
  <si>
    <t>Recall automation script execution status (1st -2nd February 2016)</t>
  </si>
  <si>
    <t>Object property change in printable notices page. Script updated accordingly.</t>
  </si>
  <si>
    <t>Script failed as the maximum user limit has been exceeded. Issue resolved by the process team.</t>
  </si>
  <si>
    <t>Script failed due to change in Recall internal application (distract summary message has been changed in the progress page). Script updated accordingly.</t>
  </si>
  <si>
    <t>Script failed due to object property change (Event page) in Recall Internal app.Script updated accordingly.</t>
  </si>
  <si>
    <t>Script failed due to object property change (Review Event page - hyperlink properties) in Recall Internal app.Script updated accordingly.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</si>
</sst>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31" xfId="0" applyFill="1" applyBorder="1"/>
    <xf numFmtId="0" fontId="0" fillId="3" borderId="32" xfId="0" applyFill="1" applyBorder="1"/>
    <xf numFmtId="0" fontId="0" fillId="3" borderId="33" xfId="0" applyFill="1" applyBorder="1"/>
    <xf numFmtId="0" fontId="1" fillId="6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6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9" fontId="0" fillId="3" borderId="31" xfId="0" applyNumberFormat="1" applyFill="1" applyBorder="1" applyAlignment="1">
      <alignment horizontal="center" vertical="center"/>
    </xf>
    <xf numFmtId="9" fontId="0" fillId="3" borderId="32" xfId="0" applyNumberFormat="1" applyFill="1" applyBorder="1" applyAlignment="1">
      <alignment horizontal="center" vertical="center"/>
    </xf>
    <xf numFmtId="9" fontId="0" fillId="3" borderId="33" xfId="0" applyNumberFormat="1" applyFill="1" applyBorder="1" applyAlignment="1">
      <alignment horizontal="center" vertical="center"/>
    </xf>
    <xf numFmtId="9" fontId="1" fillId="2" borderId="21" xfId="0" applyNumberFormat="1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0" fillId="3" borderId="38" xfId="0" applyFill="1" applyBorder="1"/>
    <xf numFmtId="0" fontId="0" fillId="3" borderId="39" xfId="0" applyFill="1" applyBorder="1"/>
    <xf numFmtId="0" fontId="0" fillId="3" borderId="40" xfId="0" applyFill="1" applyBorder="1"/>
    <xf numFmtId="0" fontId="1" fillId="4" borderId="13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1" fillId="8" borderId="2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colors>
    <mruColors>
      <color rgb="FF22971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tabSelected="1" workbookViewId="0"/>
  </sheetViews>
  <sheetFormatPr defaultRowHeight="15" x14ac:dyDescent="0.25"/>
  <cols>
    <col min="1" max="1" width="3.7109375" style="13" customWidth="1"/>
    <col min="2" max="2" width="21.140625" style="13" bestFit="1" customWidth="1"/>
    <col min="3" max="3" width="14.140625" style="13" bestFit="1" customWidth="1"/>
    <col min="4" max="4" width="16.28515625" style="13" bestFit="1" customWidth="1"/>
    <col min="5" max="5" width="11" style="13" bestFit="1" customWidth="1"/>
    <col min="6" max="6" width="12.85546875" style="13" bestFit="1" customWidth="1"/>
    <col min="7" max="7" width="10.140625" style="13" customWidth="1"/>
    <col min="8" max="8" width="15.42578125" style="13" bestFit="1" customWidth="1"/>
    <col min="9" max="16384" width="9.140625" style="13"/>
  </cols>
  <sheetData>
    <row r="1" spans="2:8" ht="13.5" customHeight="1" thickBot="1" x14ac:dyDescent="0.3"/>
    <row r="2" spans="2:8" ht="15.75" thickBot="1" x14ac:dyDescent="0.3">
      <c r="B2" s="64" t="s">
        <v>91</v>
      </c>
      <c r="C2" s="65"/>
      <c r="D2" s="65"/>
      <c r="E2" s="65"/>
      <c r="F2" s="65"/>
      <c r="G2" s="65"/>
      <c r="H2" s="66"/>
    </row>
    <row r="3" spans="2:8" ht="15.75" thickBot="1" x14ac:dyDescent="0.3">
      <c r="B3" s="42" t="s">
        <v>1</v>
      </c>
      <c r="C3" s="19" t="s">
        <v>85</v>
      </c>
      <c r="D3" s="21" t="s">
        <v>81</v>
      </c>
      <c r="E3" s="40" t="s">
        <v>82</v>
      </c>
      <c r="F3" s="20" t="s">
        <v>83</v>
      </c>
      <c r="G3" s="21" t="s">
        <v>84</v>
      </c>
      <c r="H3" s="21" t="s">
        <v>89</v>
      </c>
    </row>
    <row r="4" spans="2:8" x14ac:dyDescent="0.25">
      <c r="B4" s="37" t="s">
        <v>4</v>
      </c>
      <c r="C4" s="31">
        <v>9</v>
      </c>
      <c r="D4" s="15">
        <f>SUM(E4:F4)-G4</f>
        <v>9</v>
      </c>
      <c r="E4" s="34">
        <f>COUNTIFS(Script_Details!B2:B75,Summary!B4,Script_Details!D2:D75,"PASS")</f>
        <v>9</v>
      </c>
      <c r="F4" s="14">
        <f>COUNTIFS(Script_Details!B2:B75,Summary!B4,Script_Details!D2:D75,"FAIL")</f>
        <v>0</v>
      </c>
      <c r="G4" s="25">
        <f>COUNTIFS(Script_Details!B2:B75,Summary!B4,Script_Details!D2:D75,"BLOCKED")</f>
        <v>0</v>
      </c>
      <c r="H4" s="44">
        <f>E4/D4</f>
        <v>1</v>
      </c>
    </row>
    <row r="5" spans="2:8" x14ac:dyDescent="0.25">
      <c r="B5" s="38" t="s">
        <v>71</v>
      </c>
      <c r="C5" s="32">
        <v>25</v>
      </c>
      <c r="D5" s="16">
        <f t="shared" ref="D5:D11" si="0">SUM(E5:F5)-G5</f>
        <v>25</v>
      </c>
      <c r="E5" s="35">
        <f>COUNTIFS(Script_Details!B3:B76,Summary!B5,Script_Details!D3:D76,"PASS")</f>
        <v>25</v>
      </c>
      <c r="F5" s="7">
        <f>COUNTIFS(Script_Details!B3:B76,Summary!B5,Script_Details!D3:D76,"FAIL")</f>
        <v>0</v>
      </c>
      <c r="G5" s="26">
        <f>COUNTIFS(Script_Details!B3:B76,Summary!B5,Script_Details!D3:D76,"BLOCKED")</f>
        <v>0</v>
      </c>
      <c r="H5" s="45">
        <f t="shared" ref="H5:H11" si="1">E5/D5</f>
        <v>1</v>
      </c>
    </row>
    <row r="6" spans="2:8" x14ac:dyDescent="0.25">
      <c r="B6" s="38" t="s">
        <v>72</v>
      </c>
      <c r="C6" s="32">
        <v>2</v>
      </c>
      <c r="D6" s="16">
        <f t="shared" si="0"/>
        <v>2</v>
      </c>
      <c r="E6" s="35">
        <f>COUNTIFS(Script_Details!B4:B77,Summary!B6,Script_Details!D4:D77,"PASS")</f>
        <v>2</v>
      </c>
      <c r="F6" s="7">
        <f>COUNTIFS(Script_Details!B4:B77,Summary!B6,Script_Details!D4:D77,"FAIL")</f>
        <v>0</v>
      </c>
      <c r="G6" s="26">
        <f>COUNTIFS(Script_Details!B4:B77,Summary!B6,Script_Details!D4:D77,"BLOCKED")</f>
        <v>0</v>
      </c>
      <c r="H6" s="45">
        <f t="shared" si="1"/>
        <v>1</v>
      </c>
    </row>
    <row r="7" spans="2:8" x14ac:dyDescent="0.25">
      <c r="B7" s="38" t="s">
        <v>75</v>
      </c>
      <c r="C7" s="32">
        <v>11</v>
      </c>
      <c r="D7" s="16">
        <f t="shared" si="0"/>
        <v>11</v>
      </c>
      <c r="E7" s="35">
        <f>COUNTIFS(Script_Details!B5:B78,Summary!B7,Script_Details!D5:D78,"PASS")</f>
        <v>11</v>
      </c>
      <c r="F7" s="7">
        <f>COUNTIFS(Script_Details!B5:B78,Summary!B7,Script_Details!D5:D78,"FAIL")</f>
        <v>0</v>
      </c>
      <c r="G7" s="26">
        <f>COUNTIFS(Script_Details!B5:B78,Summary!B7,Script_Details!D5:D78,"BLOCKED")</f>
        <v>0</v>
      </c>
      <c r="H7" s="45">
        <f t="shared" si="1"/>
        <v>1</v>
      </c>
    </row>
    <row r="8" spans="2:8" x14ac:dyDescent="0.25">
      <c r="B8" s="38" t="s">
        <v>73</v>
      </c>
      <c r="C8" s="32">
        <v>5</v>
      </c>
      <c r="D8" s="16">
        <f t="shared" si="0"/>
        <v>5</v>
      </c>
      <c r="E8" s="35">
        <f>COUNTIFS(Script_Details!B6:B79,Summary!B8,Script_Details!D6:D79,"PASS")</f>
        <v>5</v>
      </c>
      <c r="F8" s="7">
        <f>COUNTIFS(Script_Details!B6:B79,Summary!B8,Script_Details!D6:D79,"FAIL")</f>
        <v>0</v>
      </c>
      <c r="G8" s="26">
        <f>COUNTIFS(Script_Details!B6:B79,Summary!B8,Script_Details!D6:D79,"BLOCKED")</f>
        <v>0</v>
      </c>
      <c r="H8" s="45">
        <f t="shared" si="1"/>
        <v>1</v>
      </c>
    </row>
    <row r="9" spans="2:8" x14ac:dyDescent="0.25">
      <c r="B9" s="38" t="s">
        <v>76</v>
      </c>
      <c r="C9" s="32">
        <v>1</v>
      </c>
      <c r="D9" s="16">
        <f t="shared" si="0"/>
        <v>1</v>
      </c>
      <c r="E9" s="35">
        <f>COUNTIFS(Script_Details!B7:B80,Summary!B9,Script_Details!D7:D80,"PASS")</f>
        <v>1</v>
      </c>
      <c r="F9" s="7">
        <f>COUNTIFS(Script_Details!B7:B80,Summary!B9,Script_Details!D7:D80,"FAIL")</f>
        <v>0</v>
      </c>
      <c r="G9" s="26">
        <f>COUNTIFS(Script_Details!B7:B80,Summary!B9,Script_Details!D7:D80,"BLOCKED")</f>
        <v>0</v>
      </c>
      <c r="H9" s="45">
        <f t="shared" si="1"/>
        <v>1</v>
      </c>
    </row>
    <row r="10" spans="2:8" x14ac:dyDescent="0.25">
      <c r="B10" s="38" t="s">
        <v>77</v>
      </c>
      <c r="C10" s="32">
        <v>4</v>
      </c>
      <c r="D10" s="16">
        <f t="shared" si="0"/>
        <v>4</v>
      </c>
      <c r="E10" s="35">
        <f>COUNTIFS(Script_Details!B8:B81,Summary!B10,Script_Details!D8:D81,"PASS")</f>
        <v>4</v>
      </c>
      <c r="F10" s="7">
        <f>COUNTIFS(Script_Details!B8:B81,Summary!B10,Script_Details!D8:D81,"FAIL")</f>
        <v>0</v>
      </c>
      <c r="G10" s="26">
        <f>COUNTIFS(Script_Details!B8:B81,Summary!B10,Script_Details!D8:D81,"BLOCKED")</f>
        <v>0</v>
      </c>
      <c r="H10" s="45">
        <f t="shared" si="1"/>
        <v>1</v>
      </c>
    </row>
    <row r="11" spans="2:8" ht="15.75" thickBot="1" x14ac:dyDescent="0.3">
      <c r="B11" s="39" t="s">
        <v>74</v>
      </c>
      <c r="C11" s="33">
        <v>7</v>
      </c>
      <c r="D11" s="18">
        <f t="shared" si="0"/>
        <v>7</v>
      </c>
      <c r="E11" s="36">
        <f>COUNTIFS(Script_Details!B9:B82,Summary!B11,Script_Details!D9:D82,"PASS")</f>
        <v>7</v>
      </c>
      <c r="F11" s="17">
        <f>COUNTIFS(Script_Details!B9:B82,Summary!B11,Script_Details!D9:D82,"FAIL")</f>
        <v>0</v>
      </c>
      <c r="G11" s="27">
        <f>COUNTIFS(Script_Details!B9:B82,Summary!B11,Script_Details!D9:D82,"BLOCKED")</f>
        <v>0</v>
      </c>
      <c r="H11" s="46">
        <f t="shared" si="1"/>
        <v>1</v>
      </c>
    </row>
    <row r="12" spans="2:8" ht="15.75" thickBot="1" x14ac:dyDescent="0.3">
      <c r="B12" s="43" t="s">
        <v>0</v>
      </c>
      <c r="C12" s="22">
        <f>SUM(C4:C11)</f>
        <v>64</v>
      </c>
      <c r="D12" s="24">
        <f t="shared" ref="D12:G12" si="2">SUM(D4:D11)</f>
        <v>64</v>
      </c>
      <c r="E12" s="41">
        <f t="shared" si="2"/>
        <v>64</v>
      </c>
      <c r="F12" s="23">
        <f t="shared" si="2"/>
        <v>0</v>
      </c>
      <c r="G12" s="24">
        <f t="shared" si="2"/>
        <v>0</v>
      </c>
      <c r="H12" s="47">
        <f>E12/D12</f>
        <v>1</v>
      </c>
    </row>
    <row r="13" spans="2:8" ht="11.25" customHeight="1" x14ac:dyDescent="0.25"/>
    <row r="14" spans="2:8" ht="11.25" customHeight="1" thickBot="1" x14ac:dyDescent="0.3"/>
    <row r="15" spans="2:8" ht="15.75" thickBot="1" x14ac:dyDescent="0.3">
      <c r="B15" s="61" t="s">
        <v>86</v>
      </c>
      <c r="C15" s="62"/>
      <c r="D15" s="62"/>
      <c r="E15" s="62"/>
      <c r="F15" s="63"/>
    </row>
    <row r="16" spans="2:8" ht="15.75" thickBot="1" x14ac:dyDescent="0.3">
      <c r="B16" s="53" t="s">
        <v>1</v>
      </c>
      <c r="C16" s="57" t="s">
        <v>79</v>
      </c>
      <c r="D16" s="48" t="s">
        <v>80</v>
      </c>
      <c r="E16" s="58" t="s">
        <v>87</v>
      </c>
      <c r="F16" s="55" t="s">
        <v>88</v>
      </c>
    </row>
    <row r="17" spans="2:6" x14ac:dyDescent="0.25">
      <c r="B17" s="50" t="s">
        <v>4</v>
      </c>
      <c r="C17" s="31">
        <f>COUNTIFS(Script_Details!B2:B75,Summary!B17,Script_Details!F2:F75,"Test data issue")</f>
        <v>0</v>
      </c>
      <c r="D17" s="14">
        <f>COUNTIFS(Script_Details!B2:B75,Summary!B17,Script_Details!F2:F75,"Application issue")</f>
        <v>0</v>
      </c>
      <c r="E17" s="15">
        <f>COUNTIFS(Script_Details!B2:B75,Summary!B17,Script_Details!F2:F75,"Script issue")</f>
        <v>0</v>
      </c>
      <c r="F17" s="28">
        <f>SUM(C17:E17)</f>
        <v>0</v>
      </c>
    </row>
    <row r="18" spans="2:6" x14ac:dyDescent="0.25">
      <c r="B18" s="51" t="s">
        <v>71</v>
      </c>
      <c r="C18" s="32">
        <f>COUNTIFS(Script_Details!B3:B76,Summary!B18,Script_Details!F3:F76,"Test data issue")</f>
        <v>0</v>
      </c>
      <c r="D18" s="7">
        <f>COUNTIFS(Script_Details!B3:B76,Summary!B18,Script_Details!F3:F76,"Application issue")</f>
        <v>0</v>
      </c>
      <c r="E18" s="16">
        <f>COUNTIFS(Script_Details!B3:B76,Summary!B18,Script_Details!F3:F76,"Script issue")</f>
        <v>0</v>
      </c>
      <c r="F18" s="29">
        <f t="shared" ref="F18:F24" si="3">SUM(C18:E18)</f>
        <v>0</v>
      </c>
    </row>
    <row r="19" spans="2:6" x14ac:dyDescent="0.25">
      <c r="B19" s="51" t="s">
        <v>72</v>
      </c>
      <c r="C19" s="32">
        <f>COUNTIFS(Script_Details!B4:B77,Summary!B19,Script_Details!F4:F77,"Test data issue")</f>
        <v>0</v>
      </c>
      <c r="D19" s="7">
        <f>COUNTIFS(Script_Details!B4:B77,Summary!B19,Script_Details!F4:F77,"Application issue")</f>
        <v>0</v>
      </c>
      <c r="E19" s="16">
        <f>COUNTIFS(Script_Details!B4:B77,Summary!B19,Script_Details!F4:F77,"Script issue")</f>
        <v>0</v>
      </c>
      <c r="F19" s="29">
        <f t="shared" si="3"/>
        <v>0</v>
      </c>
    </row>
    <row r="20" spans="2:6" x14ac:dyDescent="0.25">
      <c r="B20" s="51" t="s">
        <v>75</v>
      </c>
      <c r="C20" s="32">
        <f>COUNTIFS(Script_Details!B5:B78,Summary!B20,Script_Details!F5:F78,"Test data issue")</f>
        <v>0</v>
      </c>
      <c r="D20" s="7">
        <f>COUNTIFS(Script_Details!B5:B78,Summary!B20,Script_Details!F5:F78,"Application issue")</f>
        <v>0</v>
      </c>
      <c r="E20" s="16">
        <f>COUNTIFS(Script_Details!B5:B78,Summary!B20,Script_Details!F5:F78,"Script issue")</f>
        <v>0</v>
      </c>
      <c r="F20" s="29">
        <f t="shared" si="3"/>
        <v>0</v>
      </c>
    </row>
    <row r="21" spans="2:6" x14ac:dyDescent="0.25">
      <c r="B21" s="51" t="s">
        <v>73</v>
      </c>
      <c r="C21" s="32">
        <f>COUNTIFS(Script_Details!B6:B79,Summary!B21,Script_Details!F6:F79,"Test data issue")</f>
        <v>0</v>
      </c>
      <c r="D21" s="7">
        <f>COUNTIFS(Script_Details!B6:B79,Summary!B21,Script_Details!F6:F79,"Application issue")</f>
        <v>0</v>
      </c>
      <c r="E21" s="16">
        <f>COUNTIFS(Script_Details!B6:B79,Summary!B21,Script_Details!F6:F79,"Script issue")</f>
        <v>0</v>
      </c>
      <c r="F21" s="29">
        <f t="shared" si="3"/>
        <v>0</v>
      </c>
    </row>
    <row r="22" spans="2:6" x14ac:dyDescent="0.25">
      <c r="B22" s="51" t="s">
        <v>76</v>
      </c>
      <c r="C22" s="32">
        <f>COUNTIFS(Script_Details!B7:B80,Summary!B22,Script_Details!F7:F80,"Test data issue")</f>
        <v>0</v>
      </c>
      <c r="D22" s="7">
        <f>COUNTIFS(Script_Details!B7:B80,Summary!B22,Script_Details!F7:F80,"Application issue")</f>
        <v>0</v>
      </c>
      <c r="E22" s="16">
        <f>COUNTIFS(Script_Details!B7:B80,Summary!B22,Script_Details!F7:F80,"Script issue")</f>
        <v>0</v>
      </c>
      <c r="F22" s="29">
        <f t="shared" si="3"/>
        <v>0</v>
      </c>
    </row>
    <row r="23" spans="2:6" x14ac:dyDescent="0.25">
      <c r="B23" s="51" t="s">
        <v>77</v>
      </c>
      <c r="C23" s="32">
        <f>COUNTIFS(Script_Details!B8:B81,Summary!B23,Script_Details!F8:F81,"Test data issue")</f>
        <v>0</v>
      </c>
      <c r="D23" s="7">
        <f>COUNTIFS(Script_Details!B8:B81,Summary!B23,Script_Details!F8:F81,"Application issue")</f>
        <v>0</v>
      </c>
      <c r="E23" s="16">
        <f>COUNTIFS(Script_Details!B8:B81,Summary!B23,Script_Details!F8:F81,"Script issue")</f>
        <v>0</v>
      </c>
      <c r="F23" s="29">
        <f t="shared" si="3"/>
        <v>0</v>
      </c>
    </row>
    <row r="24" spans="2:6" ht="15.75" thickBot="1" x14ac:dyDescent="0.3">
      <c r="B24" s="52" t="s">
        <v>74</v>
      </c>
      <c r="C24" s="33">
        <f>COUNTIFS(Script_Details!B9:B82,Summary!B24,Script_Details!F9:F82,"Test data issue")</f>
        <v>0</v>
      </c>
      <c r="D24" s="17">
        <f>COUNTIFS(Script_Details!B9:B82,Summary!B24,Script_Details!F9:F82,"Application issue")</f>
        <v>0</v>
      </c>
      <c r="E24" s="18">
        <f>COUNTIFS(Script_Details!B9:B82,Summary!B24,Script_Details!F9:F82,"Script issue")</f>
        <v>0</v>
      </c>
      <c r="F24" s="30">
        <f t="shared" si="3"/>
        <v>0</v>
      </c>
    </row>
    <row r="25" spans="2:6" ht="15.75" thickBot="1" x14ac:dyDescent="0.3">
      <c r="B25" s="54" t="s">
        <v>0</v>
      </c>
      <c r="C25" s="59">
        <f>SUM(C17:C24)</f>
        <v>0</v>
      </c>
      <c r="D25" s="49">
        <f t="shared" ref="D25:F25" si="4">SUM(D17:D24)</f>
        <v>0</v>
      </c>
      <c r="E25" s="60">
        <f t="shared" si="4"/>
        <v>0</v>
      </c>
      <c r="F25" s="56">
        <f t="shared" si="4"/>
        <v>0</v>
      </c>
    </row>
  </sheetData>
  <mergeCells count="2">
    <mergeCell ref="B15:F15"/>
    <mergeCell ref="B2:H2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/>
  </sheetViews>
  <sheetFormatPr defaultRowHeight="31.5" customHeight="1" x14ac:dyDescent="0.25"/>
  <cols>
    <col min="2" max="2" width="14.85546875" customWidth="1"/>
    <col min="3" max="3" width="53.5703125" customWidth="1"/>
    <col min="4" max="4" width="13.42578125" style="1" customWidth="1"/>
    <col min="5" max="5" width="29.7109375" style="10" customWidth="1"/>
    <col min="6" max="6" width="17.5703125" style="12" customWidth="1"/>
  </cols>
  <sheetData>
    <row r="1" spans="1:6" s="2" customFormat="1" ht="19.5" customHeight="1" x14ac:dyDescent="0.25">
      <c r="A1" s="6" t="s">
        <v>70</v>
      </c>
      <c r="B1" s="6" t="s">
        <v>1</v>
      </c>
      <c r="C1" s="6" t="s">
        <v>2</v>
      </c>
      <c r="D1" s="6" t="s">
        <v>3</v>
      </c>
      <c r="E1" s="8" t="s">
        <v>90</v>
      </c>
      <c r="F1" s="8" t="s">
        <v>78</v>
      </c>
    </row>
    <row r="2" spans="1:6" ht="31.5" customHeight="1" x14ac:dyDescent="0.25">
      <c r="A2" s="3">
        <v>1</v>
      </c>
      <c r="B2" s="3" t="s">
        <v>4</v>
      </c>
      <c r="C2" s="4" t="s">
        <v>5</v>
      </c>
      <c r="D2" s="7" t="s">
        <v>6</v>
      </c>
      <c r="E2" s="9"/>
      <c r="F2" s="11"/>
    </row>
    <row r="3" spans="1:6" ht="31.5" customHeight="1" x14ac:dyDescent="0.25">
      <c r="A3" s="3">
        <v>2</v>
      </c>
      <c r="B3" s="3" t="s">
        <v>4</v>
      </c>
      <c r="C3" s="4" t="s">
        <v>7</v>
      </c>
      <c r="D3" s="7" t="s">
        <v>6</v>
      </c>
      <c r="E3" s="9"/>
      <c r="F3" s="11"/>
    </row>
    <row r="4" spans="1:6" ht="53.25" customHeight="1" x14ac:dyDescent="0.25">
      <c r="A4" s="3">
        <v>3</v>
      </c>
      <c r="B4" s="3" t="s">
        <v>4</v>
      </c>
      <c r="C4" s="4" t="s">
        <v>8</v>
      </c>
      <c r="D4" s="7" t="s">
        <v>6</v>
      </c>
      <c r="E4" s="9" t="s">
        <v>92</v>
      </c>
      <c r="F4" s="11"/>
    </row>
    <row r="5" spans="1:6" ht="31.5" customHeight="1" x14ac:dyDescent="0.25">
      <c r="A5" s="3">
        <v>4</v>
      </c>
      <c r="B5" s="3" t="s">
        <v>4</v>
      </c>
      <c r="C5" s="4" t="s">
        <v>9</v>
      </c>
      <c r="D5" s="7" t="s">
        <v>6</v>
      </c>
      <c r="E5" s="9"/>
      <c r="F5" s="11"/>
    </row>
    <row r="6" spans="1:6" ht="31.5" customHeight="1" x14ac:dyDescent="0.25">
      <c r="A6" s="3">
        <v>5</v>
      </c>
      <c r="B6" s="3" t="s">
        <v>4</v>
      </c>
      <c r="C6" s="4" t="s">
        <v>10</v>
      </c>
      <c r="D6" s="7" t="s">
        <v>6</v>
      </c>
      <c r="E6" s="9"/>
      <c r="F6" s="11"/>
    </row>
    <row r="7" spans="1:6" ht="31.5" customHeight="1" x14ac:dyDescent="0.25">
      <c r="A7" s="3">
        <v>6</v>
      </c>
      <c r="B7" s="3" t="s">
        <v>4</v>
      </c>
      <c r="C7" s="4" t="s">
        <v>11</v>
      </c>
      <c r="D7" s="7" t="s">
        <v>6</v>
      </c>
      <c r="E7" s="9"/>
      <c r="F7" s="11"/>
    </row>
    <row r="8" spans="1:6" ht="45" customHeight="1" x14ac:dyDescent="0.25">
      <c r="A8" s="3">
        <v>7</v>
      </c>
      <c r="B8" s="3" t="s">
        <v>4</v>
      </c>
      <c r="C8" s="4" t="s">
        <v>12</v>
      </c>
      <c r="D8" s="7" t="s">
        <v>6</v>
      </c>
      <c r="E8" s="9"/>
      <c r="F8" s="11"/>
    </row>
    <row r="9" spans="1:6" ht="62.25" customHeight="1" x14ac:dyDescent="0.25">
      <c r="A9" s="3">
        <v>8</v>
      </c>
      <c r="B9" s="3" t="s">
        <v>4</v>
      </c>
      <c r="C9" s="4" t="s">
        <v>13</v>
      </c>
      <c r="D9" s="7" t="s">
        <v>6</v>
      </c>
      <c r="E9" s="9" t="s">
        <v>93</v>
      </c>
      <c r="F9" s="11"/>
    </row>
    <row r="10" spans="1:6" ht="31.5" customHeight="1" x14ac:dyDescent="0.25">
      <c r="A10" s="3">
        <v>9</v>
      </c>
      <c r="B10" s="3" t="s">
        <v>4</v>
      </c>
      <c r="C10" s="4" t="s">
        <v>14</v>
      </c>
      <c r="D10" s="7" t="s">
        <v>6</v>
      </c>
      <c r="E10" s="9"/>
      <c r="F10" s="11"/>
    </row>
    <row r="11" spans="1:6" ht="31.5" customHeight="1" x14ac:dyDescent="0.25">
      <c r="A11" s="3">
        <v>10</v>
      </c>
      <c r="B11" s="3" t="s">
        <v>71</v>
      </c>
      <c r="C11" s="4" t="s">
        <v>69</v>
      </c>
      <c r="D11" s="7" t="s">
        <v>6</v>
      </c>
      <c r="E11" s="9"/>
      <c r="F11" s="11"/>
    </row>
    <row r="12" spans="1:6" ht="98.25" customHeight="1" x14ac:dyDescent="0.25">
      <c r="A12" s="3">
        <v>11</v>
      </c>
      <c r="B12" s="3" t="s">
        <v>71</v>
      </c>
      <c r="C12" s="4" t="s">
        <v>15</v>
      </c>
      <c r="D12" s="7" t="s">
        <v>6</v>
      </c>
      <c r="E12" s="9" t="s">
        <v>94</v>
      </c>
      <c r="F12" s="11"/>
    </row>
    <row r="13" spans="1:6" ht="31.5" customHeight="1" x14ac:dyDescent="0.25">
      <c r="A13" s="3">
        <v>12</v>
      </c>
      <c r="B13" s="3" t="s">
        <v>71</v>
      </c>
      <c r="C13" s="4" t="s">
        <v>16</v>
      </c>
      <c r="D13" s="7" t="s">
        <v>6</v>
      </c>
      <c r="E13" s="9"/>
      <c r="F13" s="11"/>
    </row>
    <row r="14" spans="1:6" ht="31.5" customHeight="1" x14ac:dyDescent="0.25">
      <c r="A14" s="3">
        <v>13</v>
      </c>
      <c r="B14" s="3" t="s">
        <v>71</v>
      </c>
      <c r="C14" s="4" t="s">
        <v>17</v>
      </c>
      <c r="D14" s="7" t="s">
        <v>6</v>
      </c>
      <c r="E14" s="9"/>
      <c r="F14" s="11"/>
    </row>
    <row r="15" spans="1:6" ht="63.75" customHeight="1" x14ac:dyDescent="0.25">
      <c r="A15" s="3">
        <v>14</v>
      </c>
      <c r="B15" s="3" t="s">
        <v>72</v>
      </c>
      <c r="C15" s="4" t="s">
        <v>18</v>
      </c>
      <c r="D15" s="7" t="s">
        <v>6</v>
      </c>
      <c r="E15" s="9" t="s">
        <v>95</v>
      </c>
      <c r="F15" s="11"/>
    </row>
    <row r="16" spans="1:6" ht="31.5" customHeight="1" x14ac:dyDescent="0.25">
      <c r="A16" s="3">
        <v>15</v>
      </c>
      <c r="B16" s="3" t="s">
        <v>73</v>
      </c>
      <c r="C16" s="4" t="s">
        <v>19</v>
      </c>
      <c r="D16" s="7" t="s">
        <v>6</v>
      </c>
      <c r="E16" s="9"/>
      <c r="F16" s="11"/>
    </row>
    <row r="17" spans="1:6" ht="31.5" customHeight="1" x14ac:dyDescent="0.25">
      <c r="A17" s="3">
        <v>16</v>
      </c>
      <c r="B17" s="3" t="s">
        <v>73</v>
      </c>
      <c r="C17" s="4" t="s">
        <v>20</v>
      </c>
      <c r="D17" s="7" t="s">
        <v>6</v>
      </c>
      <c r="E17" s="9"/>
      <c r="F17" s="11"/>
    </row>
    <row r="18" spans="1:6" ht="31.5" customHeight="1" x14ac:dyDescent="0.25">
      <c r="A18" s="3">
        <v>17</v>
      </c>
      <c r="B18" s="3" t="s">
        <v>73</v>
      </c>
      <c r="C18" s="4" t="s">
        <v>21</v>
      </c>
      <c r="D18" s="7" t="s">
        <v>6</v>
      </c>
      <c r="E18" s="9"/>
      <c r="F18" s="11"/>
    </row>
    <row r="19" spans="1:6" ht="31.5" customHeight="1" x14ac:dyDescent="0.25">
      <c r="A19" s="3">
        <v>18</v>
      </c>
      <c r="B19" s="3" t="s">
        <v>73</v>
      </c>
      <c r="C19" s="4" t="s">
        <v>22</v>
      </c>
      <c r="D19" s="7" t="s">
        <v>6</v>
      </c>
      <c r="E19" s="9"/>
      <c r="F19" s="11"/>
    </row>
    <row r="20" spans="1:6" ht="31.5" customHeight="1" x14ac:dyDescent="0.25">
      <c r="A20" s="3">
        <v>19</v>
      </c>
      <c r="B20" s="3" t="s">
        <v>73</v>
      </c>
      <c r="C20" s="4" t="s">
        <v>23</v>
      </c>
      <c r="D20" s="7" t="s">
        <v>6</v>
      </c>
      <c r="E20" s="9"/>
      <c r="F20" s="11"/>
    </row>
    <row r="21" spans="1:6" ht="31.5" customHeight="1" x14ac:dyDescent="0.25">
      <c r="A21" s="3">
        <v>20</v>
      </c>
      <c r="B21" s="3" t="s">
        <v>74</v>
      </c>
      <c r="C21" s="4" t="s">
        <v>24</v>
      </c>
      <c r="D21" s="7" t="s">
        <v>6</v>
      </c>
      <c r="E21" s="9"/>
      <c r="F21" s="11"/>
    </row>
    <row r="22" spans="1:6" ht="31.5" customHeight="1" x14ac:dyDescent="0.25">
      <c r="A22" s="3">
        <v>21</v>
      </c>
      <c r="B22" s="3" t="s">
        <v>75</v>
      </c>
      <c r="C22" s="4" t="s">
        <v>25</v>
      </c>
      <c r="D22" s="7" t="s">
        <v>6</v>
      </c>
      <c r="E22" s="9"/>
      <c r="F22" s="11"/>
    </row>
    <row r="23" spans="1:6" ht="31.5" customHeight="1" x14ac:dyDescent="0.25">
      <c r="A23" s="3">
        <v>22</v>
      </c>
      <c r="B23" s="3" t="s">
        <v>75</v>
      </c>
      <c r="C23" s="4" t="s">
        <v>26</v>
      </c>
      <c r="D23" s="7" t="s">
        <v>6</v>
      </c>
      <c r="E23" s="9"/>
      <c r="F23" s="11"/>
    </row>
    <row r="24" spans="1:6" ht="31.5" customHeight="1" x14ac:dyDescent="0.25">
      <c r="A24" s="3">
        <v>23</v>
      </c>
      <c r="B24" s="3" t="s">
        <v>75</v>
      </c>
      <c r="C24" s="4" t="s">
        <v>27</v>
      </c>
      <c r="D24" s="7" t="s">
        <v>6</v>
      </c>
      <c r="E24" s="9"/>
      <c r="F24" s="11"/>
    </row>
    <row r="25" spans="1:6" ht="31.5" customHeight="1" x14ac:dyDescent="0.25">
      <c r="A25" s="3">
        <v>24</v>
      </c>
      <c r="B25" s="3" t="s">
        <v>75</v>
      </c>
      <c r="C25" s="4" t="s">
        <v>28</v>
      </c>
      <c r="D25" s="7" t="s">
        <v>6</v>
      </c>
      <c r="E25" s="9"/>
      <c r="F25" s="11"/>
    </row>
    <row r="26" spans="1:6" ht="31.5" customHeight="1" x14ac:dyDescent="0.25">
      <c r="A26" s="3">
        <v>25</v>
      </c>
      <c r="B26" s="3" t="s">
        <v>75</v>
      </c>
      <c r="C26" s="4" t="s">
        <v>29</v>
      </c>
      <c r="D26" s="7" t="s">
        <v>6</v>
      </c>
      <c r="E26" s="9"/>
      <c r="F26" s="11"/>
    </row>
    <row r="27" spans="1:6" ht="31.5" customHeight="1" x14ac:dyDescent="0.25">
      <c r="A27" s="3">
        <v>26</v>
      </c>
      <c r="B27" s="3" t="s">
        <v>71</v>
      </c>
      <c r="C27" s="4" t="s">
        <v>30</v>
      </c>
      <c r="D27" s="7" t="s">
        <v>6</v>
      </c>
      <c r="E27" s="9"/>
      <c r="F27" s="11"/>
    </row>
    <row r="28" spans="1:6" ht="31.5" customHeight="1" x14ac:dyDescent="0.25">
      <c r="A28" s="3">
        <v>27</v>
      </c>
      <c r="B28" s="3" t="s">
        <v>71</v>
      </c>
      <c r="C28" s="4" t="s">
        <v>31</v>
      </c>
      <c r="D28" s="7" t="s">
        <v>6</v>
      </c>
      <c r="E28" s="9"/>
      <c r="F28" s="11"/>
    </row>
    <row r="29" spans="1:6" ht="31.5" customHeight="1" x14ac:dyDescent="0.25">
      <c r="A29" s="3">
        <v>28</v>
      </c>
      <c r="B29" s="3" t="s">
        <v>71</v>
      </c>
      <c r="C29" s="4" t="s">
        <v>32</v>
      </c>
      <c r="D29" s="7" t="s">
        <v>6</v>
      </c>
      <c r="E29" s="9"/>
      <c r="F29" s="11"/>
    </row>
    <row r="30" spans="1:6" ht="31.5" customHeight="1" x14ac:dyDescent="0.25">
      <c r="A30" s="3">
        <v>29</v>
      </c>
      <c r="B30" s="3" t="s">
        <v>71</v>
      </c>
      <c r="C30" s="4" t="s">
        <v>33</v>
      </c>
      <c r="D30" s="7" t="s">
        <v>6</v>
      </c>
      <c r="E30" s="9"/>
      <c r="F30" s="11"/>
    </row>
    <row r="31" spans="1:6" ht="31.5" customHeight="1" x14ac:dyDescent="0.25">
      <c r="A31" s="3">
        <v>30</v>
      </c>
      <c r="B31" s="3" t="s">
        <v>71</v>
      </c>
      <c r="C31" s="4" t="s">
        <v>34</v>
      </c>
      <c r="D31" s="7" t="s">
        <v>6</v>
      </c>
      <c r="E31" s="9"/>
      <c r="F31" s="11"/>
    </row>
    <row r="32" spans="1:6" ht="31.5" customHeight="1" x14ac:dyDescent="0.25">
      <c r="A32" s="3">
        <v>31</v>
      </c>
      <c r="B32" s="3" t="s">
        <v>71</v>
      </c>
      <c r="C32" s="4" t="s">
        <v>35</v>
      </c>
      <c r="D32" s="7" t="s">
        <v>6</v>
      </c>
      <c r="E32" s="9"/>
      <c r="F32" s="11"/>
    </row>
    <row r="33" spans="1:6" ht="31.5" customHeight="1" x14ac:dyDescent="0.25">
      <c r="A33" s="3">
        <v>32</v>
      </c>
      <c r="B33" s="3" t="s">
        <v>71</v>
      </c>
      <c r="C33" s="4" t="s">
        <v>36</v>
      </c>
      <c r="D33" s="7" t="s">
        <v>6</v>
      </c>
      <c r="E33" s="9"/>
      <c r="F33" s="11"/>
    </row>
    <row r="34" spans="1:6" ht="31.5" customHeight="1" x14ac:dyDescent="0.25">
      <c r="A34" s="3">
        <v>33</v>
      </c>
      <c r="B34" s="3" t="s">
        <v>71</v>
      </c>
      <c r="C34" s="4" t="s">
        <v>37</v>
      </c>
      <c r="D34" s="7" t="s">
        <v>6</v>
      </c>
      <c r="E34" s="9"/>
      <c r="F34" s="11"/>
    </row>
    <row r="35" spans="1:6" ht="31.5" customHeight="1" x14ac:dyDescent="0.25">
      <c r="A35" s="3">
        <v>34</v>
      </c>
      <c r="B35" s="3" t="s">
        <v>71</v>
      </c>
      <c r="C35" s="4" t="s">
        <v>38</v>
      </c>
      <c r="D35" s="7" t="s">
        <v>6</v>
      </c>
      <c r="E35" s="9"/>
      <c r="F35" s="11"/>
    </row>
    <row r="36" spans="1:6" ht="31.5" customHeight="1" x14ac:dyDescent="0.25">
      <c r="A36" s="3">
        <v>35</v>
      </c>
      <c r="B36" s="3" t="s">
        <v>71</v>
      </c>
      <c r="C36" s="4" t="s">
        <v>39</v>
      </c>
      <c r="D36" s="7" t="s">
        <v>6</v>
      </c>
      <c r="E36" s="9"/>
      <c r="F36" s="11"/>
    </row>
    <row r="37" spans="1:6" ht="31.5" customHeight="1" x14ac:dyDescent="0.25">
      <c r="A37" s="3">
        <v>36</v>
      </c>
      <c r="B37" s="3" t="s">
        <v>71</v>
      </c>
      <c r="C37" s="4" t="s">
        <v>40</v>
      </c>
      <c r="D37" s="7" t="s">
        <v>6</v>
      </c>
      <c r="E37" s="9"/>
      <c r="F37" s="11"/>
    </row>
    <row r="38" spans="1:6" ht="31.5" customHeight="1" x14ac:dyDescent="0.25">
      <c r="A38" s="3">
        <v>37</v>
      </c>
      <c r="B38" s="3" t="s">
        <v>71</v>
      </c>
      <c r="C38" s="4" t="s">
        <v>41</v>
      </c>
      <c r="D38" s="7" t="s">
        <v>6</v>
      </c>
      <c r="E38" s="9"/>
      <c r="F38" s="11"/>
    </row>
    <row r="39" spans="1:6" ht="31.5" customHeight="1" x14ac:dyDescent="0.25">
      <c r="A39" s="3">
        <v>38</v>
      </c>
      <c r="B39" s="3" t="s">
        <v>71</v>
      </c>
      <c r="C39" s="4" t="s">
        <v>42</v>
      </c>
      <c r="D39" s="7" t="s">
        <v>6</v>
      </c>
      <c r="E39" s="9"/>
      <c r="F39" s="11"/>
    </row>
    <row r="40" spans="1:6" ht="42.75" customHeight="1" x14ac:dyDescent="0.25">
      <c r="A40" s="3">
        <v>39</v>
      </c>
      <c r="B40" s="3" t="s">
        <v>76</v>
      </c>
      <c r="C40" s="4" t="s">
        <v>43</v>
      </c>
      <c r="D40" s="7" t="s">
        <v>6</v>
      </c>
      <c r="E40" s="9"/>
      <c r="F40" s="11"/>
    </row>
    <row r="41" spans="1:6" ht="31.5" customHeight="1" x14ac:dyDescent="0.25">
      <c r="A41" s="3">
        <v>40</v>
      </c>
      <c r="B41" s="3" t="s">
        <v>71</v>
      </c>
      <c r="C41" s="4" t="s">
        <v>44</v>
      </c>
      <c r="D41" s="7" t="s">
        <v>6</v>
      </c>
      <c r="E41" s="9"/>
      <c r="F41" s="11"/>
    </row>
    <row r="42" spans="1:6" ht="31.5" customHeight="1" x14ac:dyDescent="0.25">
      <c r="A42" s="3">
        <v>41</v>
      </c>
      <c r="B42" s="3" t="s">
        <v>77</v>
      </c>
      <c r="C42" s="4" t="s">
        <v>45</v>
      </c>
      <c r="D42" s="7" t="s">
        <v>6</v>
      </c>
      <c r="E42" s="9"/>
      <c r="F42" s="11"/>
    </row>
    <row r="43" spans="1:6" ht="31.5" customHeight="1" x14ac:dyDescent="0.25">
      <c r="A43" s="3">
        <v>42</v>
      </c>
      <c r="B43" s="3" t="s">
        <v>71</v>
      </c>
      <c r="C43" s="4" t="s">
        <v>46</v>
      </c>
      <c r="D43" s="7" t="s">
        <v>6</v>
      </c>
      <c r="E43" s="9"/>
      <c r="F43" s="11"/>
    </row>
    <row r="44" spans="1:6" ht="31.5" customHeight="1" x14ac:dyDescent="0.25">
      <c r="A44" s="3">
        <v>43</v>
      </c>
      <c r="B44" s="3" t="s">
        <v>75</v>
      </c>
      <c r="C44" s="4" t="s">
        <v>47</v>
      </c>
      <c r="D44" s="7" t="s">
        <v>6</v>
      </c>
      <c r="E44" s="9"/>
      <c r="F44" s="11"/>
    </row>
    <row r="45" spans="1:6" ht="31.5" customHeight="1" x14ac:dyDescent="0.25">
      <c r="A45" s="3">
        <v>44</v>
      </c>
      <c r="B45" s="3" t="s">
        <v>74</v>
      </c>
      <c r="C45" s="4" t="s">
        <v>48</v>
      </c>
      <c r="D45" s="7" t="s">
        <v>6</v>
      </c>
      <c r="E45" s="9"/>
      <c r="F45" s="11"/>
    </row>
    <row r="46" spans="1:6" ht="31.5" customHeight="1" x14ac:dyDescent="0.25">
      <c r="A46" s="3">
        <v>45</v>
      </c>
      <c r="B46" s="3" t="s">
        <v>71</v>
      </c>
      <c r="C46" s="4" t="s">
        <v>49</v>
      </c>
      <c r="D46" s="7" t="s">
        <v>6</v>
      </c>
      <c r="E46" s="9"/>
      <c r="F46" s="11"/>
    </row>
    <row r="47" spans="1:6" ht="31.5" customHeight="1" x14ac:dyDescent="0.25">
      <c r="A47" s="3">
        <v>46</v>
      </c>
      <c r="B47" s="3" t="s">
        <v>75</v>
      </c>
      <c r="C47" s="4" t="s">
        <v>50</v>
      </c>
      <c r="D47" s="7" t="s">
        <v>6</v>
      </c>
      <c r="E47" s="9"/>
      <c r="F47" s="11"/>
    </row>
    <row r="48" spans="1:6" ht="31.5" customHeight="1" x14ac:dyDescent="0.25">
      <c r="A48" s="3">
        <v>47</v>
      </c>
      <c r="B48" s="3" t="s">
        <v>77</v>
      </c>
      <c r="C48" s="4" t="s">
        <v>51</v>
      </c>
      <c r="D48" s="7" t="s">
        <v>6</v>
      </c>
      <c r="E48" s="9"/>
      <c r="F48" s="11"/>
    </row>
    <row r="49" spans="1:6" ht="31.5" customHeight="1" x14ac:dyDescent="0.25">
      <c r="A49" s="3">
        <v>48</v>
      </c>
      <c r="B49" s="3" t="s">
        <v>74</v>
      </c>
      <c r="C49" s="4" t="s">
        <v>52</v>
      </c>
      <c r="D49" s="7" t="s">
        <v>6</v>
      </c>
      <c r="E49" s="9"/>
      <c r="F49" s="11"/>
    </row>
    <row r="50" spans="1:6" ht="31.5" customHeight="1" x14ac:dyDescent="0.25">
      <c r="A50" s="3">
        <v>49</v>
      </c>
      <c r="B50" s="3" t="s">
        <v>72</v>
      </c>
      <c r="C50" s="4" t="s">
        <v>53</v>
      </c>
      <c r="D50" s="7" t="s">
        <v>6</v>
      </c>
      <c r="E50" s="9"/>
      <c r="F50" s="11"/>
    </row>
    <row r="51" spans="1:6" ht="31.5" customHeight="1" x14ac:dyDescent="0.25">
      <c r="A51" s="3">
        <v>50</v>
      </c>
      <c r="B51" s="3" t="s">
        <v>71</v>
      </c>
      <c r="C51" s="4" t="s">
        <v>54</v>
      </c>
      <c r="D51" s="7" t="s">
        <v>6</v>
      </c>
      <c r="E51" s="9"/>
      <c r="F51" s="11"/>
    </row>
    <row r="52" spans="1:6" ht="31.5" customHeight="1" x14ac:dyDescent="0.25">
      <c r="A52" s="3">
        <v>51</v>
      </c>
      <c r="B52" s="3" t="s">
        <v>75</v>
      </c>
      <c r="C52" s="4" t="s">
        <v>55</v>
      </c>
      <c r="D52" s="7" t="s">
        <v>6</v>
      </c>
      <c r="E52" s="9"/>
      <c r="F52" s="11"/>
    </row>
    <row r="53" spans="1:6" ht="31.5" customHeight="1" x14ac:dyDescent="0.25">
      <c r="A53" s="3">
        <v>52</v>
      </c>
      <c r="B53" s="3" t="s">
        <v>74</v>
      </c>
      <c r="C53" s="4" t="s">
        <v>56</v>
      </c>
      <c r="D53" s="7" t="s">
        <v>6</v>
      </c>
      <c r="E53" s="9"/>
      <c r="F53" s="11"/>
    </row>
    <row r="54" spans="1:6" ht="31.5" customHeight="1" x14ac:dyDescent="0.25">
      <c r="A54" s="3">
        <v>53</v>
      </c>
      <c r="B54" s="3" t="s">
        <v>71</v>
      </c>
      <c r="C54" s="4" t="s">
        <v>57</v>
      </c>
      <c r="D54" s="7" t="s">
        <v>6</v>
      </c>
      <c r="E54" s="9"/>
      <c r="F54" s="11"/>
    </row>
    <row r="55" spans="1:6" ht="31.5" customHeight="1" x14ac:dyDescent="0.25">
      <c r="A55" s="3">
        <v>54</v>
      </c>
      <c r="B55" s="3" t="s">
        <v>75</v>
      </c>
      <c r="C55" s="4" t="s">
        <v>58</v>
      </c>
      <c r="D55" s="7" t="s">
        <v>6</v>
      </c>
      <c r="E55" s="9"/>
      <c r="F55" s="11"/>
    </row>
    <row r="56" spans="1:6" ht="31.5" customHeight="1" x14ac:dyDescent="0.25">
      <c r="A56" s="3">
        <v>55</v>
      </c>
      <c r="B56" s="3" t="s">
        <v>74</v>
      </c>
      <c r="C56" s="4" t="s">
        <v>59</v>
      </c>
      <c r="D56" s="7" t="s">
        <v>6</v>
      </c>
      <c r="E56" s="9"/>
      <c r="F56" s="11"/>
    </row>
    <row r="57" spans="1:6" ht="31.5" customHeight="1" x14ac:dyDescent="0.25">
      <c r="A57" s="3">
        <v>56</v>
      </c>
      <c r="B57" s="3" t="s">
        <v>71</v>
      </c>
      <c r="C57" s="4" t="s">
        <v>60</v>
      </c>
      <c r="D57" s="7" t="s">
        <v>6</v>
      </c>
      <c r="E57" s="9"/>
      <c r="F57" s="11"/>
    </row>
    <row r="58" spans="1:6" ht="31.5" customHeight="1" x14ac:dyDescent="0.25">
      <c r="A58" s="3">
        <v>57</v>
      </c>
      <c r="B58" s="3" t="s">
        <v>75</v>
      </c>
      <c r="C58" s="4" t="s">
        <v>61</v>
      </c>
      <c r="D58" s="7" t="s">
        <v>6</v>
      </c>
      <c r="E58" s="9"/>
      <c r="F58" s="11"/>
    </row>
    <row r="59" spans="1:6" ht="31.5" customHeight="1" x14ac:dyDescent="0.25">
      <c r="A59" s="3">
        <v>58</v>
      </c>
      <c r="B59" s="3" t="s">
        <v>77</v>
      </c>
      <c r="C59" s="4" t="s">
        <v>62</v>
      </c>
      <c r="D59" s="7" t="s">
        <v>6</v>
      </c>
      <c r="E59" s="9"/>
      <c r="F59" s="11"/>
    </row>
    <row r="60" spans="1:6" ht="31.5" customHeight="1" x14ac:dyDescent="0.25">
      <c r="A60" s="3">
        <v>59</v>
      </c>
      <c r="B60" s="3" t="s">
        <v>74</v>
      </c>
      <c r="C60" s="4" t="s">
        <v>63</v>
      </c>
      <c r="D60" s="7" t="s">
        <v>6</v>
      </c>
      <c r="E60" s="9"/>
      <c r="F60" s="11"/>
    </row>
    <row r="61" spans="1:6" ht="31.5" customHeight="1" x14ac:dyDescent="0.25">
      <c r="A61" s="3">
        <v>60</v>
      </c>
      <c r="B61" s="3" t="s">
        <v>71</v>
      </c>
      <c r="C61" s="4" t="s">
        <v>64</v>
      </c>
      <c r="D61" s="7" t="s">
        <v>6</v>
      </c>
      <c r="E61" s="9"/>
      <c r="F61" s="11"/>
    </row>
    <row r="62" spans="1:6" ht="31.5" customHeight="1" x14ac:dyDescent="0.25">
      <c r="A62" s="3">
        <v>61</v>
      </c>
      <c r="B62" s="3" t="s">
        <v>75</v>
      </c>
      <c r="C62" s="4" t="s">
        <v>65</v>
      </c>
      <c r="D62" s="7" t="s">
        <v>6</v>
      </c>
      <c r="E62" s="9"/>
      <c r="F62" s="11"/>
    </row>
    <row r="63" spans="1:6" ht="31.5" customHeight="1" x14ac:dyDescent="0.25">
      <c r="A63" s="3">
        <v>62</v>
      </c>
      <c r="B63" s="3" t="s">
        <v>77</v>
      </c>
      <c r="C63" s="4" t="s">
        <v>66</v>
      </c>
      <c r="D63" s="7" t="s">
        <v>6</v>
      </c>
      <c r="E63" s="9"/>
      <c r="F63" s="11"/>
    </row>
    <row r="64" spans="1:6" ht="31.5" customHeight="1" x14ac:dyDescent="0.25">
      <c r="A64" s="3">
        <v>63</v>
      </c>
      <c r="B64" s="3" t="s">
        <v>74</v>
      </c>
      <c r="C64" s="4" t="s">
        <v>67</v>
      </c>
      <c r="D64" s="7" t="s">
        <v>6</v>
      </c>
      <c r="E64" s="9"/>
      <c r="F64" s="11"/>
    </row>
    <row r="65" spans="1:6" ht="75.75" customHeight="1" x14ac:dyDescent="0.25">
      <c r="A65" s="3">
        <v>64</v>
      </c>
      <c r="B65" s="3" t="s">
        <v>71</v>
      </c>
      <c r="C65" s="5" t="s">
        <v>68</v>
      </c>
      <c r="D65" s="7" t="s">
        <v>6</v>
      </c>
      <c r="E65" s="9" t="s">
        <v>96</v>
      </c>
      <c r="F65" s="11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Script_Details</vt:lpstr>
    </vt:vector>
  </TitlesOfParts>
  <Company>Cardinal Health (EIT Installation)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Moharana, Kshanaprava</dc:creator>
  <cp:lastModifiedBy>Moharana, Kshanaprava</cp:lastModifiedBy>
  <dcterms:created xsi:type="dcterms:W3CDTF">2016-01-20T09:34:57Z</dcterms:created>
  <dcterms:modified xsi:type="dcterms:W3CDTF">2016-02-02T10:44:03Z</dcterms:modified>
</cp:coreProperties>
</file>