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aae43f62c39fb3/Documents/XCEL/"/>
    </mc:Choice>
  </mc:AlternateContent>
  <xr:revisionPtr revIDLastSave="60" documentId="8_{FED9A994-C288-4A0B-88E0-DA04488DE453}" xr6:coauthVersionLast="47" xr6:coauthVersionMax="47" xr10:uidLastSave="{70E1AB83-02BA-4B2E-BE16-CE3CC484227B}"/>
  <bookViews>
    <workbookView xWindow="9510" yWindow="0" windowWidth="9780" windowHeight="11370" firstSheet="7" activeTab="7" xr2:uid="{00000000-000D-0000-FFFF-FFFF00000000}"/>
  </bookViews>
  <sheets>
    <sheet name="Data" sheetId="1" r:id="rId1"/>
    <sheet name="DescripStats" sheetId="2" r:id="rId2"/>
    <sheet name="Histogram" sheetId="4" r:id="rId3"/>
    <sheet name="Histogram Length of Time" sheetId="5" r:id="rId4"/>
    <sheet name="Histogram Number of Pages" sheetId="6" r:id="rId5"/>
    <sheet name="Histogram Amount Spent" sheetId="7" r:id="rId6"/>
    <sheet name="Scatterplot Time vs Amount" sheetId="8" r:id="rId7"/>
    <sheet name="Scatterplot Pages vs Amount" sheetId="9" r:id="rId8"/>
    <sheet name="Scatterplot Time vs Pages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9" l="1"/>
  <c r="I19" i="9"/>
  <c r="I19" i="11"/>
  <c r="I18" i="11"/>
  <c r="I19" i="8"/>
  <c r="I18" i="8"/>
  <c r="I12" i="1" l="1"/>
  <c r="J12" i="1"/>
  <c r="H12" i="1"/>
  <c r="I11" i="1"/>
  <c r="J11" i="1"/>
  <c r="H11" i="1"/>
  <c r="I8" i="1"/>
  <c r="J8" i="1"/>
  <c r="H8" i="1"/>
  <c r="I10" i="1"/>
  <c r="J10" i="1"/>
  <c r="H10" i="1"/>
  <c r="I9" i="1"/>
  <c r="J9" i="1"/>
  <c r="H9" i="1"/>
  <c r="I7" i="1"/>
  <c r="J7" i="1"/>
  <c r="H7" i="1"/>
  <c r="I6" i="1"/>
  <c r="J6" i="1"/>
  <c r="H6" i="1"/>
  <c r="J5" i="1"/>
  <c r="I5" i="1"/>
  <c r="H5" i="1"/>
  <c r="H4" i="1"/>
  <c r="I4" i="1"/>
  <c r="J4" i="1"/>
  <c r="I3" i="1"/>
  <c r="J3" i="1"/>
  <c r="H3" i="1"/>
</calcChain>
</file>

<file path=xl/sharedStrings.xml><?xml version="1.0" encoding="utf-8"?>
<sst xmlns="http://schemas.openxmlformats.org/spreadsheetml/2006/main" count="580" uniqueCount="42">
  <si>
    <t>Customer</t>
  </si>
  <si>
    <t>Day</t>
  </si>
  <si>
    <t>Browser</t>
  </si>
  <si>
    <t>Time (min)</t>
  </si>
  <si>
    <t>Pages Viewed</t>
  </si>
  <si>
    <t>Amount Spent ($)</t>
  </si>
  <si>
    <t>Mon</t>
  </si>
  <si>
    <t>Wed</t>
  </si>
  <si>
    <t>Other</t>
  </si>
  <si>
    <t>Tue</t>
  </si>
  <si>
    <t>Firefox</t>
  </si>
  <si>
    <t>Sat</t>
  </si>
  <si>
    <t>Sun</t>
  </si>
  <si>
    <t>Fri</t>
  </si>
  <si>
    <t>Thu</t>
  </si>
  <si>
    <t>Chrome</t>
  </si>
  <si>
    <t>Amount Spent</t>
  </si>
  <si>
    <t>Mean</t>
  </si>
  <si>
    <t>Mediam</t>
  </si>
  <si>
    <t>Mode</t>
  </si>
  <si>
    <t>SD</t>
  </si>
  <si>
    <t>Variance</t>
  </si>
  <si>
    <t>Min</t>
  </si>
  <si>
    <t>Max</t>
  </si>
  <si>
    <t>Sum</t>
  </si>
  <si>
    <t>Count</t>
  </si>
  <si>
    <t>Time</t>
  </si>
  <si>
    <t>Pages</t>
  </si>
  <si>
    <t>Spent</t>
  </si>
  <si>
    <t>Range</t>
  </si>
  <si>
    <t>Median</t>
  </si>
  <si>
    <t>N/A</t>
  </si>
  <si>
    <t>Bin Limits (Length of Time)</t>
  </si>
  <si>
    <t>Bin Limits (Number of Pages)</t>
  </si>
  <si>
    <t>Bin Limits (Amount Spent)</t>
  </si>
  <si>
    <t>Average</t>
  </si>
  <si>
    <t>Running Total</t>
  </si>
  <si>
    <t>Bin</t>
  </si>
  <si>
    <t>More</t>
  </si>
  <si>
    <t>Frequency</t>
  </si>
  <si>
    <t>Co Varience</t>
  </si>
  <si>
    <t>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</si>
</sst>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/>
    <xf numFmtId="0" fontId="0" fillId="0" borderId="0" xfId="0" applyNumberFormat="1" applyBorder="1"/>
    <xf numFmtId="1" fontId="0" fillId="0" borderId="0" xfId="0" applyNumberFormat="1"/>
    <xf numFmtId="1" fontId="0" fillId="0" borderId="0" xfId="0" applyNumberFormat="1" applyBorder="1"/>
    <xf numFmtId="1" fontId="0" fillId="0" borderId="0" xfId="0" applyNumberFormat="1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1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Length of Time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Length of Time'!$A$2:$A$13</c:f>
              <c:strCache>
                <c:ptCount val="12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More</c:v>
                </c:pt>
              </c:strCache>
            </c:strRef>
          </c:cat>
          <c:val>
            <c:numRef>
              <c:f>'Histogram Length of Time'!$B$2:$B$13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7-4DAA-8F0E-0C9B3E3A3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343647"/>
        <c:axId val="570343167"/>
      </c:barChart>
      <c:catAx>
        <c:axId val="570343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343167"/>
        <c:crosses val="autoZero"/>
        <c:auto val="1"/>
        <c:lblAlgn val="ctr"/>
        <c:lblOffset val="100"/>
        <c:noMultiLvlLbl val="0"/>
      </c:catAx>
      <c:valAx>
        <c:axId val="570343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3436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Number of Pages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Number of Pages'!$A$2:$A$11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More</c:v>
                </c:pt>
              </c:strCache>
            </c:strRef>
          </c:cat>
          <c:val>
            <c:numRef>
              <c:f>'Histogram Number of Pages'!$B$2:$B$11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D-4F89-A0D1-4B58D260F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597247"/>
        <c:axId val="1664598207"/>
      </c:barChart>
      <c:catAx>
        <c:axId val="1664597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4598207"/>
        <c:crosses val="autoZero"/>
        <c:auto val="1"/>
        <c:lblAlgn val="ctr"/>
        <c:lblOffset val="100"/>
        <c:noMultiLvlLbl val="0"/>
      </c:catAx>
      <c:valAx>
        <c:axId val="1664598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45972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Amount Spent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Amount Spent'!$A$2:$A$16</c:f>
              <c:strCache>
                <c:ptCount val="15"/>
                <c:pt idx="0">
                  <c:v>11</c:v>
                </c:pt>
                <c:pt idx="1">
                  <c:v>15</c:v>
                </c:pt>
                <c:pt idx="2">
                  <c:v>27</c:v>
                </c:pt>
                <c:pt idx="3">
                  <c:v>39</c:v>
                </c:pt>
                <c:pt idx="4">
                  <c:v>51</c:v>
                </c:pt>
                <c:pt idx="5">
                  <c:v>63</c:v>
                </c:pt>
                <c:pt idx="6">
                  <c:v>75</c:v>
                </c:pt>
                <c:pt idx="7">
                  <c:v>87</c:v>
                </c:pt>
                <c:pt idx="8">
                  <c:v>99</c:v>
                </c:pt>
                <c:pt idx="9">
                  <c:v>123</c:v>
                </c:pt>
                <c:pt idx="10">
                  <c:v>135</c:v>
                </c:pt>
                <c:pt idx="11">
                  <c:v>147</c:v>
                </c:pt>
                <c:pt idx="12">
                  <c:v>159</c:v>
                </c:pt>
                <c:pt idx="13">
                  <c:v>171</c:v>
                </c:pt>
                <c:pt idx="14">
                  <c:v>More</c:v>
                </c:pt>
              </c:strCache>
            </c:strRef>
          </c:cat>
          <c:val>
            <c:numRef>
              <c:f>'Histogram Amount Spent'!$B$2:$B$16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C-4B04-BD5D-44552D2BE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258719"/>
        <c:axId val="552271199"/>
      </c:barChart>
      <c:catAx>
        <c:axId val="552258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271199"/>
        <c:crosses val="autoZero"/>
        <c:auto val="1"/>
        <c:lblAlgn val="ctr"/>
        <c:lblOffset val="100"/>
        <c:noMultiLvlLbl val="0"/>
      </c:catAx>
      <c:valAx>
        <c:axId val="552271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2587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Amount Spent ($) on</a:t>
            </a:r>
            <a:r>
              <a:rPr lang="en-US" baseline="0"/>
              <a:t> the Web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'Scatterplot Time vs Amount'!$F$1</c:f>
              <c:strCache>
                <c:ptCount val="1"/>
                <c:pt idx="0">
                  <c:v>Amount Spent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'Scatterplot Time vs Amount'!$D$2:$D$51</c:f>
              <c:numCache>
                <c:formatCode>0.0</c:formatCode>
                <c:ptCount val="50"/>
                <c:pt idx="0">
                  <c:v>12</c:v>
                </c:pt>
                <c:pt idx="1">
                  <c:v>19.5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xVal>
          <c:yVal>
            <c:numRef>
              <c:f>'Scatterplot Time vs Amount'!$F$2:$F$51</c:f>
              <c:numCache>
                <c:formatCode>0.00</c:formatCode>
                <c:ptCount val="50"/>
                <c:pt idx="0">
                  <c:v>54.519999999999996</c:v>
                </c:pt>
                <c:pt idx="1">
                  <c:v>94.9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2-4DD5-9120-40D48DEE9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800879"/>
        <c:axId val="1042799439"/>
      </c:scatterChart>
      <c:valAx>
        <c:axId val="104280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99439"/>
        <c:crosses val="autoZero"/>
        <c:crossBetween val="midCat"/>
      </c:valAx>
      <c:valAx>
        <c:axId val="10427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Spent 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0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Viewed vs Amount Spent on the Web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'Scatterplot Pages vs Amount'!$F$1</c:f>
              <c:strCache>
                <c:ptCount val="1"/>
                <c:pt idx="0">
                  <c:v>Amount Spent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'Scatterplot Pages vs Amount'!$E$2:$E$51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xVal>
          <c:yVal>
            <c:numRef>
              <c:f>'Scatterplot Pages vs Amount'!$F$2:$F$51</c:f>
              <c:numCache>
                <c:formatCode>0.00</c:formatCode>
                <c:ptCount val="50"/>
                <c:pt idx="0">
                  <c:v>54.519999999999996</c:v>
                </c:pt>
                <c:pt idx="1">
                  <c:v>94.9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B-4D9E-8314-380122CF9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179919"/>
        <c:axId val="582180879"/>
      </c:scatterChart>
      <c:valAx>
        <c:axId val="58217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 Viewed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80879"/>
        <c:crosses val="autoZero"/>
        <c:crossBetween val="midCat"/>
      </c:valAx>
      <c:valAx>
        <c:axId val="5821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Spent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7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Viewed vs</a:t>
            </a:r>
            <a:r>
              <a:rPr lang="en-US" baseline="0"/>
              <a:t> Time Spent on the Web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'Scatterplot Time vs Pages'!$E$1</c:f>
              <c:strCache>
                <c:ptCount val="1"/>
                <c:pt idx="0">
                  <c:v>Pages Viewed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'Scatterplot Time vs Pages'!$D$2:$D$51</c:f>
              <c:numCache>
                <c:formatCode>0.0</c:formatCode>
                <c:ptCount val="50"/>
                <c:pt idx="0">
                  <c:v>12</c:v>
                </c:pt>
                <c:pt idx="1">
                  <c:v>19.5</c:v>
                </c:pt>
                <c:pt idx="2">
                  <c:v>8.5</c:v>
                </c:pt>
                <c:pt idx="3">
                  <c:v>11.4</c:v>
                </c:pt>
                <c:pt idx="4">
                  <c:v>11.3</c:v>
                </c:pt>
                <c:pt idx="5">
                  <c:v>10.5</c:v>
                </c:pt>
                <c:pt idx="6">
                  <c:v>11.4</c:v>
                </c:pt>
                <c:pt idx="7">
                  <c:v>4.3</c:v>
                </c:pt>
                <c:pt idx="8">
                  <c:v>12.700000000000001</c:v>
                </c:pt>
                <c:pt idx="9">
                  <c:v>24.7</c:v>
                </c:pt>
                <c:pt idx="10">
                  <c:v>13.3</c:v>
                </c:pt>
                <c:pt idx="11">
                  <c:v>14.3</c:v>
                </c:pt>
                <c:pt idx="12">
                  <c:v>11.700000000000001</c:v>
                </c:pt>
                <c:pt idx="13">
                  <c:v>24.400000000000002</c:v>
                </c:pt>
                <c:pt idx="14">
                  <c:v>8.4</c:v>
                </c:pt>
                <c:pt idx="15">
                  <c:v>9.6</c:v>
                </c:pt>
                <c:pt idx="16">
                  <c:v>23.3</c:v>
                </c:pt>
                <c:pt idx="17">
                  <c:v>14</c:v>
                </c:pt>
                <c:pt idx="18">
                  <c:v>5.6000000000000005</c:v>
                </c:pt>
                <c:pt idx="19">
                  <c:v>15.1</c:v>
                </c:pt>
                <c:pt idx="20">
                  <c:v>16.3</c:v>
                </c:pt>
                <c:pt idx="21">
                  <c:v>10.199999999999999</c:v>
                </c:pt>
                <c:pt idx="22">
                  <c:v>8</c:v>
                </c:pt>
                <c:pt idx="23">
                  <c:v>8</c:v>
                </c:pt>
                <c:pt idx="24">
                  <c:v>9.6</c:v>
                </c:pt>
                <c:pt idx="25">
                  <c:v>11</c:v>
                </c:pt>
                <c:pt idx="26">
                  <c:v>16.899999999999999</c:v>
                </c:pt>
                <c:pt idx="27">
                  <c:v>6</c:v>
                </c:pt>
                <c:pt idx="28">
                  <c:v>32.9</c:v>
                </c:pt>
                <c:pt idx="29">
                  <c:v>11.8</c:v>
                </c:pt>
                <c:pt idx="30">
                  <c:v>7.1000000000000005</c:v>
                </c:pt>
                <c:pt idx="31">
                  <c:v>18</c:v>
                </c:pt>
                <c:pt idx="32">
                  <c:v>11.8</c:v>
                </c:pt>
                <c:pt idx="33">
                  <c:v>9.1</c:v>
                </c:pt>
                <c:pt idx="34">
                  <c:v>7.8</c:v>
                </c:pt>
                <c:pt idx="35">
                  <c:v>16.5</c:v>
                </c:pt>
                <c:pt idx="36">
                  <c:v>6.2</c:v>
                </c:pt>
                <c:pt idx="37">
                  <c:v>11.3</c:v>
                </c:pt>
                <c:pt idx="38">
                  <c:v>10.6</c:v>
                </c:pt>
                <c:pt idx="39">
                  <c:v>5</c:v>
                </c:pt>
                <c:pt idx="40">
                  <c:v>15.9</c:v>
                </c:pt>
                <c:pt idx="41">
                  <c:v>18.100000000000001</c:v>
                </c:pt>
                <c:pt idx="42">
                  <c:v>10.8</c:v>
                </c:pt>
                <c:pt idx="43">
                  <c:v>13.3</c:v>
                </c:pt>
                <c:pt idx="44">
                  <c:v>30.1</c:v>
                </c:pt>
                <c:pt idx="45">
                  <c:v>13.700000000000001</c:v>
                </c:pt>
                <c:pt idx="46">
                  <c:v>8.1</c:v>
                </c:pt>
                <c:pt idx="47">
                  <c:v>9.6999999999999993</c:v>
                </c:pt>
                <c:pt idx="48">
                  <c:v>7.3</c:v>
                </c:pt>
                <c:pt idx="49">
                  <c:v>13.4</c:v>
                </c:pt>
              </c:numCache>
            </c:numRef>
          </c:xVal>
          <c:yVal>
            <c:numRef>
              <c:f>'Scatterplot Time vs Pages'!$E$2:$E$51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6-4B59-89E1-6466490B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449423"/>
        <c:axId val="1053446063"/>
      </c:scatterChart>
      <c:valAx>
        <c:axId val="105344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46063"/>
        <c:crosses val="autoZero"/>
        <c:crossBetween val="midCat"/>
      </c:valAx>
      <c:valAx>
        <c:axId val="10534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 Vuewed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4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190500</xdr:rowOff>
    </xdr:from>
    <xdr:to>
      <xdr:col>10</xdr:col>
      <xdr:colOff>76200</xdr:colOff>
      <xdr:row>13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7D082-D872-B835-86B5-8F1852D86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190500</xdr:rowOff>
    </xdr:from>
    <xdr:to>
      <xdr:col>9</xdr:col>
      <xdr:colOff>266700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F39A7-7E31-12BE-2FE3-2B27298C0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190500</xdr:rowOff>
    </xdr:from>
    <xdr:to>
      <xdr:col>11</xdr:col>
      <xdr:colOff>552450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00A29-A1BF-F888-6EFE-22F36B383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0</xdr:row>
      <xdr:rowOff>171450</xdr:rowOff>
    </xdr:from>
    <xdr:to>
      <xdr:col>13</xdr:col>
      <xdr:colOff>603250</xdr:colOff>
      <xdr:row>14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D65D3-D547-2C62-D830-13091E49A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</xdr:row>
      <xdr:rowOff>0</xdr:rowOff>
    </xdr:from>
    <xdr:to>
      <xdr:col>14</xdr:col>
      <xdr:colOff>133350</xdr:colOff>
      <xdr:row>14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C51595-CB29-A84C-94C2-8C3AC9231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0</xdr:row>
      <xdr:rowOff>177800</xdr:rowOff>
    </xdr:from>
    <xdr:to>
      <xdr:col>14</xdr:col>
      <xdr:colOff>31750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B7E7A0-FC23-1404-3B6C-C8DC63B27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opLeftCell="B1" workbookViewId="0">
      <selection activeCell="F45" sqref="F45"/>
    </sheetView>
  </sheetViews>
  <sheetFormatPr defaultRowHeight="15.5" x14ac:dyDescent="0.35"/>
  <cols>
    <col min="1" max="1" width="9.5" style="5" customWidth="1"/>
    <col min="2" max="2" width="9" style="5"/>
    <col min="3" max="3" width="14.75" customWidth="1"/>
    <col min="4" max="4" width="11.33203125" style="5" customWidth="1"/>
    <col min="5" max="5" width="13.5" style="5" customWidth="1"/>
    <col min="6" max="6" width="15.83203125" style="5" customWidth="1"/>
    <col min="8" max="8" width="8.6640625" customWidth="1"/>
  </cols>
  <sheetData>
    <row r="1" spans="1:10" x14ac:dyDescent="0.35">
      <c r="A1" s="3" t="s">
        <v>0</v>
      </c>
      <c r="B1" s="3" t="s">
        <v>1</v>
      </c>
      <c r="C1" s="1" t="s">
        <v>2</v>
      </c>
      <c r="D1" s="6" t="s">
        <v>3</v>
      </c>
      <c r="E1" s="3" t="s">
        <v>4</v>
      </c>
      <c r="F1" s="7" t="s">
        <v>5</v>
      </c>
    </row>
    <row r="2" spans="1:10" x14ac:dyDescent="0.35">
      <c r="A2" s="4">
        <v>1</v>
      </c>
      <c r="B2" s="4" t="s">
        <v>6</v>
      </c>
      <c r="C2" s="2" t="s">
        <v>15</v>
      </c>
      <c r="D2" s="8">
        <v>12</v>
      </c>
      <c r="E2" s="4">
        <v>4</v>
      </c>
      <c r="F2" s="9">
        <v>54.519999999999996</v>
      </c>
      <c r="G2" s="10"/>
      <c r="H2" s="10" t="s">
        <v>26</v>
      </c>
      <c r="I2" s="10" t="s">
        <v>27</v>
      </c>
      <c r="J2" s="10" t="s">
        <v>28</v>
      </c>
    </row>
    <row r="3" spans="1:10" x14ac:dyDescent="0.35">
      <c r="A3" s="4">
        <v>2</v>
      </c>
      <c r="B3" s="4" t="s">
        <v>7</v>
      </c>
      <c r="C3" s="2" t="s">
        <v>8</v>
      </c>
      <c r="D3" s="8">
        <v>19.5</v>
      </c>
      <c r="E3" s="4">
        <v>6</v>
      </c>
      <c r="F3" s="9">
        <v>94.9</v>
      </c>
      <c r="G3" s="10" t="s">
        <v>17</v>
      </c>
      <c r="H3" s="11">
        <f>AVERAGE(D2:D51)</f>
        <v>12.810000000000002</v>
      </c>
      <c r="I3" s="11">
        <f t="shared" ref="I3:J3" si="0">AVERAGE(E2:E51)</f>
        <v>4.82</v>
      </c>
      <c r="J3" s="11">
        <f t="shared" si="0"/>
        <v>68.128200000000021</v>
      </c>
    </row>
    <row r="4" spans="1:10" x14ac:dyDescent="0.35">
      <c r="A4" s="4">
        <v>3</v>
      </c>
      <c r="B4" s="4" t="s">
        <v>6</v>
      </c>
      <c r="C4" s="2" t="s">
        <v>15</v>
      </c>
      <c r="D4" s="8">
        <v>8.5</v>
      </c>
      <c r="E4" s="4">
        <v>4</v>
      </c>
      <c r="F4" s="9">
        <v>26.68</v>
      </c>
      <c r="G4" s="10" t="s">
        <v>30</v>
      </c>
      <c r="H4" s="11">
        <f>MEDIAN(D2:D51)</f>
        <v>11.4</v>
      </c>
      <c r="I4" s="11">
        <f t="shared" ref="I4:J4" si="1">MEDIAN(E2:E51)</f>
        <v>4.5</v>
      </c>
      <c r="J4" s="11">
        <f t="shared" si="1"/>
        <v>62.15</v>
      </c>
    </row>
    <row r="5" spans="1:10" x14ac:dyDescent="0.35">
      <c r="A5" s="4">
        <v>4</v>
      </c>
      <c r="B5" s="4" t="s">
        <v>9</v>
      </c>
      <c r="C5" s="2" t="s">
        <v>10</v>
      </c>
      <c r="D5" s="8">
        <v>11.4</v>
      </c>
      <c r="E5" s="4">
        <v>2</v>
      </c>
      <c r="F5" s="9">
        <v>44.730000000000004</v>
      </c>
      <c r="G5" s="10" t="s">
        <v>19</v>
      </c>
      <c r="H5" s="10">
        <f>_xlfn.MODE.SNGL(D2:D51)</f>
        <v>11.4</v>
      </c>
      <c r="I5" s="10">
        <f>_xlfn.MODE.SNGL(E2:E51)</f>
        <v>4</v>
      </c>
      <c r="J5" s="10" t="e">
        <f>_xlfn.MODE.SNGL(F2:F51)</f>
        <v>#N/A</v>
      </c>
    </row>
    <row r="6" spans="1:10" x14ac:dyDescent="0.35">
      <c r="A6" s="4">
        <v>5</v>
      </c>
      <c r="B6" s="4" t="s">
        <v>7</v>
      </c>
      <c r="C6" s="2" t="s">
        <v>15</v>
      </c>
      <c r="D6" s="8">
        <v>11.3</v>
      </c>
      <c r="E6" s="4">
        <v>4</v>
      </c>
      <c r="F6" s="9">
        <v>66.27</v>
      </c>
      <c r="G6" s="10" t="s">
        <v>20</v>
      </c>
      <c r="H6" s="10">
        <f>_xlfn.STDEV.S(D2:D51)</f>
        <v>6.0633139049701157</v>
      </c>
      <c r="I6" s="10">
        <f t="shared" ref="I6:J6" si="2">_xlfn.STDEV.S(E2:E51)</f>
        <v>2.037305142804573</v>
      </c>
      <c r="J6" s="10">
        <f t="shared" si="2"/>
        <v>32.343757855327823</v>
      </c>
    </row>
    <row r="7" spans="1:10" x14ac:dyDescent="0.35">
      <c r="A7" s="4">
        <v>6</v>
      </c>
      <c r="B7" s="4" t="s">
        <v>11</v>
      </c>
      <c r="C7" s="2" t="s">
        <v>10</v>
      </c>
      <c r="D7" s="8">
        <v>10.5</v>
      </c>
      <c r="E7" s="4">
        <v>6</v>
      </c>
      <c r="F7" s="9">
        <v>67.8</v>
      </c>
      <c r="G7" s="10" t="s">
        <v>21</v>
      </c>
      <c r="H7" s="10">
        <f>_xlfn.VAR.S(D2:D51)</f>
        <v>36.763775510203956</v>
      </c>
      <c r="I7" s="10">
        <f t="shared" ref="I7:J7" si="3">_xlfn.VAR.S(E2:E51)</f>
        <v>4.1506122448979612</v>
      </c>
      <c r="J7" s="10">
        <f t="shared" si="3"/>
        <v>1046.1186722040804</v>
      </c>
    </row>
    <row r="8" spans="1:10" x14ac:dyDescent="0.35">
      <c r="A8" s="4">
        <v>7</v>
      </c>
      <c r="B8" s="4" t="s">
        <v>12</v>
      </c>
      <c r="C8" s="2" t="s">
        <v>15</v>
      </c>
      <c r="D8" s="8">
        <v>11.4</v>
      </c>
      <c r="E8" s="4">
        <v>2</v>
      </c>
      <c r="F8" s="9">
        <v>36.04</v>
      </c>
      <c r="G8" s="10" t="s">
        <v>29</v>
      </c>
      <c r="H8" s="11">
        <f>H10-H9</f>
        <v>28.599999999999998</v>
      </c>
      <c r="I8" s="11">
        <f t="shared" ref="I8:J8" si="4">I10-I9</f>
        <v>8</v>
      </c>
      <c r="J8" s="11">
        <f t="shared" si="4"/>
        <v>140.66999999999999</v>
      </c>
    </row>
    <row r="9" spans="1:10" x14ac:dyDescent="0.35">
      <c r="A9" s="4">
        <v>8</v>
      </c>
      <c r="B9" s="4" t="s">
        <v>13</v>
      </c>
      <c r="C9" s="2" t="s">
        <v>10</v>
      </c>
      <c r="D9" s="8">
        <v>4.3</v>
      </c>
      <c r="E9" s="4">
        <v>6</v>
      </c>
      <c r="F9" s="9">
        <v>55.960000000000008</v>
      </c>
      <c r="G9" s="10" t="s">
        <v>22</v>
      </c>
      <c r="H9" s="11">
        <f>MIN(D2:D51)</f>
        <v>4.3</v>
      </c>
      <c r="I9" s="11">
        <f t="shared" ref="I9:J9" si="5">MIN(E2:E51)</f>
        <v>2</v>
      </c>
      <c r="J9" s="11">
        <f t="shared" si="5"/>
        <v>17.840000000000003</v>
      </c>
    </row>
    <row r="10" spans="1:10" x14ac:dyDescent="0.35">
      <c r="A10" s="4">
        <v>9</v>
      </c>
      <c r="B10" s="4" t="s">
        <v>7</v>
      </c>
      <c r="C10" s="2" t="s">
        <v>10</v>
      </c>
      <c r="D10" s="8">
        <v>12.700000000000001</v>
      </c>
      <c r="E10" s="4">
        <v>3</v>
      </c>
      <c r="F10" s="9">
        <v>70.94</v>
      </c>
      <c r="G10" s="10" t="s">
        <v>23</v>
      </c>
      <c r="H10" s="11">
        <f>MAX(D2:D51)</f>
        <v>32.9</v>
      </c>
      <c r="I10" s="11">
        <f t="shared" ref="I10:J10" si="6">MAX(E2:E51)</f>
        <v>10</v>
      </c>
      <c r="J10" s="11">
        <f t="shared" si="6"/>
        <v>158.51</v>
      </c>
    </row>
    <row r="11" spans="1:10" x14ac:dyDescent="0.35">
      <c r="A11" s="4">
        <v>10</v>
      </c>
      <c r="B11" s="4" t="s">
        <v>9</v>
      </c>
      <c r="C11" s="2" t="s">
        <v>15</v>
      </c>
      <c r="D11" s="8">
        <v>24.7</v>
      </c>
      <c r="E11" s="4">
        <v>7</v>
      </c>
      <c r="F11" s="9">
        <v>68.73</v>
      </c>
      <c r="G11" s="10" t="s">
        <v>24</v>
      </c>
      <c r="H11" s="11">
        <f>SUM(D2:D51)</f>
        <v>640.50000000000011</v>
      </c>
      <c r="I11" s="11">
        <f t="shared" ref="I11:J11" si="7">SUM(E2:E51)</f>
        <v>241</v>
      </c>
      <c r="J11" s="11">
        <f t="shared" si="7"/>
        <v>3406.4100000000008</v>
      </c>
    </row>
    <row r="12" spans="1:10" x14ac:dyDescent="0.35">
      <c r="A12" s="4">
        <v>11</v>
      </c>
      <c r="B12" s="4" t="s">
        <v>11</v>
      </c>
      <c r="C12" s="2" t="s">
        <v>8</v>
      </c>
      <c r="D12" s="8">
        <v>13.3</v>
      </c>
      <c r="E12" s="4">
        <v>6</v>
      </c>
      <c r="F12" s="9">
        <v>54.040000000000006</v>
      </c>
      <c r="G12" s="10" t="s">
        <v>25</v>
      </c>
      <c r="H12" s="10">
        <f>COUNT(D2:D51)</f>
        <v>50</v>
      </c>
      <c r="I12" s="10">
        <f t="shared" ref="I12:J12" si="8">COUNT(E2:E51)</f>
        <v>50</v>
      </c>
      <c r="J12" s="10">
        <f t="shared" si="8"/>
        <v>50</v>
      </c>
    </row>
    <row r="13" spans="1:10" x14ac:dyDescent="0.35">
      <c r="A13" s="4">
        <v>12</v>
      </c>
      <c r="B13" s="4" t="s">
        <v>12</v>
      </c>
      <c r="C13" s="2" t="s">
        <v>10</v>
      </c>
      <c r="D13" s="8">
        <v>14.3</v>
      </c>
      <c r="E13" s="4">
        <v>5</v>
      </c>
      <c r="F13" s="9">
        <v>48.05</v>
      </c>
    </row>
    <row r="14" spans="1:10" x14ac:dyDescent="0.35">
      <c r="A14" s="4">
        <v>13</v>
      </c>
      <c r="B14" s="4" t="s">
        <v>12</v>
      </c>
      <c r="C14" s="2" t="s">
        <v>8</v>
      </c>
      <c r="D14" s="8">
        <v>11.700000000000001</v>
      </c>
      <c r="E14" s="4">
        <v>7</v>
      </c>
      <c r="F14" s="9">
        <v>64.16</v>
      </c>
    </row>
    <row r="15" spans="1:10" x14ac:dyDescent="0.35">
      <c r="A15" s="4">
        <v>14</v>
      </c>
      <c r="B15" s="4" t="s">
        <v>6</v>
      </c>
      <c r="C15" s="2" t="s">
        <v>10</v>
      </c>
      <c r="D15" s="8">
        <v>24.400000000000002</v>
      </c>
      <c r="E15" s="4">
        <v>10</v>
      </c>
      <c r="F15" s="9">
        <v>158.51</v>
      </c>
    </row>
    <row r="16" spans="1:10" x14ac:dyDescent="0.35">
      <c r="A16" s="4">
        <v>15</v>
      </c>
      <c r="B16" s="4" t="s">
        <v>13</v>
      </c>
      <c r="C16" s="2" t="s">
        <v>15</v>
      </c>
      <c r="D16" s="8">
        <v>8.4</v>
      </c>
      <c r="E16" s="4">
        <v>3</v>
      </c>
      <c r="F16" s="9">
        <v>84.12</v>
      </c>
    </row>
    <row r="17" spans="1:6" x14ac:dyDescent="0.35">
      <c r="A17" s="4">
        <v>16</v>
      </c>
      <c r="B17" s="4" t="s">
        <v>14</v>
      </c>
      <c r="C17" s="2" t="s">
        <v>15</v>
      </c>
      <c r="D17" s="8">
        <v>9.6</v>
      </c>
      <c r="E17" s="4">
        <v>4</v>
      </c>
      <c r="F17" s="9">
        <v>59.2</v>
      </c>
    </row>
    <row r="18" spans="1:6" x14ac:dyDescent="0.35">
      <c r="A18" s="4">
        <v>17</v>
      </c>
      <c r="B18" s="4" t="s">
        <v>14</v>
      </c>
      <c r="C18" s="2" t="s">
        <v>15</v>
      </c>
      <c r="D18" s="8">
        <v>23.3</v>
      </c>
      <c r="E18" s="4">
        <v>7</v>
      </c>
      <c r="F18" s="9">
        <v>91.62</v>
      </c>
    </row>
    <row r="19" spans="1:6" x14ac:dyDescent="0.35">
      <c r="A19" s="4">
        <v>18</v>
      </c>
      <c r="B19" s="4" t="s">
        <v>6</v>
      </c>
      <c r="C19" s="2" t="s">
        <v>15</v>
      </c>
      <c r="D19" s="8">
        <v>14</v>
      </c>
      <c r="E19" s="4">
        <v>7</v>
      </c>
      <c r="F19" s="9">
        <v>126.4</v>
      </c>
    </row>
    <row r="20" spans="1:6" x14ac:dyDescent="0.35">
      <c r="A20" s="4">
        <v>19</v>
      </c>
      <c r="B20" s="4" t="s">
        <v>13</v>
      </c>
      <c r="C20" s="2" t="s">
        <v>8</v>
      </c>
      <c r="D20" s="8">
        <v>5.6000000000000005</v>
      </c>
      <c r="E20" s="4">
        <v>4</v>
      </c>
      <c r="F20" s="9">
        <v>68.45</v>
      </c>
    </row>
    <row r="21" spans="1:6" x14ac:dyDescent="0.35">
      <c r="A21" s="4">
        <v>20</v>
      </c>
      <c r="B21" s="4" t="s">
        <v>7</v>
      </c>
      <c r="C21" s="2" t="s">
        <v>15</v>
      </c>
      <c r="D21" s="8">
        <v>15.1</v>
      </c>
      <c r="E21" s="4">
        <v>5</v>
      </c>
      <c r="F21" s="9">
        <v>32.69</v>
      </c>
    </row>
    <row r="22" spans="1:6" x14ac:dyDescent="0.35">
      <c r="A22" s="4">
        <v>21</v>
      </c>
      <c r="B22" s="4" t="s">
        <v>11</v>
      </c>
      <c r="C22" s="2" t="s">
        <v>10</v>
      </c>
      <c r="D22" s="8">
        <v>16.3</v>
      </c>
      <c r="E22" s="4">
        <v>5</v>
      </c>
      <c r="F22" s="9">
        <v>78.58</v>
      </c>
    </row>
    <row r="23" spans="1:6" x14ac:dyDescent="0.35">
      <c r="A23" s="4">
        <v>22</v>
      </c>
      <c r="B23" s="4" t="s">
        <v>9</v>
      </c>
      <c r="C23" s="2" t="s">
        <v>15</v>
      </c>
      <c r="D23" s="8">
        <v>10.199999999999999</v>
      </c>
      <c r="E23" s="4">
        <v>6</v>
      </c>
      <c r="F23" s="9">
        <v>74.430000000000007</v>
      </c>
    </row>
    <row r="24" spans="1:6" x14ac:dyDescent="0.35">
      <c r="A24" s="4">
        <v>23</v>
      </c>
      <c r="B24" s="4" t="s">
        <v>12</v>
      </c>
      <c r="C24" s="2" t="s">
        <v>15</v>
      </c>
      <c r="D24" s="8">
        <v>8</v>
      </c>
      <c r="E24" s="4">
        <v>3</v>
      </c>
      <c r="F24" s="9">
        <v>32.730000000000004</v>
      </c>
    </row>
    <row r="25" spans="1:6" x14ac:dyDescent="0.35">
      <c r="A25" s="4">
        <v>24</v>
      </c>
      <c r="B25" s="4" t="s">
        <v>9</v>
      </c>
      <c r="C25" s="2" t="s">
        <v>10</v>
      </c>
      <c r="D25" s="8">
        <v>8</v>
      </c>
      <c r="E25" s="4">
        <v>2</v>
      </c>
      <c r="F25" s="9">
        <v>48.66</v>
      </c>
    </row>
    <row r="26" spans="1:6" x14ac:dyDescent="0.35">
      <c r="A26" s="4">
        <v>25</v>
      </c>
      <c r="B26" s="4" t="s">
        <v>13</v>
      </c>
      <c r="C26" s="2" t="s">
        <v>10</v>
      </c>
      <c r="D26" s="8">
        <v>9.6</v>
      </c>
      <c r="E26" s="4">
        <v>3</v>
      </c>
      <c r="F26" s="9">
        <v>54.66</v>
      </c>
    </row>
    <row r="27" spans="1:6" x14ac:dyDescent="0.35">
      <c r="A27" s="4">
        <v>26</v>
      </c>
      <c r="B27" s="4" t="s">
        <v>7</v>
      </c>
      <c r="C27" s="2" t="s">
        <v>15</v>
      </c>
      <c r="D27" s="8">
        <v>11</v>
      </c>
      <c r="E27" s="4">
        <v>2</v>
      </c>
      <c r="F27" s="9">
        <v>40.54</v>
      </c>
    </row>
    <row r="28" spans="1:6" x14ac:dyDescent="0.35">
      <c r="A28" s="4">
        <v>27</v>
      </c>
      <c r="B28" s="4" t="s">
        <v>11</v>
      </c>
      <c r="C28" s="2" t="s">
        <v>15</v>
      </c>
      <c r="D28" s="8">
        <v>16.899999999999999</v>
      </c>
      <c r="E28" s="4">
        <v>5</v>
      </c>
      <c r="F28" s="9">
        <v>34.69</v>
      </c>
    </row>
    <row r="29" spans="1:6" x14ac:dyDescent="0.35">
      <c r="A29" s="4">
        <v>28</v>
      </c>
      <c r="B29" s="4" t="s">
        <v>11</v>
      </c>
      <c r="C29" s="2" t="s">
        <v>10</v>
      </c>
      <c r="D29" s="8">
        <v>6</v>
      </c>
      <c r="E29" s="4">
        <v>4</v>
      </c>
      <c r="F29" s="9">
        <v>27.910000000000004</v>
      </c>
    </row>
    <row r="30" spans="1:6" x14ac:dyDescent="0.35">
      <c r="A30" s="4">
        <v>29</v>
      </c>
      <c r="B30" s="4" t="s">
        <v>13</v>
      </c>
      <c r="C30" s="2" t="s">
        <v>10</v>
      </c>
      <c r="D30" s="8">
        <v>32.9</v>
      </c>
      <c r="E30" s="4">
        <v>10</v>
      </c>
      <c r="F30" s="9">
        <v>155.30000000000001</v>
      </c>
    </row>
    <row r="31" spans="1:6" x14ac:dyDescent="0.35">
      <c r="A31" s="4">
        <v>30</v>
      </c>
      <c r="B31" s="4" t="s">
        <v>6</v>
      </c>
      <c r="C31" s="2" t="s">
        <v>8</v>
      </c>
      <c r="D31" s="8">
        <v>11.8</v>
      </c>
      <c r="E31" s="4">
        <v>9</v>
      </c>
      <c r="F31" s="9">
        <v>120.25</v>
      </c>
    </row>
    <row r="32" spans="1:6" x14ac:dyDescent="0.35">
      <c r="A32" s="4">
        <v>31</v>
      </c>
      <c r="B32" s="4" t="s">
        <v>14</v>
      </c>
      <c r="C32" s="2" t="s">
        <v>15</v>
      </c>
      <c r="D32" s="8">
        <v>7.1000000000000005</v>
      </c>
      <c r="E32" s="4">
        <v>2</v>
      </c>
      <c r="F32" s="9">
        <v>41.2</v>
      </c>
    </row>
    <row r="33" spans="1:6" x14ac:dyDescent="0.35">
      <c r="A33" s="4">
        <v>32</v>
      </c>
      <c r="B33" s="4" t="s">
        <v>13</v>
      </c>
      <c r="C33" s="2" t="s">
        <v>10</v>
      </c>
      <c r="D33" s="8">
        <v>18</v>
      </c>
      <c r="E33" s="4">
        <v>8</v>
      </c>
      <c r="F33" s="9">
        <v>134.4</v>
      </c>
    </row>
    <row r="34" spans="1:6" x14ac:dyDescent="0.35">
      <c r="A34" s="4">
        <v>33</v>
      </c>
      <c r="B34" s="4" t="s">
        <v>12</v>
      </c>
      <c r="C34" s="2" t="s">
        <v>15</v>
      </c>
      <c r="D34" s="8">
        <v>11.8</v>
      </c>
      <c r="E34" s="4">
        <v>4</v>
      </c>
      <c r="F34" s="9">
        <v>37.17</v>
      </c>
    </row>
    <row r="35" spans="1:6" x14ac:dyDescent="0.35">
      <c r="A35" s="4">
        <v>34</v>
      </c>
      <c r="B35" s="4" t="s">
        <v>13</v>
      </c>
      <c r="C35" s="2" t="s">
        <v>15</v>
      </c>
      <c r="D35" s="8">
        <v>9.1</v>
      </c>
      <c r="E35" s="4">
        <v>3</v>
      </c>
      <c r="F35" s="9">
        <v>52.09</v>
      </c>
    </row>
    <row r="36" spans="1:6" x14ac:dyDescent="0.35">
      <c r="A36" s="4">
        <v>35</v>
      </c>
      <c r="B36" s="4" t="s">
        <v>9</v>
      </c>
      <c r="C36" s="2" t="s">
        <v>15</v>
      </c>
      <c r="D36" s="8">
        <v>7.8</v>
      </c>
      <c r="E36" s="4">
        <v>5</v>
      </c>
      <c r="F36" s="9">
        <v>71.81</v>
      </c>
    </row>
    <row r="37" spans="1:6" x14ac:dyDescent="0.35">
      <c r="A37" s="4">
        <v>36</v>
      </c>
      <c r="B37" s="4" t="s">
        <v>6</v>
      </c>
      <c r="C37" s="2" t="s">
        <v>10</v>
      </c>
      <c r="D37" s="8">
        <v>16.5</v>
      </c>
      <c r="E37" s="4">
        <v>5</v>
      </c>
      <c r="F37" s="9">
        <v>59.989999999999995</v>
      </c>
    </row>
    <row r="38" spans="1:6" x14ac:dyDescent="0.35">
      <c r="A38" s="4">
        <v>37</v>
      </c>
      <c r="B38" s="4" t="s">
        <v>14</v>
      </c>
      <c r="C38" s="2" t="s">
        <v>10</v>
      </c>
      <c r="D38" s="8">
        <v>6.2</v>
      </c>
      <c r="E38" s="4">
        <v>4</v>
      </c>
      <c r="F38" s="9">
        <v>84.17</v>
      </c>
    </row>
    <row r="39" spans="1:6" x14ac:dyDescent="0.35">
      <c r="A39" s="4">
        <v>38</v>
      </c>
      <c r="B39" s="4" t="s">
        <v>11</v>
      </c>
      <c r="C39" s="2" t="s">
        <v>15</v>
      </c>
      <c r="D39" s="8">
        <v>11.3</v>
      </c>
      <c r="E39" s="4">
        <v>4</v>
      </c>
      <c r="F39" s="9">
        <v>55.58</v>
      </c>
    </row>
    <row r="40" spans="1:6" x14ac:dyDescent="0.35">
      <c r="A40" s="4">
        <v>39</v>
      </c>
      <c r="B40" s="4" t="s">
        <v>9</v>
      </c>
      <c r="C40" s="2" t="s">
        <v>15</v>
      </c>
      <c r="D40" s="8">
        <v>10.6</v>
      </c>
      <c r="E40" s="4">
        <v>2</v>
      </c>
      <c r="F40" s="9">
        <v>39.06</v>
      </c>
    </row>
    <row r="41" spans="1:6" x14ac:dyDescent="0.35">
      <c r="A41" s="4">
        <v>40</v>
      </c>
      <c r="B41" s="4" t="s">
        <v>7</v>
      </c>
      <c r="C41" s="2" t="s">
        <v>15</v>
      </c>
      <c r="D41" s="8">
        <v>5</v>
      </c>
      <c r="E41" s="4">
        <v>5</v>
      </c>
      <c r="F41" s="9">
        <v>36.480000000000004</v>
      </c>
    </row>
    <row r="42" spans="1:6" x14ac:dyDescent="0.35">
      <c r="A42" s="4">
        <v>41</v>
      </c>
      <c r="B42" s="4" t="s">
        <v>9</v>
      </c>
      <c r="C42" s="2" t="s">
        <v>8</v>
      </c>
      <c r="D42" s="8">
        <v>15.9</v>
      </c>
      <c r="E42" s="4">
        <v>4</v>
      </c>
      <c r="F42" s="9">
        <v>67.44</v>
      </c>
    </row>
    <row r="43" spans="1:6" x14ac:dyDescent="0.35">
      <c r="A43" s="4">
        <v>42</v>
      </c>
      <c r="B43" s="4" t="s">
        <v>11</v>
      </c>
      <c r="C43" s="2" t="s">
        <v>15</v>
      </c>
      <c r="D43" s="8">
        <v>18.100000000000001</v>
      </c>
      <c r="E43" s="4">
        <v>7</v>
      </c>
      <c r="F43" s="9">
        <v>60.14</v>
      </c>
    </row>
    <row r="44" spans="1:6" x14ac:dyDescent="0.35">
      <c r="A44" s="4">
        <v>43</v>
      </c>
      <c r="B44" s="4" t="s">
        <v>13</v>
      </c>
      <c r="C44" s="2" t="s">
        <v>10</v>
      </c>
      <c r="D44" s="8">
        <v>10.8</v>
      </c>
      <c r="E44" s="4">
        <v>4</v>
      </c>
      <c r="F44" s="9">
        <v>70.38</v>
      </c>
    </row>
    <row r="45" spans="1:6" x14ac:dyDescent="0.35">
      <c r="A45" s="4">
        <v>44</v>
      </c>
      <c r="B45" s="4" t="s">
        <v>6</v>
      </c>
      <c r="C45" s="2" t="s">
        <v>15</v>
      </c>
      <c r="D45" s="8">
        <v>13.3</v>
      </c>
      <c r="E45" s="4">
        <v>7</v>
      </c>
      <c r="F45" s="9">
        <v>110.65</v>
      </c>
    </row>
    <row r="46" spans="1:6" x14ac:dyDescent="0.35">
      <c r="A46" s="4">
        <v>45</v>
      </c>
      <c r="B46" s="4" t="s">
        <v>6</v>
      </c>
      <c r="C46" s="2" t="s">
        <v>15</v>
      </c>
      <c r="D46" s="8">
        <v>30.1</v>
      </c>
      <c r="E46" s="4">
        <v>6</v>
      </c>
      <c r="F46" s="9">
        <v>104.23</v>
      </c>
    </row>
    <row r="47" spans="1:6" x14ac:dyDescent="0.35">
      <c r="A47" s="4">
        <v>46</v>
      </c>
      <c r="B47" s="4" t="s">
        <v>13</v>
      </c>
      <c r="C47" s="2" t="s">
        <v>10</v>
      </c>
      <c r="D47" s="8">
        <v>13.700000000000001</v>
      </c>
      <c r="E47" s="4">
        <v>4</v>
      </c>
      <c r="F47" s="9">
        <v>68.17</v>
      </c>
    </row>
    <row r="48" spans="1:6" x14ac:dyDescent="0.35">
      <c r="A48" s="4">
        <v>47</v>
      </c>
      <c r="B48" s="4" t="s">
        <v>14</v>
      </c>
      <c r="C48" s="2" t="s">
        <v>15</v>
      </c>
      <c r="D48" s="8">
        <v>8.1</v>
      </c>
      <c r="E48" s="4">
        <v>2</v>
      </c>
      <c r="F48" s="9">
        <v>17.840000000000003</v>
      </c>
    </row>
    <row r="49" spans="1:6" x14ac:dyDescent="0.35">
      <c r="A49" s="4">
        <v>48</v>
      </c>
      <c r="B49" s="4" t="s">
        <v>13</v>
      </c>
      <c r="C49" s="2" t="s">
        <v>15</v>
      </c>
      <c r="D49" s="8">
        <v>9.6999999999999993</v>
      </c>
      <c r="E49" s="4">
        <v>5</v>
      </c>
      <c r="F49" s="9">
        <v>103.15</v>
      </c>
    </row>
    <row r="50" spans="1:6" x14ac:dyDescent="0.35">
      <c r="A50" s="4">
        <v>49</v>
      </c>
      <c r="B50" s="4" t="s">
        <v>6</v>
      </c>
      <c r="C50" s="2" t="s">
        <v>8</v>
      </c>
      <c r="D50" s="8">
        <v>7.3</v>
      </c>
      <c r="E50" s="4">
        <v>6</v>
      </c>
      <c r="F50" s="9">
        <v>52.150000000000006</v>
      </c>
    </row>
    <row r="51" spans="1:6" x14ac:dyDescent="0.35">
      <c r="A51" s="4">
        <v>50</v>
      </c>
      <c r="B51" s="4" t="s">
        <v>13</v>
      </c>
      <c r="C51" s="2" t="s">
        <v>15</v>
      </c>
      <c r="D51" s="8">
        <v>13.4</v>
      </c>
      <c r="E51" s="4">
        <v>3</v>
      </c>
      <c r="F51" s="9">
        <v>98.75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3D24-606B-4DFB-91D0-F11097EB754F}">
  <dimension ref="A1:D12"/>
  <sheetViews>
    <sheetView workbookViewId="0">
      <selection activeCell="A8" sqref="A8"/>
    </sheetView>
  </sheetViews>
  <sheetFormatPr defaultRowHeight="15.5" x14ac:dyDescent="0.35"/>
  <cols>
    <col min="2" max="2" width="10.4140625" customWidth="1"/>
    <col min="3" max="3" width="13.25" customWidth="1"/>
    <col min="4" max="4" width="13.4140625" customWidth="1"/>
  </cols>
  <sheetData>
    <row r="1" spans="1:4" x14ac:dyDescent="0.35">
      <c r="B1" t="s">
        <v>3</v>
      </c>
      <c r="C1" t="s">
        <v>4</v>
      </c>
      <c r="D1" t="s">
        <v>16</v>
      </c>
    </row>
    <row r="3" spans="1:4" x14ac:dyDescent="0.35">
      <c r="A3" s="10" t="s">
        <v>17</v>
      </c>
      <c r="B3" s="10">
        <v>12.8</v>
      </c>
      <c r="C3" s="10">
        <v>4.8</v>
      </c>
      <c r="D3" s="10">
        <v>68.099999999999994</v>
      </c>
    </row>
    <row r="4" spans="1:4" x14ac:dyDescent="0.35">
      <c r="A4" s="10" t="s">
        <v>18</v>
      </c>
      <c r="B4" s="10">
        <v>11.4</v>
      </c>
      <c r="C4" s="10">
        <v>4.5</v>
      </c>
      <c r="D4" s="10">
        <v>62.2</v>
      </c>
    </row>
    <row r="5" spans="1:4" x14ac:dyDescent="0.35">
      <c r="A5" s="10" t="s">
        <v>19</v>
      </c>
      <c r="B5" s="10">
        <v>11.4</v>
      </c>
      <c r="C5" s="10">
        <v>4</v>
      </c>
      <c r="D5" s="10" t="s">
        <v>31</v>
      </c>
    </row>
    <row r="6" spans="1:4" x14ac:dyDescent="0.35">
      <c r="A6" s="10" t="s">
        <v>20</v>
      </c>
      <c r="B6" s="10">
        <v>6.0633140000000001</v>
      </c>
      <c r="C6" s="10">
        <v>2.0373049999999999</v>
      </c>
      <c r="D6" s="10">
        <v>32.343760000000003</v>
      </c>
    </row>
    <row r="7" spans="1:4" x14ac:dyDescent="0.35">
      <c r="A7" s="10" t="s">
        <v>21</v>
      </c>
      <c r="B7" s="10">
        <v>36.763779999999997</v>
      </c>
      <c r="C7" s="10">
        <v>4.1506119999999997</v>
      </c>
      <c r="D7" s="10">
        <v>1046.1189999999999</v>
      </c>
    </row>
    <row r="8" spans="1:4" x14ac:dyDescent="0.35">
      <c r="A8" s="10" t="s">
        <v>29</v>
      </c>
      <c r="B8" s="10">
        <v>28.6</v>
      </c>
      <c r="C8" s="10">
        <v>8</v>
      </c>
      <c r="D8" s="10">
        <v>140.69999999999999</v>
      </c>
    </row>
    <row r="9" spans="1:4" x14ac:dyDescent="0.35">
      <c r="A9" s="10" t="s">
        <v>22</v>
      </c>
      <c r="B9" s="10">
        <v>4.3</v>
      </c>
      <c r="C9" s="10">
        <v>2</v>
      </c>
      <c r="D9" s="10">
        <v>17.8</v>
      </c>
    </row>
    <row r="10" spans="1:4" x14ac:dyDescent="0.35">
      <c r="A10" s="10" t="s">
        <v>23</v>
      </c>
      <c r="B10" s="10">
        <v>32.9</v>
      </c>
      <c r="C10" s="10">
        <v>10</v>
      </c>
      <c r="D10" s="10">
        <v>158.5</v>
      </c>
    </row>
    <row r="11" spans="1:4" x14ac:dyDescent="0.35">
      <c r="A11" s="10" t="s">
        <v>24</v>
      </c>
      <c r="B11" s="10">
        <v>640.5</v>
      </c>
      <c r="C11" s="10">
        <v>241</v>
      </c>
      <c r="D11" s="10">
        <v>3406.4</v>
      </c>
    </row>
    <row r="12" spans="1:4" x14ac:dyDescent="0.35">
      <c r="A12" s="10" t="s">
        <v>25</v>
      </c>
      <c r="B12" s="10">
        <v>50</v>
      </c>
      <c r="C12" s="10">
        <v>50</v>
      </c>
      <c r="D12" s="1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0E49-B3BB-460D-B76E-131E139CA511}">
  <dimension ref="A1:J51"/>
  <sheetViews>
    <sheetView topLeftCell="H1" zoomScale="75" workbookViewId="0">
      <selection activeCell="H17" sqref="H17"/>
    </sheetView>
  </sheetViews>
  <sheetFormatPr defaultRowHeight="15.5" x14ac:dyDescent="0.35"/>
  <cols>
    <col min="1" max="1" width="9.5" style="5" customWidth="1"/>
    <col min="2" max="2" width="8.6640625" style="5"/>
    <col min="3" max="3" width="14.75" customWidth="1"/>
    <col min="4" max="4" width="11.33203125" style="5" customWidth="1"/>
    <col min="5" max="5" width="13.5" style="5" customWidth="1"/>
    <col min="6" max="6" width="15.83203125" style="5" customWidth="1"/>
    <col min="8" max="8" width="23.6640625" style="14" customWidth="1"/>
    <col min="9" max="9" width="25.08203125" style="16" customWidth="1"/>
    <col min="10" max="10" width="23.25" style="16" customWidth="1"/>
  </cols>
  <sheetData>
    <row r="1" spans="1:10" x14ac:dyDescent="0.35">
      <c r="A1" s="3" t="s">
        <v>0</v>
      </c>
      <c r="B1" s="3" t="s">
        <v>1</v>
      </c>
      <c r="C1" s="1" t="s">
        <v>2</v>
      </c>
      <c r="D1" s="6" t="s">
        <v>3</v>
      </c>
      <c r="E1" s="3" t="s">
        <v>4</v>
      </c>
      <c r="F1" s="7" t="s">
        <v>5</v>
      </c>
      <c r="H1" s="14" t="s">
        <v>32</v>
      </c>
      <c r="I1" s="16" t="s">
        <v>33</v>
      </c>
      <c r="J1" s="16" t="s">
        <v>34</v>
      </c>
    </row>
    <row r="2" spans="1:10" x14ac:dyDescent="0.35">
      <c r="A2" s="4">
        <v>1</v>
      </c>
      <c r="B2" s="4" t="s">
        <v>6</v>
      </c>
      <c r="C2" s="2" t="s">
        <v>15</v>
      </c>
      <c r="D2" s="8">
        <v>12</v>
      </c>
      <c r="E2" s="4">
        <v>4</v>
      </c>
      <c r="F2" s="9">
        <v>54.519999999999996</v>
      </c>
      <c r="G2" s="12"/>
      <c r="H2" s="15">
        <v>5</v>
      </c>
      <c r="I2" s="17">
        <v>2</v>
      </c>
      <c r="J2" s="17">
        <v>15</v>
      </c>
    </row>
    <row r="3" spans="1:10" x14ac:dyDescent="0.35">
      <c r="A3" s="4">
        <v>2</v>
      </c>
      <c r="B3" s="4" t="s">
        <v>7</v>
      </c>
      <c r="C3" s="2" t="s">
        <v>8</v>
      </c>
      <c r="D3" s="8">
        <v>19.5</v>
      </c>
      <c r="E3" s="4">
        <v>6</v>
      </c>
      <c r="F3" s="9">
        <v>94.9</v>
      </c>
      <c r="G3" s="12"/>
      <c r="H3" s="15">
        <v>8</v>
      </c>
      <c r="I3" s="17">
        <v>3</v>
      </c>
      <c r="J3" s="17">
        <v>27</v>
      </c>
    </row>
    <row r="4" spans="1:10" x14ac:dyDescent="0.35">
      <c r="A4" s="4">
        <v>3</v>
      </c>
      <c r="B4" s="4" t="s">
        <v>6</v>
      </c>
      <c r="C4" s="2" t="s">
        <v>15</v>
      </c>
      <c r="D4" s="8">
        <v>8.5</v>
      </c>
      <c r="E4" s="4">
        <v>4</v>
      </c>
      <c r="F4" s="9">
        <v>26.68</v>
      </c>
      <c r="G4" s="12"/>
      <c r="H4" s="15">
        <v>11</v>
      </c>
      <c r="I4" s="17">
        <v>4</v>
      </c>
      <c r="J4" s="17">
        <v>39</v>
      </c>
    </row>
    <row r="5" spans="1:10" x14ac:dyDescent="0.35">
      <c r="A5" s="4">
        <v>4</v>
      </c>
      <c r="B5" s="4" t="s">
        <v>9</v>
      </c>
      <c r="C5" s="2" t="s">
        <v>10</v>
      </c>
      <c r="D5" s="8">
        <v>11.4</v>
      </c>
      <c r="E5" s="4">
        <v>2</v>
      </c>
      <c r="F5" s="9">
        <v>44.730000000000004</v>
      </c>
      <c r="G5" s="12"/>
      <c r="H5" s="15">
        <v>14</v>
      </c>
      <c r="I5" s="17">
        <v>5</v>
      </c>
      <c r="J5" s="17">
        <v>51</v>
      </c>
    </row>
    <row r="6" spans="1:10" x14ac:dyDescent="0.35">
      <c r="A6" s="4">
        <v>5</v>
      </c>
      <c r="B6" s="4" t="s">
        <v>7</v>
      </c>
      <c r="C6" s="2" t="s">
        <v>15</v>
      </c>
      <c r="D6" s="8">
        <v>11.3</v>
      </c>
      <c r="E6" s="4">
        <v>4</v>
      </c>
      <c r="F6" s="9">
        <v>66.27</v>
      </c>
      <c r="G6" s="12"/>
      <c r="H6" s="15">
        <v>17</v>
      </c>
      <c r="I6" s="18">
        <v>6</v>
      </c>
      <c r="J6" s="18">
        <v>63</v>
      </c>
    </row>
    <row r="7" spans="1:10" x14ac:dyDescent="0.35">
      <c r="A7" s="4">
        <v>6</v>
      </c>
      <c r="B7" s="4" t="s">
        <v>11</v>
      </c>
      <c r="C7" s="2" t="s">
        <v>10</v>
      </c>
      <c r="D7" s="8">
        <v>10.5</v>
      </c>
      <c r="E7" s="4">
        <v>6</v>
      </c>
      <c r="F7" s="9">
        <v>67.8</v>
      </c>
      <c r="G7" s="12"/>
      <c r="H7" s="15">
        <v>20</v>
      </c>
      <c r="I7" s="18">
        <v>7</v>
      </c>
      <c r="J7" s="18">
        <v>75</v>
      </c>
    </row>
    <row r="8" spans="1:10" x14ac:dyDescent="0.35">
      <c r="A8" s="4">
        <v>7</v>
      </c>
      <c r="B8" s="4" t="s">
        <v>12</v>
      </c>
      <c r="C8" s="2" t="s">
        <v>15</v>
      </c>
      <c r="D8" s="8">
        <v>11.4</v>
      </c>
      <c r="E8" s="4">
        <v>2</v>
      </c>
      <c r="F8" s="9">
        <v>36.04</v>
      </c>
      <c r="G8" s="12"/>
      <c r="H8" s="15">
        <v>23</v>
      </c>
      <c r="I8" s="17">
        <v>8</v>
      </c>
      <c r="J8" s="17">
        <v>87</v>
      </c>
    </row>
    <row r="9" spans="1:10" x14ac:dyDescent="0.35">
      <c r="A9" s="4">
        <v>8</v>
      </c>
      <c r="B9" s="4" t="s">
        <v>13</v>
      </c>
      <c r="C9" s="2" t="s">
        <v>10</v>
      </c>
      <c r="D9" s="8">
        <v>4.3</v>
      </c>
      <c r="E9" s="4">
        <v>6</v>
      </c>
      <c r="F9" s="9">
        <v>55.960000000000008</v>
      </c>
      <c r="G9" s="12"/>
      <c r="H9" s="15">
        <v>26</v>
      </c>
      <c r="I9" s="17">
        <v>9</v>
      </c>
      <c r="J9" s="17">
        <v>99</v>
      </c>
    </row>
    <row r="10" spans="1:10" x14ac:dyDescent="0.35">
      <c r="A10" s="4">
        <v>9</v>
      </c>
      <c r="B10" s="4" t="s">
        <v>7</v>
      </c>
      <c r="C10" s="2" t="s">
        <v>10</v>
      </c>
      <c r="D10" s="8">
        <v>12.700000000000001</v>
      </c>
      <c r="E10" s="4">
        <v>3</v>
      </c>
      <c r="F10" s="9">
        <v>70.94</v>
      </c>
      <c r="G10" s="12"/>
      <c r="H10" s="15">
        <v>29</v>
      </c>
      <c r="I10" s="17">
        <v>10</v>
      </c>
      <c r="J10" s="17">
        <v>11</v>
      </c>
    </row>
    <row r="11" spans="1:10" x14ac:dyDescent="0.35">
      <c r="A11" s="4">
        <v>10</v>
      </c>
      <c r="B11" s="4" t="s">
        <v>9</v>
      </c>
      <c r="C11" s="2" t="s">
        <v>15</v>
      </c>
      <c r="D11" s="8">
        <v>24.7</v>
      </c>
      <c r="E11" s="4">
        <v>7</v>
      </c>
      <c r="F11" s="9">
        <v>68.73</v>
      </c>
      <c r="G11" s="12"/>
      <c r="H11" s="15">
        <v>32</v>
      </c>
      <c r="I11" s="17"/>
      <c r="J11" s="17">
        <v>123</v>
      </c>
    </row>
    <row r="12" spans="1:10" x14ac:dyDescent="0.35">
      <c r="A12" s="4">
        <v>11</v>
      </c>
      <c r="B12" s="4" t="s">
        <v>11</v>
      </c>
      <c r="C12" s="2" t="s">
        <v>8</v>
      </c>
      <c r="D12" s="8">
        <v>13.3</v>
      </c>
      <c r="E12" s="4">
        <v>6</v>
      </c>
      <c r="F12" s="9">
        <v>54.040000000000006</v>
      </c>
      <c r="G12" s="12"/>
      <c r="H12" s="15">
        <v>35</v>
      </c>
      <c r="I12" s="17"/>
      <c r="J12" s="18">
        <v>135</v>
      </c>
    </row>
    <row r="13" spans="1:10" x14ac:dyDescent="0.35">
      <c r="A13" s="4">
        <v>12</v>
      </c>
      <c r="B13" s="4" t="s">
        <v>12</v>
      </c>
      <c r="C13" s="2" t="s">
        <v>10</v>
      </c>
      <c r="D13" s="8">
        <v>14.3</v>
      </c>
      <c r="E13" s="4">
        <v>5</v>
      </c>
      <c r="F13" s="9">
        <v>48.05</v>
      </c>
      <c r="J13" s="18">
        <v>147</v>
      </c>
    </row>
    <row r="14" spans="1:10" x14ac:dyDescent="0.35">
      <c r="A14" s="4">
        <v>13</v>
      </c>
      <c r="B14" s="4" t="s">
        <v>12</v>
      </c>
      <c r="C14" s="2" t="s">
        <v>8</v>
      </c>
      <c r="D14" s="8">
        <v>11.700000000000001</v>
      </c>
      <c r="E14" s="4">
        <v>7</v>
      </c>
      <c r="F14" s="9">
        <v>64.16</v>
      </c>
      <c r="J14" s="18">
        <v>159</v>
      </c>
    </row>
    <row r="15" spans="1:10" x14ac:dyDescent="0.35">
      <c r="A15" s="4">
        <v>14</v>
      </c>
      <c r="B15" s="4" t="s">
        <v>6</v>
      </c>
      <c r="C15" s="2" t="s">
        <v>10</v>
      </c>
      <c r="D15" s="8">
        <v>24.400000000000002</v>
      </c>
      <c r="E15" s="4">
        <v>10</v>
      </c>
      <c r="F15" s="9">
        <v>158.51</v>
      </c>
      <c r="J15" s="18">
        <v>171</v>
      </c>
    </row>
    <row r="16" spans="1:10" x14ac:dyDescent="0.35">
      <c r="A16" s="4">
        <v>15</v>
      </c>
      <c r="B16" s="4" t="s">
        <v>13</v>
      </c>
      <c r="C16" s="2" t="s">
        <v>15</v>
      </c>
      <c r="D16" s="8">
        <v>8.4</v>
      </c>
      <c r="E16" s="4">
        <v>3</v>
      </c>
      <c r="F16" s="9">
        <v>84.12</v>
      </c>
    </row>
    <row r="17" spans="1:6" x14ac:dyDescent="0.35">
      <c r="A17" s="4">
        <v>16</v>
      </c>
      <c r="B17" s="4" t="s">
        <v>14</v>
      </c>
      <c r="C17" s="2" t="s">
        <v>15</v>
      </c>
      <c r="D17" s="8">
        <v>9.6</v>
      </c>
      <c r="E17" s="4">
        <v>4</v>
      </c>
      <c r="F17" s="9">
        <v>59.2</v>
      </c>
    </row>
    <row r="18" spans="1:6" x14ac:dyDescent="0.35">
      <c r="A18" s="4">
        <v>17</v>
      </c>
      <c r="B18" s="4" t="s">
        <v>14</v>
      </c>
      <c r="C18" s="2" t="s">
        <v>15</v>
      </c>
      <c r="D18" s="8">
        <v>23.3</v>
      </c>
      <c r="E18" s="4">
        <v>7</v>
      </c>
      <c r="F18" s="9">
        <v>91.62</v>
      </c>
    </row>
    <row r="19" spans="1:6" x14ac:dyDescent="0.35">
      <c r="A19" s="4">
        <v>18</v>
      </c>
      <c r="B19" s="4" t="s">
        <v>6</v>
      </c>
      <c r="C19" s="2" t="s">
        <v>15</v>
      </c>
      <c r="D19" s="8">
        <v>14</v>
      </c>
      <c r="E19" s="4">
        <v>7</v>
      </c>
      <c r="F19" s="9">
        <v>126.4</v>
      </c>
    </row>
    <row r="20" spans="1:6" x14ac:dyDescent="0.35">
      <c r="A20" s="4">
        <v>19</v>
      </c>
      <c r="B20" s="4" t="s">
        <v>13</v>
      </c>
      <c r="C20" s="2" t="s">
        <v>8</v>
      </c>
      <c r="D20" s="8">
        <v>5.6000000000000005</v>
      </c>
      <c r="E20" s="4">
        <v>4</v>
      </c>
      <c r="F20" s="9">
        <v>68.45</v>
      </c>
    </row>
    <row r="21" spans="1:6" x14ac:dyDescent="0.35">
      <c r="A21" s="4">
        <v>20</v>
      </c>
      <c r="B21" s="4" t="s">
        <v>7</v>
      </c>
      <c r="C21" s="2" t="s">
        <v>15</v>
      </c>
      <c r="D21" s="8">
        <v>15.1</v>
      </c>
      <c r="E21" s="4">
        <v>5</v>
      </c>
      <c r="F21" s="9">
        <v>32.69</v>
      </c>
    </row>
    <row r="22" spans="1:6" x14ac:dyDescent="0.35">
      <c r="A22" s="4">
        <v>21</v>
      </c>
      <c r="B22" s="4" t="s">
        <v>11</v>
      </c>
      <c r="C22" s="2" t="s">
        <v>10</v>
      </c>
      <c r="D22" s="8">
        <v>16.3</v>
      </c>
      <c r="E22" s="4">
        <v>5</v>
      </c>
      <c r="F22" s="9">
        <v>78.58</v>
      </c>
    </row>
    <row r="23" spans="1:6" x14ac:dyDescent="0.35">
      <c r="A23" s="4">
        <v>22</v>
      </c>
      <c r="B23" s="4" t="s">
        <v>9</v>
      </c>
      <c r="C23" s="2" t="s">
        <v>15</v>
      </c>
      <c r="D23" s="8">
        <v>10.199999999999999</v>
      </c>
      <c r="E23" s="4">
        <v>6</v>
      </c>
      <c r="F23" s="9">
        <v>74.430000000000007</v>
      </c>
    </row>
    <row r="24" spans="1:6" x14ac:dyDescent="0.35">
      <c r="A24" s="4">
        <v>23</v>
      </c>
      <c r="B24" s="4" t="s">
        <v>12</v>
      </c>
      <c r="C24" s="2" t="s">
        <v>15</v>
      </c>
      <c r="D24" s="8">
        <v>8</v>
      </c>
      <c r="E24" s="4">
        <v>3</v>
      </c>
      <c r="F24" s="9">
        <v>32.730000000000004</v>
      </c>
    </row>
    <row r="25" spans="1:6" x14ac:dyDescent="0.35">
      <c r="A25" s="4">
        <v>24</v>
      </c>
      <c r="B25" s="4" t="s">
        <v>9</v>
      </c>
      <c r="C25" s="2" t="s">
        <v>10</v>
      </c>
      <c r="D25" s="8">
        <v>8</v>
      </c>
      <c r="E25" s="4">
        <v>2</v>
      </c>
      <c r="F25" s="9">
        <v>48.66</v>
      </c>
    </row>
    <row r="26" spans="1:6" x14ac:dyDescent="0.35">
      <c r="A26" s="4">
        <v>25</v>
      </c>
      <c r="B26" s="4" t="s">
        <v>13</v>
      </c>
      <c r="C26" s="2" t="s">
        <v>10</v>
      </c>
      <c r="D26" s="8">
        <v>9.6</v>
      </c>
      <c r="E26" s="4">
        <v>3</v>
      </c>
      <c r="F26" s="9">
        <v>54.66</v>
      </c>
    </row>
    <row r="27" spans="1:6" x14ac:dyDescent="0.35">
      <c r="A27" s="4">
        <v>26</v>
      </c>
      <c r="B27" s="4" t="s">
        <v>7</v>
      </c>
      <c r="C27" s="2" t="s">
        <v>15</v>
      </c>
      <c r="D27" s="8">
        <v>11</v>
      </c>
      <c r="E27" s="4">
        <v>2</v>
      </c>
      <c r="F27" s="9">
        <v>40.54</v>
      </c>
    </row>
    <row r="28" spans="1:6" x14ac:dyDescent="0.35">
      <c r="A28" s="4">
        <v>27</v>
      </c>
      <c r="B28" s="4" t="s">
        <v>11</v>
      </c>
      <c r="C28" s="2" t="s">
        <v>15</v>
      </c>
      <c r="D28" s="8">
        <v>16.899999999999999</v>
      </c>
      <c r="E28" s="4">
        <v>5</v>
      </c>
      <c r="F28" s="9">
        <v>34.69</v>
      </c>
    </row>
    <row r="29" spans="1:6" x14ac:dyDescent="0.35">
      <c r="A29" s="4">
        <v>28</v>
      </c>
      <c r="B29" s="4" t="s">
        <v>11</v>
      </c>
      <c r="C29" s="2" t="s">
        <v>10</v>
      </c>
      <c r="D29" s="8">
        <v>6</v>
      </c>
      <c r="E29" s="4">
        <v>4</v>
      </c>
      <c r="F29" s="9">
        <v>27.910000000000004</v>
      </c>
    </row>
    <row r="30" spans="1:6" x14ac:dyDescent="0.35">
      <c r="A30" s="4">
        <v>29</v>
      </c>
      <c r="B30" s="4" t="s">
        <v>13</v>
      </c>
      <c r="C30" s="2" t="s">
        <v>10</v>
      </c>
      <c r="D30" s="8">
        <v>32.9</v>
      </c>
      <c r="E30" s="4">
        <v>10</v>
      </c>
      <c r="F30" s="9">
        <v>155.30000000000001</v>
      </c>
    </row>
    <row r="31" spans="1:6" x14ac:dyDescent="0.35">
      <c r="A31" s="4">
        <v>30</v>
      </c>
      <c r="B31" s="4" t="s">
        <v>6</v>
      </c>
      <c r="C31" s="2" t="s">
        <v>8</v>
      </c>
      <c r="D31" s="8">
        <v>11.8</v>
      </c>
      <c r="E31" s="4">
        <v>9</v>
      </c>
      <c r="F31" s="9">
        <v>120.25</v>
      </c>
    </row>
    <row r="32" spans="1:6" x14ac:dyDescent="0.35">
      <c r="A32" s="4">
        <v>31</v>
      </c>
      <c r="B32" s="4" t="s">
        <v>14</v>
      </c>
      <c r="C32" s="2" t="s">
        <v>15</v>
      </c>
      <c r="D32" s="8">
        <v>7.1000000000000005</v>
      </c>
      <c r="E32" s="4">
        <v>2</v>
      </c>
      <c r="F32" s="9">
        <v>41.2</v>
      </c>
    </row>
    <row r="33" spans="1:6" x14ac:dyDescent="0.35">
      <c r="A33" s="4">
        <v>32</v>
      </c>
      <c r="B33" s="4" t="s">
        <v>13</v>
      </c>
      <c r="C33" s="2" t="s">
        <v>10</v>
      </c>
      <c r="D33" s="8">
        <v>18</v>
      </c>
      <c r="E33" s="4">
        <v>8</v>
      </c>
      <c r="F33" s="9">
        <v>134.4</v>
      </c>
    </row>
    <row r="34" spans="1:6" x14ac:dyDescent="0.35">
      <c r="A34" s="4">
        <v>33</v>
      </c>
      <c r="B34" s="4" t="s">
        <v>12</v>
      </c>
      <c r="C34" s="2" t="s">
        <v>15</v>
      </c>
      <c r="D34" s="8">
        <v>11.8</v>
      </c>
      <c r="E34" s="4">
        <v>4</v>
      </c>
      <c r="F34" s="9">
        <v>37.17</v>
      </c>
    </row>
    <row r="35" spans="1:6" x14ac:dyDescent="0.35">
      <c r="A35" s="4">
        <v>34</v>
      </c>
      <c r="B35" s="4" t="s">
        <v>13</v>
      </c>
      <c r="C35" s="2" t="s">
        <v>15</v>
      </c>
      <c r="D35" s="8">
        <v>9.1</v>
      </c>
      <c r="E35" s="4">
        <v>3</v>
      </c>
      <c r="F35" s="9">
        <v>52.09</v>
      </c>
    </row>
    <row r="36" spans="1:6" x14ac:dyDescent="0.35">
      <c r="A36" s="4">
        <v>35</v>
      </c>
      <c r="B36" s="4" t="s">
        <v>9</v>
      </c>
      <c r="C36" s="2" t="s">
        <v>15</v>
      </c>
      <c r="D36" s="8">
        <v>7.8</v>
      </c>
      <c r="E36" s="4">
        <v>5</v>
      </c>
      <c r="F36" s="9">
        <v>71.81</v>
      </c>
    </row>
    <row r="37" spans="1:6" x14ac:dyDescent="0.35">
      <c r="A37" s="4">
        <v>36</v>
      </c>
      <c r="B37" s="4" t="s">
        <v>6</v>
      </c>
      <c r="C37" s="2" t="s">
        <v>10</v>
      </c>
      <c r="D37" s="8">
        <v>16.5</v>
      </c>
      <c r="E37" s="4">
        <v>5</v>
      </c>
      <c r="F37" s="9">
        <v>59.989999999999995</v>
      </c>
    </row>
    <row r="38" spans="1:6" x14ac:dyDescent="0.35">
      <c r="A38" s="4">
        <v>37</v>
      </c>
      <c r="B38" s="4" t="s">
        <v>14</v>
      </c>
      <c r="C38" s="2" t="s">
        <v>10</v>
      </c>
      <c r="D38" s="8">
        <v>6.2</v>
      </c>
      <c r="E38" s="4">
        <v>4</v>
      </c>
      <c r="F38" s="9">
        <v>84.17</v>
      </c>
    </row>
    <row r="39" spans="1:6" x14ac:dyDescent="0.35">
      <c r="A39" s="4">
        <v>38</v>
      </c>
      <c r="B39" s="4" t="s">
        <v>11</v>
      </c>
      <c r="C39" s="2" t="s">
        <v>15</v>
      </c>
      <c r="D39" s="8">
        <v>11.3</v>
      </c>
      <c r="E39" s="4">
        <v>4</v>
      </c>
      <c r="F39" s="9">
        <v>55.58</v>
      </c>
    </row>
    <row r="40" spans="1:6" x14ac:dyDescent="0.35">
      <c r="A40" s="4">
        <v>39</v>
      </c>
      <c r="B40" s="4" t="s">
        <v>9</v>
      </c>
      <c r="C40" s="2" t="s">
        <v>15</v>
      </c>
      <c r="D40" s="8">
        <v>10.6</v>
      </c>
      <c r="E40" s="4">
        <v>2</v>
      </c>
      <c r="F40" s="9">
        <v>39.06</v>
      </c>
    </row>
    <row r="41" spans="1:6" x14ac:dyDescent="0.35">
      <c r="A41" s="4">
        <v>40</v>
      </c>
      <c r="B41" s="4" t="s">
        <v>7</v>
      </c>
      <c r="C41" s="2" t="s">
        <v>15</v>
      </c>
      <c r="D41" s="8">
        <v>5</v>
      </c>
      <c r="E41" s="4">
        <v>5</v>
      </c>
      <c r="F41" s="9">
        <v>36.480000000000004</v>
      </c>
    </row>
    <row r="42" spans="1:6" x14ac:dyDescent="0.35">
      <c r="A42" s="4">
        <v>41</v>
      </c>
      <c r="B42" s="4" t="s">
        <v>9</v>
      </c>
      <c r="C42" s="2" t="s">
        <v>8</v>
      </c>
      <c r="D42" s="8">
        <v>15.9</v>
      </c>
      <c r="E42" s="4">
        <v>4</v>
      </c>
      <c r="F42" s="9">
        <v>67.44</v>
      </c>
    </row>
    <row r="43" spans="1:6" x14ac:dyDescent="0.35">
      <c r="A43" s="4">
        <v>42</v>
      </c>
      <c r="B43" s="4" t="s">
        <v>11</v>
      </c>
      <c r="C43" s="2" t="s">
        <v>15</v>
      </c>
      <c r="D43" s="8">
        <v>18.100000000000001</v>
      </c>
      <c r="E43" s="4">
        <v>7</v>
      </c>
      <c r="F43" s="9">
        <v>60.14</v>
      </c>
    </row>
    <row r="44" spans="1:6" x14ac:dyDescent="0.35">
      <c r="A44" s="4">
        <v>43</v>
      </c>
      <c r="B44" s="4" t="s">
        <v>13</v>
      </c>
      <c r="C44" s="2" t="s">
        <v>10</v>
      </c>
      <c r="D44" s="8">
        <v>10.8</v>
      </c>
      <c r="E44" s="4">
        <v>4</v>
      </c>
      <c r="F44" s="9">
        <v>70.38</v>
      </c>
    </row>
    <row r="45" spans="1:6" x14ac:dyDescent="0.35">
      <c r="A45" s="4">
        <v>44</v>
      </c>
      <c r="B45" s="4" t="s">
        <v>6</v>
      </c>
      <c r="C45" s="2" t="s">
        <v>15</v>
      </c>
      <c r="D45" s="8">
        <v>13.3</v>
      </c>
      <c r="E45" s="4">
        <v>7</v>
      </c>
      <c r="F45" s="9">
        <v>110.65</v>
      </c>
    </row>
    <row r="46" spans="1:6" x14ac:dyDescent="0.35">
      <c r="A46" s="4">
        <v>45</v>
      </c>
      <c r="B46" s="4" t="s">
        <v>6</v>
      </c>
      <c r="C46" s="2" t="s">
        <v>15</v>
      </c>
      <c r="D46" s="8">
        <v>30.1</v>
      </c>
      <c r="E46" s="4">
        <v>6</v>
      </c>
      <c r="F46" s="9">
        <v>104.23</v>
      </c>
    </row>
    <row r="47" spans="1:6" x14ac:dyDescent="0.35">
      <c r="A47" s="4">
        <v>46</v>
      </c>
      <c r="B47" s="4" t="s">
        <v>13</v>
      </c>
      <c r="C47" s="2" t="s">
        <v>10</v>
      </c>
      <c r="D47" s="8">
        <v>13.700000000000001</v>
      </c>
      <c r="E47" s="4">
        <v>4</v>
      </c>
      <c r="F47" s="9">
        <v>68.17</v>
      </c>
    </row>
    <row r="48" spans="1:6" x14ac:dyDescent="0.35">
      <c r="A48" s="4">
        <v>47</v>
      </c>
      <c r="B48" s="4" t="s">
        <v>14</v>
      </c>
      <c r="C48" s="2" t="s">
        <v>15</v>
      </c>
      <c r="D48" s="8">
        <v>8.1</v>
      </c>
      <c r="E48" s="4">
        <v>2</v>
      </c>
      <c r="F48" s="9">
        <v>17.840000000000003</v>
      </c>
    </row>
    <row r="49" spans="1:6" x14ac:dyDescent="0.35">
      <c r="A49" s="4">
        <v>48</v>
      </c>
      <c r="B49" s="4" t="s">
        <v>13</v>
      </c>
      <c r="C49" s="2" t="s">
        <v>15</v>
      </c>
      <c r="D49" s="8">
        <v>9.6999999999999993</v>
      </c>
      <c r="E49" s="4">
        <v>5</v>
      </c>
      <c r="F49" s="9">
        <v>103.15</v>
      </c>
    </row>
    <row r="50" spans="1:6" x14ac:dyDescent="0.35">
      <c r="A50" s="4">
        <v>49</v>
      </c>
      <c r="B50" s="4" t="s">
        <v>6</v>
      </c>
      <c r="C50" s="2" t="s">
        <v>8</v>
      </c>
      <c r="D50" s="8">
        <v>7.3</v>
      </c>
      <c r="E50" s="4">
        <v>6</v>
      </c>
      <c r="F50" s="9">
        <v>52.150000000000006</v>
      </c>
    </row>
    <row r="51" spans="1:6" x14ac:dyDescent="0.35">
      <c r="A51" s="4">
        <v>50</v>
      </c>
      <c r="B51" s="4" t="s">
        <v>13</v>
      </c>
      <c r="C51" s="2" t="s">
        <v>15</v>
      </c>
      <c r="D51" s="8">
        <v>13.4</v>
      </c>
      <c r="E51" s="4">
        <v>3</v>
      </c>
      <c r="F51" s="9">
        <v>98.75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8840-F827-48D1-9D23-042EE18CEE12}">
  <dimension ref="A1:B13"/>
  <sheetViews>
    <sheetView workbookViewId="0">
      <selection activeCell="F19" sqref="F19"/>
    </sheetView>
  </sheetViews>
  <sheetFormatPr defaultRowHeight="15.5" x14ac:dyDescent="0.35"/>
  <sheetData>
    <row r="1" spans="1:2" x14ac:dyDescent="0.35">
      <c r="A1" s="22" t="s">
        <v>37</v>
      </c>
      <c r="B1" s="22" t="s">
        <v>39</v>
      </c>
    </row>
    <row r="2" spans="1:2" x14ac:dyDescent="0.35">
      <c r="A2" s="19">
        <v>5</v>
      </c>
      <c r="B2" s="20">
        <v>2</v>
      </c>
    </row>
    <row r="3" spans="1:2" x14ac:dyDescent="0.35">
      <c r="A3" s="19">
        <v>8</v>
      </c>
      <c r="B3" s="20">
        <v>8</v>
      </c>
    </row>
    <row r="4" spans="1:2" x14ac:dyDescent="0.35">
      <c r="A4" s="19">
        <v>11</v>
      </c>
      <c r="B4" s="20">
        <v>12</v>
      </c>
    </row>
    <row r="5" spans="1:2" x14ac:dyDescent="0.35">
      <c r="A5" s="19">
        <v>14</v>
      </c>
      <c r="B5" s="20">
        <v>14</v>
      </c>
    </row>
    <row r="6" spans="1:2" x14ac:dyDescent="0.35">
      <c r="A6" s="19">
        <v>17</v>
      </c>
      <c r="B6" s="20">
        <v>6</v>
      </c>
    </row>
    <row r="7" spans="1:2" x14ac:dyDescent="0.35">
      <c r="A7" s="19">
        <v>20</v>
      </c>
      <c r="B7" s="20">
        <v>3</v>
      </c>
    </row>
    <row r="8" spans="1:2" x14ac:dyDescent="0.35">
      <c r="A8" s="19">
        <v>23</v>
      </c>
      <c r="B8" s="20">
        <v>0</v>
      </c>
    </row>
    <row r="9" spans="1:2" x14ac:dyDescent="0.35">
      <c r="A9" s="19">
        <v>26</v>
      </c>
      <c r="B9" s="20">
        <v>3</v>
      </c>
    </row>
    <row r="10" spans="1:2" x14ac:dyDescent="0.35">
      <c r="A10" s="19">
        <v>29</v>
      </c>
      <c r="B10" s="20">
        <v>0</v>
      </c>
    </row>
    <row r="11" spans="1:2" x14ac:dyDescent="0.35">
      <c r="A11" s="19">
        <v>32</v>
      </c>
      <c r="B11" s="20">
        <v>1</v>
      </c>
    </row>
    <row r="12" spans="1:2" x14ac:dyDescent="0.35">
      <c r="A12" s="19">
        <v>35</v>
      </c>
      <c r="B12" s="20">
        <v>1</v>
      </c>
    </row>
    <row r="13" spans="1:2" ht="16" thickBot="1" x14ac:dyDescent="0.4">
      <c r="A13" s="21" t="s">
        <v>38</v>
      </c>
      <c r="B13" s="21">
        <v>0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E8DA-E1BF-451C-B4D7-8CF22C8F590A}">
  <dimension ref="A1:B11"/>
  <sheetViews>
    <sheetView workbookViewId="0">
      <selection activeCell="E15" sqref="E15"/>
    </sheetView>
  </sheetViews>
  <sheetFormatPr defaultRowHeight="15.5" x14ac:dyDescent="0.35"/>
  <sheetData>
    <row r="1" spans="1:2" x14ac:dyDescent="0.35">
      <c r="A1" s="22" t="s">
        <v>37</v>
      </c>
      <c r="B1" s="22" t="s">
        <v>39</v>
      </c>
    </row>
    <row r="2" spans="1:2" x14ac:dyDescent="0.35">
      <c r="A2" s="23">
        <v>2</v>
      </c>
      <c r="B2" s="20">
        <v>7</v>
      </c>
    </row>
    <row r="3" spans="1:2" x14ac:dyDescent="0.35">
      <c r="A3" s="23">
        <v>3</v>
      </c>
      <c r="B3" s="20">
        <v>6</v>
      </c>
    </row>
    <row r="4" spans="1:2" x14ac:dyDescent="0.35">
      <c r="A4" s="23">
        <v>4</v>
      </c>
      <c r="B4" s="20">
        <v>12</v>
      </c>
    </row>
    <row r="5" spans="1:2" x14ac:dyDescent="0.35">
      <c r="A5" s="23">
        <v>5</v>
      </c>
      <c r="B5" s="20">
        <v>8</v>
      </c>
    </row>
    <row r="6" spans="1:2" x14ac:dyDescent="0.35">
      <c r="A6" s="23">
        <v>6</v>
      </c>
      <c r="B6" s="20">
        <v>7</v>
      </c>
    </row>
    <row r="7" spans="1:2" x14ac:dyDescent="0.35">
      <c r="A7" s="23">
        <v>7</v>
      </c>
      <c r="B7" s="20">
        <v>6</v>
      </c>
    </row>
    <row r="8" spans="1:2" x14ac:dyDescent="0.35">
      <c r="A8" s="23">
        <v>8</v>
      </c>
      <c r="B8" s="20">
        <v>1</v>
      </c>
    </row>
    <row r="9" spans="1:2" x14ac:dyDescent="0.35">
      <c r="A9" s="23">
        <v>9</v>
      </c>
      <c r="B9" s="20">
        <v>1</v>
      </c>
    </row>
    <row r="10" spans="1:2" x14ac:dyDescent="0.35">
      <c r="A10" s="23">
        <v>10</v>
      </c>
      <c r="B10" s="20">
        <v>2</v>
      </c>
    </row>
    <row r="11" spans="1:2" ht="16" thickBot="1" x14ac:dyDescent="0.4">
      <c r="A11" s="21" t="s">
        <v>38</v>
      </c>
      <c r="B11" s="21">
        <v>0</v>
      </c>
    </row>
  </sheetData>
  <sortState xmlns:xlrd2="http://schemas.microsoft.com/office/spreadsheetml/2017/richdata2" ref="A2:A10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7CE0B-B1D5-462E-8FA8-C3B2E6F77BC0}">
  <dimension ref="A1:B16"/>
  <sheetViews>
    <sheetView topLeftCell="C1" workbookViewId="0">
      <selection activeCell="F21" sqref="F21"/>
    </sheetView>
  </sheetViews>
  <sheetFormatPr defaultRowHeight="15.5" x14ac:dyDescent="0.35"/>
  <sheetData>
    <row r="1" spans="1:2" x14ac:dyDescent="0.35">
      <c r="A1" s="22" t="s">
        <v>37</v>
      </c>
      <c r="B1" s="22" t="s">
        <v>39</v>
      </c>
    </row>
    <row r="2" spans="1:2" x14ac:dyDescent="0.35">
      <c r="A2" s="23">
        <v>11</v>
      </c>
      <c r="B2" s="20">
        <v>0</v>
      </c>
    </row>
    <row r="3" spans="1:2" x14ac:dyDescent="0.35">
      <c r="A3" s="23">
        <v>15</v>
      </c>
      <c r="B3" s="20">
        <v>0</v>
      </c>
    </row>
    <row r="4" spans="1:2" x14ac:dyDescent="0.35">
      <c r="A4" s="23">
        <v>27</v>
      </c>
      <c r="B4" s="20">
        <v>2</v>
      </c>
    </row>
    <row r="5" spans="1:2" x14ac:dyDescent="0.35">
      <c r="A5" s="23">
        <v>39</v>
      </c>
      <c r="B5" s="20">
        <v>7</v>
      </c>
    </row>
    <row r="6" spans="1:2" x14ac:dyDescent="0.35">
      <c r="A6" s="23">
        <v>51</v>
      </c>
      <c r="B6" s="20">
        <v>6</v>
      </c>
    </row>
    <row r="7" spans="1:2" x14ac:dyDescent="0.35">
      <c r="A7" s="23">
        <v>63</v>
      </c>
      <c r="B7" s="20">
        <v>10</v>
      </c>
    </row>
    <row r="8" spans="1:2" x14ac:dyDescent="0.35">
      <c r="A8" s="23">
        <v>75</v>
      </c>
      <c r="B8" s="20">
        <v>11</v>
      </c>
    </row>
    <row r="9" spans="1:2" x14ac:dyDescent="0.35">
      <c r="A9" s="23">
        <v>87</v>
      </c>
      <c r="B9" s="20">
        <v>3</v>
      </c>
    </row>
    <row r="10" spans="1:2" x14ac:dyDescent="0.35">
      <c r="A10" s="23">
        <v>99</v>
      </c>
      <c r="B10" s="20">
        <v>3</v>
      </c>
    </row>
    <row r="11" spans="1:2" x14ac:dyDescent="0.35">
      <c r="A11" s="23">
        <v>123</v>
      </c>
      <c r="B11" s="20">
        <v>4</v>
      </c>
    </row>
    <row r="12" spans="1:2" x14ac:dyDescent="0.35">
      <c r="A12" s="23">
        <v>135</v>
      </c>
      <c r="B12" s="20">
        <v>2</v>
      </c>
    </row>
    <row r="13" spans="1:2" x14ac:dyDescent="0.35">
      <c r="A13" s="23">
        <v>147</v>
      </c>
      <c r="B13" s="20">
        <v>0</v>
      </c>
    </row>
    <row r="14" spans="1:2" x14ac:dyDescent="0.35">
      <c r="A14" s="23">
        <v>159</v>
      </c>
      <c r="B14" s="20">
        <v>2</v>
      </c>
    </row>
    <row r="15" spans="1:2" x14ac:dyDescent="0.35">
      <c r="A15" s="23">
        <v>171</v>
      </c>
      <c r="B15" s="20">
        <v>0</v>
      </c>
    </row>
    <row r="16" spans="1:2" ht="16" thickBot="1" x14ac:dyDescent="0.4">
      <c r="A16" s="21" t="s">
        <v>38</v>
      </c>
      <c r="B16" s="21">
        <v>0</v>
      </c>
    </row>
  </sheetData>
  <sortState xmlns:xlrd2="http://schemas.microsoft.com/office/spreadsheetml/2017/richdata2" ref="A2:A15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8BFF-558B-424B-AF2A-21775B287356}">
  <dimension ref="A1:J51"/>
  <sheetViews>
    <sheetView topLeftCell="D1" workbookViewId="0">
      <selection activeCell="I18" sqref="I18"/>
    </sheetView>
  </sheetViews>
  <sheetFormatPr defaultRowHeight="15.5" x14ac:dyDescent="0.35"/>
  <cols>
    <col min="1" max="1" width="9.5" style="5" customWidth="1"/>
    <col min="2" max="2" width="8.6640625" style="5"/>
    <col min="3" max="3" width="14.75" customWidth="1"/>
    <col min="4" max="4" width="11.33203125" style="5" customWidth="1"/>
    <col min="5" max="5" width="13.5" style="5" customWidth="1"/>
    <col min="6" max="6" width="15.83203125" style="5" customWidth="1"/>
    <col min="8" max="8" width="8.6640625" customWidth="1"/>
    <col min="9" max="9" width="9.1640625" customWidth="1"/>
  </cols>
  <sheetData>
    <row r="1" spans="1:10" x14ac:dyDescent="0.35">
      <c r="A1" s="3" t="s">
        <v>0</v>
      </c>
      <c r="B1" s="3" t="s">
        <v>1</v>
      </c>
      <c r="C1" s="1" t="s">
        <v>2</v>
      </c>
      <c r="D1" s="6" t="s">
        <v>3</v>
      </c>
      <c r="E1" s="3" t="s">
        <v>4</v>
      </c>
      <c r="F1" s="7" t="s">
        <v>5</v>
      </c>
    </row>
    <row r="2" spans="1:10" x14ac:dyDescent="0.35">
      <c r="A2" s="4">
        <v>1</v>
      </c>
      <c r="B2" s="4" t="s">
        <v>6</v>
      </c>
      <c r="C2" s="2" t="s">
        <v>15</v>
      </c>
      <c r="D2" s="8">
        <v>12</v>
      </c>
      <c r="E2" s="4">
        <v>4</v>
      </c>
      <c r="F2" s="9">
        <v>54.519999999999996</v>
      </c>
      <c r="G2" s="12"/>
      <c r="H2" s="12"/>
      <c r="I2" s="12"/>
      <c r="J2" s="12"/>
    </row>
    <row r="3" spans="1:10" x14ac:dyDescent="0.35">
      <c r="A3" s="4">
        <v>2</v>
      </c>
      <c r="B3" s="4" t="s">
        <v>7</v>
      </c>
      <c r="C3" s="2" t="s">
        <v>8</v>
      </c>
      <c r="D3" s="8">
        <v>19.5</v>
      </c>
      <c r="E3" s="4">
        <v>6</v>
      </c>
      <c r="F3" s="9">
        <v>94.9</v>
      </c>
      <c r="G3" s="12"/>
      <c r="H3" s="13"/>
      <c r="I3" s="13"/>
      <c r="J3" s="13"/>
    </row>
    <row r="4" spans="1:10" x14ac:dyDescent="0.35">
      <c r="A4" s="4">
        <v>3</v>
      </c>
      <c r="B4" s="4" t="s">
        <v>6</v>
      </c>
      <c r="C4" s="2" t="s">
        <v>15</v>
      </c>
      <c r="D4" s="8">
        <v>8.5</v>
      </c>
      <c r="E4" s="4">
        <v>4</v>
      </c>
      <c r="F4" s="9">
        <v>26.68</v>
      </c>
      <c r="G4" s="12"/>
      <c r="H4" s="13"/>
      <c r="I4" s="13"/>
      <c r="J4" s="13"/>
    </row>
    <row r="5" spans="1:10" x14ac:dyDescent="0.35">
      <c r="A5" s="4">
        <v>4</v>
      </c>
      <c r="B5" s="4" t="s">
        <v>9</v>
      </c>
      <c r="C5" s="2" t="s">
        <v>10</v>
      </c>
      <c r="D5" s="8">
        <v>11.4</v>
      </c>
      <c r="E5" s="4">
        <v>2</v>
      </c>
      <c r="F5" s="9">
        <v>44.730000000000004</v>
      </c>
      <c r="G5" s="12"/>
      <c r="H5" s="12"/>
      <c r="I5" s="12"/>
      <c r="J5" s="12"/>
    </row>
    <row r="6" spans="1:10" x14ac:dyDescent="0.35">
      <c r="A6" s="4">
        <v>5</v>
      </c>
      <c r="B6" s="4" t="s">
        <v>7</v>
      </c>
      <c r="C6" s="2" t="s">
        <v>15</v>
      </c>
      <c r="D6" s="8">
        <v>11.3</v>
      </c>
      <c r="E6" s="4">
        <v>4</v>
      </c>
      <c r="F6" s="9">
        <v>66.27</v>
      </c>
      <c r="G6" s="12"/>
      <c r="H6" s="12"/>
      <c r="I6" s="12"/>
      <c r="J6" s="12"/>
    </row>
    <row r="7" spans="1:10" x14ac:dyDescent="0.35">
      <c r="A7" s="4">
        <v>6</v>
      </c>
      <c r="B7" s="4" t="s">
        <v>11</v>
      </c>
      <c r="C7" s="2" t="s">
        <v>10</v>
      </c>
      <c r="D7" s="8">
        <v>10.5</v>
      </c>
      <c r="E7" s="4">
        <v>6</v>
      </c>
      <c r="F7" s="9">
        <v>67.8</v>
      </c>
      <c r="G7" s="12"/>
      <c r="H7" s="12"/>
      <c r="I7" s="12"/>
      <c r="J7" s="12"/>
    </row>
    <row r="8" spans="1:10" x14ac:dyDescent="0.35">
      <c r="A8" s="4">
        <v>7</v>
      </c>
      <c r="B8" s="4" t="s">
        <v>12</v>
      </c>
      <c r="C8" s="2" t="s">
        <v>15</v>
      </c>
      <c r="D8" s="8">
        <v>11.4</v>
      </c>
      <c r="E8" s="4">
        <v>2</v>
      </c>
      <c r="F8" s="9">
        <v>36.04</v>
      </c>
      <c r="G8" s="12"/>
      <c r="H8" s="13"/>
      <c r="I8" s="13"/>
      <c r="J8" s="13"/>
    </row>
    <row r="9" spans="1:10" x14ac:dyDescent="0.35">
      <c r="A9" s="4">
        <v>8</v>
      </c>
      <c r="B9" s="4" t="s">
        <v>13</v>
      </c>
      <c r="C9" s="2" t="s">
        <v>10</v>
      </c>
      <c r="D9" s="8">
        <v>4.3</v>
      </c>
      <c r="E9" s="4">
        <v>6</v>
      </c>
      <c r="F9" s="9">
        <v>55.960000000000008</v>
      </c>
      <c r="G9" s="12"/>
      <c r="H9" s="13"/>
      <c r="I9" s="13"/>
      <c r="J9" s="13"/>
    </row>
    <row r="10" spans="1:10" x14ac:dyDescent="0.35">
      <c r="A10" s="4">
        <v>9</v>
      </c>
      <c r="B10" s="4" t="s">
        <v>7</v>
      </c>
      <c r="C10" s="2" t="s">
        <v>10</v>
      </c>
      <c r="D10" s="8">
        <v>12.700000000000001</v>
      </c>
      <c r="E10" s="4">
        <v>3</v>
      </c>
      <c r="F10" s="9">
        <v>70.94</v>
      </c>
      <c r="G10" s="12"/>
      <c r="H10" s="13"/>
      <c r="I10" s="13"/>
      <c r="J10" s="13"/>
    </row>
    <row r="11" spans="1:10" x14ac:dyDescent="0.35">
      <c r="A11" s="4">
        <v>10</v>
      </c>
      <c r="B11" s="4" t="s">
        <v>9</v>
      </c>
      <c r="C11" s="2" t="s">
        <v>15</v>
      </c>
      <c r="D11" s="8">
        <v>24.7</v>
      </c>
      <c r="E11" s="4">
        <v>7</v>
      </c>
      <c r="F11" s="9">
        <v>68.73</v>
      </c>
      <c r="G11" s="12"/>
      <c r="H11" s="13"/>
      <c r="I11" s="13"/>
      <c r="J11" s="13"/>
    </row>
    <row r="12" spans="1:10" x14ac:dyDescent="0.35">
      <c r="A12" s="4">
        <v>11</v>
      </c>
      <c r="B12" s="4" t="s">
        <v>11</v>
      </c>
      <c r="C12" s="2" t="s">
        <v>8</v>
      </c>
      <c r="D12" s="8">
        <v>13.3</v>
      </c>
      <c r="E12" s="4">
        <v>6</v>
      </c>
      <c r="F12" s="9">
        <v>54.040000000000006</v>
      </c>
      <c r="G12" s="12"/>
      <c r="H12" s="12"/>
      <c r="I12" s="12"/>
      <c r="J12" s="12"/>
    </row>
    <row r="13" spans="1:10" x14ac:dyDescent="0.35">
      <c r="A13" s="4">
        <v>12</v>
      </c>
      <c r="B13" s="4" t="s">
        <v>12</v>
      </c>
      <c r="C13" s="2" t="s">
        <v>10</v>
      </c>
      <c r="D13" s="8">
        <v>14.3</v>
      </c>
      <c r="E13" s="4">
        <v>5</v>
      </c>
      <c r="F13" s="9">
        <v>48.05</v>
      </c>
    </row>
    <row r="14" spans="1:10" x14ac:dyDescent="0.35">
      <c r="A14" s="4">
        <v>13</v>
      </c>
      <c r="B14" s="4" t="s">
        <v>12</v>
      </c>
      <c r="C14" s="2" t="s">
        <v>8</v>
      </c>
      <c r="D14" s="8">
        <v>11.700000000000001</v>
      </c>
      <c r="E14" s="4">
        <v>7</v>
      </c>
      <c r="F14" s="9">
        <v>64.16</v>
      </c>
    </row>
    <row r="15" spans="1:10" x14ac:dyDescent="0.35">
      <c r="A15" s="4">
        <v>14</v>
      </c>
      <c r="B15" s="4" t="s">
        <v>6</v>
      </c>
      <c r="C15" s="2" t="s">
        <v>10</v>
      </c>
      <c r="D15" s="8">
        <v>24.400000000000002</v>
      </c>
      <c r="E15" s="4">
        <v>10</v>
      </c>
      <c r="F15" s="9">
        <v>158.51</v>
      </c>
    </row>
    <row r="16" spans="1:10" x14ac:dyDescent="0.35">
      <c r="A16" s="4">
        <v>15</v>
      </c>
      <c r="B16" s="4" t="s">
        <v>13</v>
      </c>
      <c r="C16" s="2" t="s">
        <v>15</v>
      </c>
      <c r="D16" s="8">
        <v>8.4</v>
      </c>
      <c r="E16" s="4">
        <v>3</v>
      </c>
      <c r="F16" s="9">
        <v>84.12</v>
      </c>
    </row>
    <row r="17" spans="1:10" x14ac:dyDescent="0.35">
      <c r="A17" s="4">
        <v>16</v>
      </c>
      <c r="B17" s="4" t="s">
        <v>14</v>
      </c>
      <c r="C17" s="2" t="s">
        <v>15</v>
      </c>
      <c r="D17" s="8">
        <v>9.6</v>
      </c>
      <c r="E17" s="4">
        <v>4</v>
      </c>
      <c r="F17" s="9">
        <v>59.2</v>
      </c>
    </row>
    <row r="18" spans="1:10" x14ac:dyDescent="0.35">
      <c r="A18" s="4">
        <v>17</v>
      </c>
      <c r="B18" s="4" t="s">
        <v>14</v>
      </c>
      <c r="C18" s="2" t="s">
        <v>15</v>
      </c>
      <c r="D18" s="8">
        <v>23.3</v>
      </c>
      <c r="E18" s="4">
        <v>7</v>
      </c>
      <c r="F18" s="9">
        <v>91.62</v>
      </c>
      <c r="I18">
        <f>_xlfn.COVARIANCE.S(D1:D51,F1:F51)</f>
        <v>113.75334489795915</v>
      </c>
      <c r="J18" t="s">
        <v>40</v>
      </c>
    </row>
    <row r="19" spans="1:10" x14ac:dyDescent="0.35">
      <c r="A19" s="4">
        <v>18</v>
      </c>
      <c r="B19" s="4" t="s">
        <v>6</v>
      </c>
      <c r="C19" s="2" t="s">
        <v>15</v>
      </c>
      <c r="D19" s="8">
        <v>14</v>
      </c>
      <c r="E19" s="4">
        <v>7</v>
      </c>
      <c r="F19" s="9">
        <v>126.4</v>
      </c>
      <c r="I19">
        <f>CORREL(D1:D51,F1:F51)</f>
        <v>0.58004761598041299</v>
      </c>
      <c r="J19" t="s">
        <v>41</v>
      </c>
    </row>
    <row r="20" spans="1:10" x14ac:dyDescent="0.35">
      <c r="A20" s="4">
        <v>19</v>
      </c>
      <c r="B20" s="4" t="s">
        <v>13</v>
      </c>
      <c r="C20" s="2" t="s">
        <v>8</v>
      </c>
      <c r="D20" s="8">
        <v>5.6000000000000005</v>
      </c>
      <c r="E20" s="4">
        <v>4</v>
      </c>
      <c r="F20" s="9">
        <v>68.45</v>
      </c>
    </row>
    <row r="21" spans="1:10" x14ac:dyDescent="0.35">
      <c r="A21" s="4">
        <v>20</v>
      </c>
      <c r="B21" s="4" t="s">
        <v>7</v>
      </c>
      <c r="C21" s="2" t="s">
        <v>15</v>
      </c>
      <c r="D21" s="8">
        <v>15.1</v>
      </c>
      <c r="E21" s="4">
        <v>5</v>
      </c>
      <c r="F21" s="9">
        <v>32.69</v>
      </c>
    </row>
    <row r="22" spans="1:10" x14ac:dyDescent="0.35">
      <c r="A22" s="4">
        <v>21</v>
      </c>
      <c r="B22" s="4" t="s">
        <v>11</v>
      </c>
      <c r="C22" s="2" t="s">
        <v>10</v>
      </c>
      <c r="D22" s="8">
        <v>16.3</v>
      </c>
      <c r="E22" s="4">
        <v>5</v>
      </c>
      <c r="F22" s="9">
        <v>78.58</v>
      </c>
    </row>
    <row r="23" spans="1:10" x14ac:dyDescent="0.35">
      <c r="A23" s="4">
        <v>22</v>
      </c>
      <c r="B23" s="4" t="s">
        <v>9</v>
      </c>
      <c r="C23" s="2" t="s">
        <v>15</v>
      </c>
      <c r="D23" s="8">
        <v>10.199999999999999</v>
      </c>
      <c r="E23" s="4">
        <v>6</v>
      </c>
      <c r="F23" s="9">
        <v>74.430000000000007</v>
      </c>
    </row>
    <row r="24" spans="1:10" x14ac:dyDescent="0.35">
      <c r="A24" s="4">
        <v>23</v>
      </c>
      <c r="B24" s="4" t="s">
        <v>12</v>
      </c>
      <c r="C24" s="2" t="s">
        <v>15</v>
      </c>
      <c r="D24" s="8">
        <v>8</v>
      </c>
      <c r="E24" s="4">
        <v>3</v>
      </c>
      <c r="F24" s="9">
        <v>32.730000000000004</v>
      </c>
    </row>
    <row r="25" spans="1:10" x14ac:dyDescent="0.35">
      <c r="A25" s="4">
        <v>24</v>
      </c>
      <c r="B25" s="4" t="s">
        <v>9</v>
      </c>
      <c r="C25" s="2" t="s">
        <v>10</v>
      </c>
      <c r="D25" s="8">
        <v>8</v>
      </c>
      <c r="E25" s="4">
        <v>2</v>
      </c>
      <c r="F25" s="9">
        <v>48.66</v>
      </c>
    </row>
    <row r="26" spans="1:10" x14ac:dyDescent="0.35">
      <c r="A26" s="4">
        <v>25</v>
      </c>
      <c r="B26" s="4" t="s">
        <v>13</v>
      </c>
      <c r="C26" s="2" t="s">
        <v>10</v>
      </c>
      <c r="D26" s="8">
        <v>9.6</v>
      </c>
      <c r="E26" s="4">
        <v>3</v>
      </c>
      <c r="F26" s="9">
        <v>54.66</v>
      </c>
    </row>
    <row r="27" spans="1:10" x14ac:dyDescent="0.35">
      <c r="A27" s="4">
        <v>26</v>
      </c>
      <c r="B27" s="4" t="s">
        <v>7</v>
      </c>
      <c r="C27" s="2" t="s">
        <v>15</v>
      </c>
      <c r="D27" s="8">
        <v>11</v>
      </c>
      <c r="E27" s="4">
        <v>2</v>
      </c>
      <c r="F27" s="9">
        <v>40.54</v>
      </c>
    </row>
    <row r="28" spans="1:10" x14ac:dyDescent="0.35">
      <c r="A28" s="4">
        <v>27</v>
      </c>
      <c r="B28" s="4" t="s">
        <v>11</v>
      </c>
      <c r="C28" s="2" t="s">
        <v>15</v>
      </c>
      <c r="D28" s="8">
        <v>16.899999999999999</v>
      </c>
      <c r="E28" s="4">
        <v>5</v>
      </c>
      <c r="F28" s="9">
        <v>34.69</v>
      </c>
    </row>
    <row r="29" spans="1:10" x14ac:dyDescent="0.35">
      <c r="A29" s="4">
        <v>28</v>
      </c>
      <c r="B29" s="4" t="s">
        <v>11</v>
      </c>
      <c r="C29" s="2" t="s">
        <v>10</v>
      </c>
      <c r="D29" s="8">
        <v>6</v>
      </c>
      <c r="E29" s="4">
        <v>4</v>
      </c>
      <c r="F29" s="9">
        <v>27.910000000000004</v>
      </c>
    </row>
    <row r="30" spans="1:10" x14ac:dyDescent="0.35">
      <c r="A30" s="4">
        <v>29</v>
      </c>
      <c r="B30" s="4" t="s">
        <v>13</v>
      </c>
      <c r="C30" s="2" t="s">
        <v>10</v>
      </c>
      <c r="D30" s="8">
        <v>32.9</v>
      </c>
      <c r="E30" s="4">
        <v>10</v>
      </c>
      <c r="F30" s="9">
        <v>155.30000000000001</v>
      </c>
    </row>
    <row r="31" spans="1:10" x14ac:dyDescent="0.35">
      <c r="A31" s="4">
        <v>30</v>
      </c>
      <c r="B31" s="4" t="s">
        <v>6</v>
      </c>
      <c r="C31" s="2" t="s">
        <v>8</v>
      </c>
      <c r="D31" s="8">
        <v>11.8</v>
      </c>
      <c r="E31" s="4">
        <v>9</v>
      </c>
      <c r="F31" s="9">
        <v>120.25</v>
      </c>
    </row>
    <row r="32" spans="1:10" x14ac:dyDescent="0.35">
      <c r="A32" s="4">
        <v>31</v>
      </c>
      <c r="B32" s="4" t="s">
        <v>14</v>
      </c>
      <c r="C32" s="2" t="s">
        <v>15</v>
      </c>
      <c r="D32" s="8">
        <v>7.1000000000000005</v>
      </c>
      <c r="E32" s="4">
        <v>2</v>
      </c>
      <c r="F32" s="9">
        <v>41.2</v>
      </c>
    </row>
    <row r="33" spans="1:6" x14ac:dyDescent="0.35">
      <c r="A33" s="4">
        <v>32</v>
      </c>
      <c r="B33" s="4" t="s">
        <v>13</v>
      </c>
      <c r="C33" s="2" t="s">
        <v>10</v>
      </c>
      <c r="D33" s="8">
        <v>18</v>
      </c>
      <c r="E33" s="4">
        <v>8</v>
      </c>
      <c r="F33" s="9">
        <v>134.4</v>
      </c>
    </row>
    <row r="34" spans="1:6" x14ac:dyDescent="0.35">
      <c r="A34" s="4">
        <v>33</v>
      </c>
      <c r="B34" s="4" t="s">
        <v>12</v>
      </c>
      <c r="C34" s="2" t="s">
        <v>15</v>
      </c>
      <c r="D34" s="8">
        <v>11.8</v>
      </c>
      <c r="E34" s="4">
        <v>4</v>
      </c>
      <c r="F34" s="9">
        <v>37.17</v>
      </c>
    </row>
    <row r="35" spans="1:6" x14ac:dyDescent="0.35">
      <c r="A35" s="4">
        <v>34</v>
      </c>
      <c r="B35" s="4" t="s">
        <v>13</v>
      </c>
      <c r="C35" s="2" t="s">
        <v>15</v>
      </c>
      <c r="D35" s="8">
        <v>9.1</v>
      </c>
      <c r="E35" s="4">
        <v>3</v>
      </c>
      <c r="F35" s="9">
        <v>52.09</v>
      </c>
    </row>
    <row r="36" spans="1:6" x14ac:dyDescent="0.35">
      <c r="A36" s="4">
        <v>35</v>
      </c>
      <c r="B36" s="4" t="s">
        <v>9</v>
      </c>
      <c r="C36" s="2" t="s">
        <v>15</v>
      </c>
      <c r="D36" s="8">
        <v>7.8</v>
      </c>
      <c r="E36" s="4">
        <v>5</v>
      </c>
      <c r="F36" s="9">
        <v>71.81</v>
      </c>
    </row>
    <row r="37" spans="1:6" x14ac:dyDescent="0.35">
      <c r="A37" s="4">
        <v>36</v>
      </c>
      <c r="B37" s="4" t="s">
        <v>6</v>
      </c>
      <c r="C37" s="2" t="s">
        <v>10</v>
      </c>
      <c r="D37" s="8">
        <v>16.5</v>
      </c>
      <c r="E37" s="4">
        <v>5</v>
      </c>
      <c r="F37" s="9">
        <v>59.989999999999995</v>
      </c>
    </row>
    <row r="38" spans="1:6" x14ac:dyDescent="0.35">
      <c r="A38" s="4">
        <v>37</v>
      </c>
      <c r="B38" s="4" t="s">
        <v>14</v>
      </c>
      <c r="C38" s="2" t="s">
        <v>10</v>
      </c>
      <c r="D38" s="8">
        <v>6.2</v>
      </c>
      <c r="E38" s="4">
        <v>4</v>
      </c>
      <c r="F38" s="9">
        <v>84.17</v>
      </c>
    </row>
    <row r="39" spans="1:6" x14ac:dyDescent="0.35">
      <c r="A39" s="4">
        <v>38</v>
      </c>
      <c r="B39" s="4" t="s">
        <v>11</v>
      </c>
      <c r="C39" s="2" t="s">
        <v>15</v>
      </c>
      <c r="D39" s="8">
        <v>11.3</v>
      </c>
      <c r="E39" s="4">
        <v>4</v>
      </c>
      <c r="F39" s="9">
        <v>55.58</v>
      </c>
    </row>
    <row r="40" spans="1:6" x14ac:dyDescent="0.35">
      <c r="A40" s="4">
        <v>39</v>
      </c>
      <c r="B40" s="4" t="s">
        <v>9</v>
      </c>
      <c r="C40" s="2" t="s">
        <v>15</v>
      </c>
      <c r="D40" s="8">
        <v>10.6</v>
      </c>
      <c r="E40" s="4">
        <v>2</v>
      </c>
      <c r="F40" s="9">
        <v>39.06</v>
      </c>
    </row>
    <row r="41" spans="1:6" x14ac:dyDescent="0.35">
      <c r="A41" s="4">
        <v>40</v>
      </c>
      <c r="B41" s="4" t="s">
        <v>7</v>
      </c>
      <c r="C41" s="2" t="s">
        <v>15</v>
      </c>
      <c r="D41" s="8">
        <v>5</v>
      </c>
      <c r="E41" s="4">
        <v>5</v>
      </c>
      <c r="F41" s="9">
        <v>36.480000000000004</v>
      </c>
    </row>
    <row r="42" spans="1:6" x14ac:dyDescent="0.35">
      <c r="A42" s="4">
        <v>41</v>
      </c>
      <c r="B42" s="4" t="s">
        <v>9</v>
      </c>
      <c r="C42" s="2" t="s">
        <v>8</v>
      </c>
      <c r="D42" s="8">
        <v>15.9</v>
      </c>
      <c r="E42" s="4">
        <v>4</v>
      </c>
      <c r="F42" s="9">
        <v>67.44</v>
      </c>
    </row>
    <row r="43" spans="1:6" x14ac:dyDescent="0.35">
      <c r="A43" s="4">
        <v>42</v>
      </c>
      <c r="B43" s="4" t="s">
        <v>11</v>
      </c>
      <c r="C43" s="2" t="s">
        <v>15</v>
      </c>
      <c r="D43" s="8">
        <v>18.100000000000001</v>
      </c>
      <c r="E43" s="4">
        <v>7</v>
      </c>
      <c r="F43" s="9">
        <v>60.14</v>
      </c>
    </row>
    <row r="44" spans="1:6" x14ac:dyDescent="0.35">
      <c r="A44" s="4">
        <v>43</v>
      </c>
      <c r="B44" s="4" t="s">
        <v>13</v>
      </c>
      <c r="C44" s="2" t="s">
        <v>10</v>
      </c>
      <c r="D44" s="8">
        <v>10.8</v>
      </c>
      <c r="E44" s="4">
        <v>4</v>
      </c>
      <c r="F44" s="9">
        <v>70.38</v>
      </c>
    </row>
    <row r="45" spans="1:6" x14ac:dyDescent="0.35">
      <c r="A45" s="4">
        <v>44</v>
      </c>
      <c r="B45" s="4" t="s">
        <v>6</v>
      </c>
      <c r="C45" s="2" t="s">
        <v>15</v>
      </c>
      <c r="D45" s="8">
        <v>13.3</v>
      </c>
      <c r="E45" s="4">
        <v>7</v>
      </c>
      <c r="F45" s="9">
        <v>110.65</v>
      </c>
    </row>
    <row r="46" spans="1:6" x14ac:dyDescent="0.35">
      <c r="A46" s="4">
        <v>45</v>
      </c>
      <c r="B46" s="4" t="s">
        <v>6</v>
      </c>
      <c r="C46" s="2" t="s">
        <v>15</v>
      </c>
      <c r="D46" s="8">
        <v>30.1</v>
      </c>
      <c r="E46" s="4">
        <v>6</v>
      </c>
      <c r="F46" s="9">
        <v>104.23</v>
      </c>
    </row>
    <row r="47" spans="1:6" x14ac:dyDescent="0.35">
      <c r="A47" s="4">
        <v>46</v>
      </c>
      <c r="B47" s="4" t="s">
        <v>13</v>
      </c>
      <c r="C47" s="2" t="s">
        <v>10</v>
      </c>
      <c r="D47" s="8">
        <v>13.700000000000001</v>
      </c>
      <c r="E47" s="4">
        <v>4</v>
      </c>
      <c r="F47" s="9">
        <v>68.17</v>
      </c>
    </row>
    <row r="48" spans="1:6" x14ac:dyDescent="0.35">
      <c r="A48" s="4">
        <v>47</v>
      </c>
      <c r="B48" s="4" t="s">
        <v>14</v>
      </c>
      <c r="C48" s="2" t="s">
        <v>15</v>
      </c>
      <c r="D48" s="8">
        <v>8.1</v>
      </c>
      <c r="E48" s="4">
        <v>2</v>
      </c>
      <c r="F48" s="9">
        <v>17.840000000000003</v>
      </c>
    </row>
    <row r="49" spans="1:6" x14ac:dyDescent="0.35">
      <c r="A49" s="4">
        <v>48</v>
      </c>
      <c r="B49" s="4" t="s">
        <v>13</v>
      </c>
      <c r="C49" s="2" t="s">
        <v>15</v>
      </c>
      <c r="D49" s="8">
        <v>9.6999999999999993</v>
      </c>
      <c r="E49" s="4">
        <v>5</v>
      </c>
      <c r="F49" s="9">
        <v>103.15</v>
      </c>
    </row>
    <row r="50" spans="1:6" x14ac:dyDescent="0.35">
      <c r="A50" s="4">
        <v>49</v>
      </c>
      <c r="B50" s="4" t="s">
        <v>6</v>
      </c>
      <c r="C50" s="2" t="s">
        <v>8</v>
      </c>
      <c r="D50" s="8">
        <v>7.3</v>
      </c>
      <c r="E50" s="4">
        <v>6</v>
      </c>
      <c r="F50" s="9">
        <v>52.150000000000006</v>
      </c>
    </row>
    <row r="51" spans="1:6" x14ac:dyDescent="0.35">
      <c r="A51" s="4">
        <v>50</v>
      </c>
      <c r="B51" s="4" t="s">
        <v>13</v>
      </c>
      <c r="C51" s="2" t="s">
        <v>15</v>
      </c>
      <c r="D51" s="8">
        <v>13.4</v>
      </c>
      <c r="E51" s="4">
        <v>3</v>
      </c>
      <c r="F51" s="9">
        <v>98.75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08A6-0ECD-4E67-85F6-96D42A693317}">
  <dimension ref="A1:J51"/>
  <sheetViews>
    <sheetView tabSelected="1" topLeftCell="F1" workbookViewId="0">
      <selection activeCell="I19" sqref="I19"/>
    </sheetView>
  </sheetViews>
  <sheetFormatPr defaultRowHeight="15.5" x14ac:dyDescent="0.35"/>
  <cols>
    <col min="1" max="1" width="9.5" style="5" customWidth="1"/>
    <col min="2" max="2" width="8.6640625" style="5"/>
    <col min="3" max="3" width="14.75" customWidth="1"/>
    <col min="4" max="4" width="11.33203125" style="5" customWidth="1"/>
    <col min="5" max="5" width="13.5" style="5" customWidth="1"/>
    <col min="6" max="6" width="15.83203125" style="5" customWidth="1"/>
    <col min="8" max="8" width="8.6640625" customWidth="1"/>
  </cols>
  <sheetData>
    <row r="1" spans="1:10" x14ac:dyDescent="0.35">
      <c r="A1" s="3" t="s">
        <v>0</v>
      </c>
      <c r="B1" s="3" t="s">
        <v>1</v>
      </c>
      <c r="C1" s="1" t="s">
        <v>2</v>
      </c>
      <c r="D1" s="6" t="s">
        <v>3</v>
      </c>
      <c r="E1" s="3" t="s">
        <v>4</v>
      </c>
      <c r="F1" s="7" t="s">
        <v>5</v>
      </c>
    </row>
    <row r="2" spans="1:10" x14ac:dyDescent="0.35">
      <c r="A2" s="4">
        <v>1</v>
      </c>
      <c r="B2" s="4" t="s">
        <v>6</v>
      </c>
      <c r="C2" s="2" t="s">
        <v>15</v>
      </c>
      <c r="D2" s="8">
        <v>12</v>
      </c>
      <c r="E2" s="4">
        <v>4</v>
      </c>
      <c r="F2" s="9">
        <v>54.519999999999996</v>
      </c>
      <c r="G2" s="12"/>
      <c r="H2" s="12"/>
      <c r="I2" s="12"/>
      <c r="J2" s="12"/>
    </row>
    <row r="3" spans="1:10" x14ac:dyDescent="0.35">
      <c r="A3" s="4">
        <v>2</v>
      </c>
      <c r="B3" s="4" t="s">
        <v>7</v>
      </c>
      <c r="C3" s="2" t="s">
        <v>8</v>
      </c>
      <c r="D3" s="8">
        <v>19.5</v>
      </c>
      <c r="E3" s="4">
        <v>6</v>
      </c>
      <c r="F3" s="9">
        <v>94.9</v>
      </c>
      <c r="G3" s="12"/>
      <c r="H3" s="13"/>
      <c r="I3" s="13"/>
      <c r="J3" s="13"/>
    </row>
    <row r="4" spans="1:10" x14ac:dyDescent="0.35">
      <c r="A4" s="4">
        <v>3</v>
      </c>
      <c r="B4" s="4" t="s">
        <v>6</v>
      </c>
      <c r="C4" s="2" t="s">
        <v>15</v>
      </c>
      <c r="D4" s="8">
        <v>8.5</v>
      </c>
      <c r="E4" s="4">
        <v>4</v>
      </c>
      <c r="F4" s="9">
        <v>26.68</v>
      </c>
      <c r="G4" s="12"/>
      <c r="H4" s="13"/>
      <c r="I4" s="13"/>
      <c r="J4" s="13"/>
    </row>
    <row r="5" spans="1:10" x14ac:dyDescent="0.35">
      <c r="A5" s="4">
        <v>4</v>
      </c>
      <c r="B5" s="4" t="s">
        <v>9</v>
      </c>
      <c r="C5" s="2" t="s">
        <v>10</v>
      </c>
      <c r="D5" s="8">
        <v>11.4</v>
      </c>
      <c r="E5" s="4">
        <v>2</v>
      </c>
      <c r="F5" s="9">
        <v>44.730000000000004</v>
      </c>
      <c r="G5" s="12"/>
      <c r="H5" s="12"/>
      <c r="I5" s="12"/>
      <c r="J5" s="12"/>
    </row>
    <row r="6" spans="1:10" x14ac:dyDescent="0.35">
      <c r="A6" s="4">
        <v>5</v>
      </c>
      <c r="B6" s="4" t="s">
        <v>7</v>
      </c>
      <c r="C6" s="2" t="s">
        <v>15</v>
      </c>
      <c r="D6" s="8">
        <v>11.3</v>
      </c>
      <c r="E6" s="4">
        <v>4</v>
      </c>
      <c r="F6" s="9">
        <v>66.27</v>
      </c>
      <c r="G6" s="12"/>
      <c r="H6" s="12"/>
      <c r="I6" s="12"/>
      <c r="J6" s="12"/>
    </row>
    <row r="7" spans="1:10" x14ac:dyDescent="0.35">
      <c r="A7" s="4">
        <v>6</v>
      </c>
      <c r="B7" s="4" t="s">
        <v>11</v>
      </c>
      <c r="C7" s="2" t="s">
        <v>10</v>
      </c>
      <c r="D7" s="8">
        <v>10.5</v>
      </c>
      <c r="E7" s="4">
        <v>6</v>
      </c>
      <c r="F7" s="9">
        <v>67.8</v>
      </c>
      <c r="G7" s="12"/>
      <c r="H7" s="12"/>
      <c r="I7" s="12"/>
      <c r="J7" s="12"/>
    </row>
    <row r="8" spans="1:10" x14ac:dyDescent="0.35">
      <c r="A8" s="4">
        <v>7</v>
      </c>
      <c r="B8" s="4" t="s">
        <v>12</v>
      </c>
      <c r="C8" s="2" t="s">
        <v>15</v>
      </c>
      <c r="D8" s="8">
        <v>11.4</v>
      </c>
      <c r="E8" s="4">
        <v>2</v>
      </c>
      <c r="F8" s="9">
        <v>36.04</v>
      </c>
      <c r="G8" s="12"/>
      <c r="H8" s="13"/>
      <c r="I8" s="13"/>
      <c r="J8" s="13"/>
    </row>
    <row r="9" spans="1:10" x14ac:dyDescent="0.35">
      <c r="A9" s="4">
        <v>8</v>
      </c>
      <c r="B9" s="4" t="s">
        <v>13</v>
      </c>
      <c r="C9" s="2" t="s">
        <v>10</v>
      </c>
      <c r="D9" s="8">
        <v>4.3</v>
      </c>
      <c r="E9" s="4">
        <v>6</v>
      </c>
      <c r="F9" s="9">
        <v>55.960000000000008</v>
      </c>
      <c r="G9" s="12"/>
      <c r="H9" s="13"/>
      <c r="I9" s="13"/>
      <c r="J9" s="13"/>
    </row>
    <row r="10" spans="1:10" x14ac:dyDescent="0.35">
      <c r="A10" s="4">
        <v>9</v>
      </c>
      <c r="B10" s="4" t="s">
        <v>7</v>
      </c>
      <c r="C10" s="2" t="s">
        <v>10</v>
      </c>
      <c r="D10" s="8">
        <v>12.700000000000001</v>
      </c>
      <c r="E10" s="4">
        <v>3</v>
      </c>
      <c r="F10" s="9">
        <v>70.94</v>
      </c>
      <c r="G10" s="12"/>
      <c r="H10" s="13"/>
      <c r="I10" s="13"/>
      <c r="J10" s="13"/>
    </row>
    <row r="11" spans="1:10" x14ac:dyDescent="0.35">
      <c r="A11" s="4">
        <v>10</v>
      </c>
      <c r="B11" s="4" t="s">
        <v>9</v>
      </c>
      <c r="C11" s="2" t="s">
        <v>15</v>
      </c>
      <c r="D11" s="8">
        <v>24.7</v>
      </c>
      <c r="E11" s="4">
        <v>7</v>
      </c>
      <c r="F11" s="9">
        <v>68.73</v>
      </c>
      <c r="G11" s="12"/>
      <c r="H11" s="13"/>
      <c r="I11" s="13"/>
      <c r="J11" s="13"/>
    </row>
    <row r="12" spans="1:10" x14ac:dyDescent="0.35">
      <c r="A12" s="4">
        <v>11</v>
      </c>
      <c r="B12" s="4" t="s">
        <v>11</v>
      </c>
      <c r="C12" s="2" t="s">
        <v>8</v>
      </c>
      <c r="D12" s="8">
        <v>13.3</v>
      </c>
      <c r="E12" s="4">
        <v>6</v>
      </c>
      <c r="F12" s="9">
        <v>54.040000000000006</v>
      </c>
      <c r="G12" s="12"/>
      <c r="H12" s="12"/>
      <c r="I12" s="12"/>
      <c r="J12" s="12"/>
    </row>
    <row r="13" spans="1:10" x14ac:dyDescent="0.35">
      <c r="A13" s="4">
        <v>12</v>
      </c>
      <c r="B13" s="4" t="s">
        <v>12</v>
      </c>
      <c r="C13" s="2" t="s">
        <v>10</v>
      </c>
      <c r="D13" s="8">
        <v>14.3</v>
      </c>
      <c r="E13" s="4">
        <v>5</v>
      </c>
      <c r="F13" s="9">
        <v>48.05</v>
      </c>
    </row>
    <row r="14" spans="1:10" x14ac:dyDescent="0.35">
      <c r="A14" s="4">
        <v>13</v>
      </c>
      <c r="B14" s="4" t="s">
        <v>12</v>
      </c>
      <c r="C14" s="2" t="s">
        <v>8</v>
      </c>
      <c r="D14" s="8">
        <v>11.700000000000001</v>
      </c>
      <c r="E14" s="4">
        <v>7</v>
      </c>
      <c r="F14" s="9">
        <v>64.16</v>
      </c>
    </row>
    <row r="15" spans="1:10" x14ac:dyDescent="0.35">
      <c r="A15" s="4">
        <v>14</v>
      </c>
      <c r="B15" s="4" t="s">
        <v>6</v>
      </c>
      <c r="C15" s="2" t="s">
        <v>10</v>
      </c>
      <c r="D15" s="8">
        <v>24.400000000000002</v>
      </c>
      <c r="E15" s="4">
        <v>10</v>
      </c>
      <c r="F15" s="9">
        <v>158.51</v>
      </c>
    </row>
    <row r="16" spans="1:10" x14ac:dyDescent="0.35">
      <c r="A16" s="4">
        <v>15</v>
      </c>
      <c r="B16" s="4" t="s">
        <v>13</v>
      </c>
      <c r="C16" s="2" t="s">
        <v>15</v>
      </c>
      <c r="D16" s="8">
        <v>8.4</v>
      </c>
      <c r="E16" s="4">
        <v>3</v>
      </c>
      <c r="F16" s="9">
        <v>84.12</v>
      </c>
    </row>
    <row r="17" spans="1:10" x14ac:dyDescent="0.35">
      <c r="A17" s="4">
        <v>16</v>
      </c>
      <c r="B17" s="4" t="s">
        <v>14</v>
      </c>
      <c r="C17" s="2" t="s">
        <v>15</v>
      </c>
      <c r="D17" s="8">
        <v>9.6</v>
      </c>
      <c r="E17" s="4">
        <v>4</v>
      </c>
      <c r="F17" s="9">
        <v>59.2</v>
      </c>
    </row>
    <row r="18" spans="1:10" x14ac:dyDescent="0.35">
      <c r="A18" s="4">
        <v>17</v>
      </c>
      <c r="B18" s="4" t="s">
        <v>14</v>
      </c>
      <c r="C18" s="2" t="s">
        <v>15</v>
      </c>
      <c r="D18" s="8">
        <v>23.3</v>
      </c>
      <c r="E18" s="4">
        <v>7</v>
      </c>
      <c r="F18" s="9">
        <v>91.62</v>
      </c>
      <c r="I18">
        <f>_xlfn.COVARIANCE.S(E1:E51,F1:F51)</f>
        <v>47.685383673469367</v>
      </c>
      <c r="J18" t="s">
        <v>40</v>
      </c>
    </row>
    <row r="19" spans="1:10" x14ac:dyDescent="0.35">
      <c r="A19" s="4">
        <v>18</v>
      </c>
      <c r="B19" s="4" t="s">
        <v>6</v>
      </c>
      <c r="C19" s="2" t="s">
        <v>15</v>
      </c>
      <c r="D19" s="8">
        <v>14</v>
      </c>
      <c r="E19" s="4">
        <v>7</v>
      </c>
      <c r="F19" s="9">
        <v>126.4</v>
      </c>
      <c r="I19">
        <f>CORREL(E1:E51,F1:F51)</f>
        <v>0.72366692347696127</v>
      </c>
      <c r="J19" t="s">
        <v>41</v>
      </c>
    </row>
    <row r="20" spans="1:10" x14ac:dyDescent="0.35">
      <c r="A20" s="4">
        <v>19</v>
      </c>
      <c r="B20" s="4" t="s">
        <v>13</v>
      </c>
      <c r="C20" s="2" t="s">
        <v>8</v>
      </c>
      <c r="D20" s="8">
        <v>5.6000000000000005</v>
      </c>
      <c r="E20" s="4">
        <v>4</v>
      </c>
      <c r="F20" s="9">
        <v>68.45</v>
      </c>
    </row>
    <row r="21" spans="1:10" x14ac:dyDescent="0.35">
      <c r="A21" s="4">
        <v>20</v>
      </c>
      <c r="B21" s="4" t="s">
        <v>7</v>
      </c>
      <c r="C21" s="2" t="s">
        <v>15</v>
      </c>
      <c r="D21" s="8">
        <v>15.1</v>
      </c>
      <c r="E21" s="4">
        <v>5</v>
      </c>
      <c r="F21" s="9">
        <v>32.69</v>
      </c>
    </row>
    <row r="22" spans="1:10" x14ac:dyDescent="0.35">
      <c r="A22" s="4">
        <v>21</v>
      </c>
      <c r="B22" s="4" t="s">
        <v>11</v>
      </c>
      <c r="C22" s="2" t="s">
        <v>10</v>
      </c>
      <c r="D22" s="8">
        <v>16.3</v>
      </c>
      <c r="E22" s="4">
        <v>5</v>
      </c>
      <c r="F22" s="9">
        <v>78.58</v>
      </c>
    </row>
    <row r="23" spans="1:10" x14ac:dyDescent="0.35">
      <c r="A23" s="4">
        <v>22</v>
      </c>
      <c r="B23" s="4" t="s">
        <v>9</v>
      </c>
      <c r="C23" s="2" t="s">
        <v>15</v>
      </c>
      <c r="D23" s="8">
        <v>10.199999999999999</v>
      </c>
      <c r="E23" s="4">
        <v>6</v>
      </c>
      <c r="F23" s="9">
        <v>74.430000000000007</v>
      </c>
    </row>
    <row r="24" spans="1:10" x14ac:dyDescent="0.35">
      <c r="A24" s="4">
        <v>23</v>
      </c>
      <c r="B24" s="4" t="s">
        <v>12</v>
      </c>
      <c r="C24" s="2" t="s">
        <v>15</v>
      </c>
      <c r="D24" s="8">
        <v>8</v>
      </c>
      <c r="E24" s="4">
        <v>3</v>
      </c>
      <c r="F24" s="9">
        <v>32.730000000000004</v>
      </c>
    </row>
    <row r="25" spans="1:10" x14ac:dyDescent="0.35">
      <c r="A25" s="4">
        <v>24</v>
      </c>
      <c r="B25" s="4" t="s">
        <v>9</v>
      </c>
      <c r="C25" s="2" t="s">
        <v>10</v>
      </c>
      <c r="D25" s="8">
        <v>8</v>
      </c>
      <c r="E25" s="4">
        <v>2</v>
      </c>
      <c r="F25" s="9">
        <v>48.66</v>
      </c>
    </row>
    <row r="26" spans="1:10" x14ac:dyDescent="0.35">
      <c r="A26" s="4">
        <v>25</v>
      </c>
      <c r="B26" s="4" t="s">
        <v>13</v>
      </c>
      <c r="C26" s="2" t="s">
        <v>10</v>
      </c>
      <c r="D26" s="8">
        <v>9.6</v>
      </c>
      <c r="E26" s="4">
        <v>3</v>
      </c>
      <c r="F26" s="9">
        <v>54.66</v>
      </c>
    </row>
    <row r="27" spans="1:10" x14ac:dyDescent="0.35">
      <c r="A27" s="4">
        <v>26</v>
      </c>
      <c r="B27" s="4" t="s">
        <v>7</v>
      </c>
      <c r="C27" s="2" t="s">
        <v>15</v>
      </c>
      <c r="D27" s="8">
        <v>11</v>
      </c>
      <c r="E27" s="4">
        <v>2</v>
      </c>
      <c r="F27" s="9">
        <v>40.54</v>
      </c>
    </row>
    <row r="28" spans="1:10" x14ac:dyDescent="0.35">
      <c r="A28" s="4">
        <v>27</v>
      </c>
      <c r="B28" s="4" t="s">
        <v>11</v>
      </c>
      <c r="C28" s="2" t="s">
        <v>15</v>
      </c>
      <c r="D28" s="8">
        <v>16.899999999999999</v>
      </c>
      <c r="E28" s="4">
        <v>5</v>
      </c>
      <c r="F28" s="9">
        <v>34.69</v>
      </c>
    </row>
    <row r="29" spans="1:10" x14ac:dyDescent="0.35">
      <c r="A29" s="4">
        <v>28</v>
      </c>
      <c r="B29" s="4" t="s">
        <v>11</v>
      </c>
      <c r="C29" s="2" t="s">
        <v>10</v>
      </c>
      <c r="D29" s="8">
        <v>6</v>
      </c>
      <c r="E29" s="4">
        <v>4</v>
      </c>
      <c r="F29" s="9">
        <v>27.910000000000004</v>
      </c>
    </row>
    <row r="30" spans="1:10" x14ac:dyDescent="0.35">
      <c r="A30" s="4">
        <v>29</v>
      </c>
      <c r="B30" s="4" t="s">
        <v>13</v>
      </c>
      <c r="C30" s="2" t="s">
        <v>10</v>
      </c>
      <c r="D30" s="8">
        <v>32.9</v>
      </c>
      <c r="E30" s="4">
        <v>10</v>
      </c>
      <c r="F30" s="9">
        <v>155.30000000000001</v>
      </c>
    </row>
    <row r="31" spans="1:10" x14ac:dyDescent="0.35">
      <c r="A31" s="4">
        <v>30</v>
      </c>
      <c r="B31" s="4" t="s">
        <v>6</v>
      </c>
      <c r="C31" s="2" t="s">
        <v>8</v>
      </c>
      <c r="D31" s="8">
        <v>11.8</v>
      </c>
      <c r="E31" s="4">
        <v>9</v>
      </c>
      <c r="F31" s="9">
        <v>120.25</v>
      </c>
    </row>
    <row r="32" spans="1:10" x14ac:dyDescent="0.35">
      <c r="A32" s="4">
        <v>31</v>
      </c>
      <c r="B32" s="4" t="s">
        <v>14</v>
      </c>
      <c r="C32" s="2" t="s">
        <v>15</v>
      </c>
      <c r="D32" s="8">
        <v>7.1000000000000005</v>
      </c>
      <c r="E32" s="4">
        <v>2</v>
      </c>
      <c r="F32" s="9">
        <v>41.2</v>
      </c>
    </row>
    <row r="33" spans="1:6" x14ac:dyDescent="0.35">
      <c r="A33" s="4">
        <v>32</v>
      </c>
      <c r="B33" s="4" t="s">
        <v>13</v>
      </c>
      <c r="C33" s="2" t="s">
        <v>10</v>
      </c>
      <c r="D33" s="8">
        <v>18</v>
      </c>
      <c r="E33" s="4">
        <v>8</v>
      </c>
      <c r="F33" s="9">
        <v>134.4</v>
      </c>
    </row>
    <row r="34" spans="1:6" x14ac:dyDescent="0.35">
      <c r="A34" s="4">
        <v>33</v>
      </c>
      <c r="B34" s="4" t="s">
        <v>12</v>
      </c>
      <c r="C34" s="2" t="s">
        <v>15</v>
      </c>
      <c r="D34" s="8">
        <v>11.8</v>
      </c>
      <c r="E34" s="4">
        <v>4</v>
      </c>
      <c r="F34" s="9">
        <v>37.17</v>
      </c>
    </row>
    <row r="35" spans="1:6" x14ac:dyDescent="0.35">
      <c r="A35" s="4">
        <v>34</v>
      </c>
      <c r="B35" s="4" t="s">
        <v>13</v>
      </c>
      <c r="C35" s="2" t="s">
        <v>15</v>
      </c>
      <c r="D35" s="8">
        <v>9.1</v>
      </c>
      <c r="E35" s="4">
        <v>3</v>
      </c>
      <c r="F35" s="9">
        <v>52.09</v>
      </c>
    </row>
    <row r="36" spans="1:6" x14ac:dyDescent="0.35">
      <c r="A36" s="4">
        <v>35</v>
      </c>
      <c r="B36" s="4" t="s">
        <v>9</v>
      </c>
      <c r="C36" s="2" t="s">
        <v>15</v>
      </c>
      <c r="D36" s="8">
        <v>7.8</v>
      </c>
      <c r="E36" s="4">
        <v>5</v>
      </c>
      <c r="F36" s="9">
        <v>71.81</v>
      </c>
    </row>
    <row r="37" spans="1:6" x14ac:dyDescent="0.35">
      <c r="A37" s="4">
        <v>36</v>
      </c>
      <c r="B37" s="4" t="s">
        <v>6</v>
      </c>
      <c r="C37" s="2" t="s">
        <v>10</v>
      </c>
      <c r="D37" s="8">
        <v>16.5</v>
      </c>
      <c r="E37" s="4">
        <v>5</v>
      </c>
      <c r="F37" s="9">
        <v>59.989999999999995</v>
      </c>
    </row>
    <row r="38" spans="1:6" x14ac:dyDescent="0.35">
      <c r="A38" s="4">
        <v>37</v>
      </c>
      <c r="B38" s="4" t="s">
        <v>14</v>
      </c>
      <c r="C38" s="2" t="s">
        <v>10</v>
      </c>
      <c r="D38" s="8">
        <v>6.2</v>
      </c>
      <c r="E38" s="4">
        <v>4</v>
      </c>
      <c r="F38" s="9">
        <v>84.17</v>
      </c>
    </row>
    <row r="39" spans="1:6" x14ac:dyDescent="0.35">
      <c r="A39" s="4">
        <v>38</v>
      </c>
      <c r="B39" s="4" t="s">
        <v>11</v>
      </c>
      <c r="C39" s="2" t="s">
        <v>15</v>
      </c>
      <c r="D39" s="8">
        <v>11.3</v>
      </c>
      <c r="E39" s="4">
        <v>4</v>
      </c>
      <c r="F39" s="9">
        <v>55.58</v>
      </c>
    </row>
    <row r="40" spans="1:6" x14ac:dyDescent="0.35">
      <c r="A40" s="4">
        <v>39</v>
      </c>
      <c r="B40" s="4" t="s">
        <v>9</v>
      </c>
      <c r="C40" s="2" t="s">
        <v>15</v>
      </c>
      <c r="D40" s="8">
        <v>10.6</v>
      </c>
      <c r="E40" s="4">
        <v>2</v>
      </c>
      <c r="F40" s="9">
        <v>39.06</v>
      </c>
    </row>
    <row r="41" spans="1:6" x14ac:dyDescent="0.35">
      <c r="A41" s="4">
        <v>40</v>
      </c>
      <c r="B41" s="4" t="s">
        <v>7</v>
      </c>
      <c r="C41" s="2" t="s">
        <v>15</v>
      </c>
      <c r="D41" s="8">
        <v>5</v>
      </c>
      <c r="E41" s="4">
        <v>5</v>
      </c>
      <c r="F41" s="9">
        <v>36.480000000000004</v>
      </c>
    </row>
    <row r="42" spans="1:6" x14ac:dyDescent="0.35">
      <c r="A42" s="4">
        <v>41</v>
      </c>
      <c r="B42" s="4" t="s">
        <v>9</v>
      </c>
      <c r="C42" s="2" t="s">
        <v>8</v>
      </c>
      <c r="D42" s="8">
        <v>15.9</v>
      </c>
      <c r="E42" s="4">
        <v>4</v>
      </c>
      <c r="F42" s="9">
        <v>67.44</v>
      </c>
    </row>
    <row r="43" spans="1:6" x14ac:dyDescent="0.35">
      <c r="A43" s="4">
        <v>42</v>
      </c>
      <c r="B43" s="4" t="s">
        <v>11</v>
      </c>
      <c r="C43" s="2" t="s">
        <v>15</v>
      </c>
      <c r="D43" s="8">
        <v>18.100000000000001</v>
      </c>
      <c r="E43" s="4">
        <v>7</v>
      </c>
      <c r="F43" s="9">
        <v>60.14</v>
      </c>
    </row>
    <row r="44" spans="1:6" x14ac:dyDescent="0.35">
      <c r="A44" s="4">
        <v>43</v>
      </c>
      <c r="B44" s="4" t="s">
        <v>13</v>
      </c>
      <c r="C44" s="2" t="s">
        <v>10</v>
      </c>
      <c r="D44" s="8">
        <v>10.8</v>
      </c>
      <c r="E44" s="4">
        <v>4</v>
      </c>
      <c r="F44" s="9">
        <v>70.38</v>
      </c>
    </row>
    <row r="45" spans="1:6" x14ac:dyDescent="0.35">
      <c r="A45" s="4">
        <v>44</v>
      </c>
      <c r="B45" s="4" t="s">
        <v>6</v>
      </c>
      <c r="C45" s="2" t="s">
        <v>15</v>
      </c>
      <c r="D45" s="8">
        <v>13.3</v>
      </c>
      <c r="E45" s="4">
        <v>7</v>
      </c>
      <c r="F45" s="9">
        <v>110.65</v>
      </c>
    </row>
    <row r="46" spans="1:6" x14ac:dyDescent="0.35">
      <c r="A46" s="4">
        <v>45</v>
      </c>
      <c r="B46" s="4" t="s">
        <v>6</v>
      </c>
      <c r="C46" s="2" t="s">
        <v>15</v>
      </c>
      <c r="D46" s="8">
        <v>30.1</v>
      </c>
      <c r="E46" s="4">
        <v>6</v>
      </c>
      <c r="F46" s="9">
        <v>104.23</v>
      </c>
    </row>
    <row r="47" spans="1:6" x14ac:dyDescent="0.35">
      <c r="A47" s="4">
        <v>46</v>
      </c>
      <c r="B47" s="4" t="s">
        <v>13</v>
      </c>
      <c r="C47" s="2" t="s">
        <v>10</v>
      </c>
      <c r="D47" s="8">
        <v>13.700000000000001</v>
      </c>
      <c r="E47" s="4">
        <v>4</v>
      </c>
      <c r="F47" s="9">
        <v>68.17</v>
      </c>
    </row>
    <row r="48" spans="1:6" x14ac:dyDescent="0.35">
      <c r="A48" s="4">
        <v>47</v>
      </c>
      <c r="B48" s="4" t="s">
        <v>14</v>
      </c>
      <c r="C48" s="2" t="s">
        <v>15</v>
      </c>
      <c r="D48" s="8">
        <v>8.1</v>
      </c>
      <c r="E48" s="4">
        <v>2</v>
      </c>
      <c r="F48" s="9">
        <v>17.840000000000003</v>
      </c>
    </row>
    <row r="49" spans="1:6" x14ac:dyDescent="0.35">
      <c r="A49" s="4">
        <v>48</v>
      </c>
      <c r="B49" s="4" t="s">
        <v>13</v>
      </c>
      <c r="C49" s="2" t="s">
        <v>15</v>
      </c>
      <c r="D49" s="8">
        <v>9.6999999999999993</v>
      </c>
      <c r="E49" s="4">
        <v>5</v>
      </c>
      <c r="F49" s="9">
        <v>103.15</v>
      </c>
    </row>
    <row r="50" spans="1:6" x14ac:dyDescent="0.35">
      <c r="A50" s="4">
        <v>49</v>
      </c>
      <c r="B50" s="4" t="s">
        <v>6</v>
      </c>
      <c r="C50" s="2" t="s">
        <v>8</v>
      </c>
      <c r="D50" s="8">
        <v>7.3</v>
      </c>
      <c r="E50" s="4">
        <v>6</v>
      </c>
      <c r="F50" s="9">
        <v>52.150000000000006</v>
      </c>
    </row>
    <row r="51" spans="1:6" x14ac:dyDescent="0.35">
      <c r="A51" s="4">
        <v>50</v>
      </c>
      <c r="B51" s="4" t="s">
        <v>13</v>
      </c>
      <c r="C51" s="2" t="s">
        <v>15</v>
      </c>
      <c r="D51" s="8">
        <v>13.4</v>
      </c>
      <c r="E51" s="4">
        <v>3</v>
      </c>
      <c r="F51" s="9">
        <v>98.75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5E710-3666-4C7E-BE0B-771BBBC52D4B}">
  <dimension ref="A1:J51"/>
  <sheetViews>
    <sheetView topLeftCell="D1" workbookViewId="0">
      <selection activeCell="I18" sqref="I18"/>
    </sheetView>
  </sheetViews>
  <sheetFormatPr defaultRowHeight="15.5" x14ac:dyDescent="0.35"/>
  <cols>
    <col min="1" max="1" width="9.5" style="5" customWidth="1"/>
    <col min="2" max="2" width="8.6640625" style="5"/>
    <col min="3" max="3" width="14.75" customWidth="1"/>
    <col min="4" max="4" width="11.33203125" style="5" customWidth="1"/>
    <col min="5" max="5" width="13.5" style="5" customWidth="1"/>
    <col min="6" max="6" width="15.83203125" style="5" customWidth="1"/>
    <col min="8" max="8" width="8.6640625" customWidth="1"/>
  </cols>
  <sheetData>
    <row r="1" spans="1:10" x14ac:dyDescent="0.35">
      <c r="A1" s="3" t="s">
        <v>0</v>
      </c>
      <c r="B1" s="3" t="s">
        <v>1</v>
      </c>
      <c r="C1" s="1" t="s">
        <v>2</v>
      </c>
      <c r="D1" s="6" t="s">
        <v>3</v>
      </c>
      <c r="E1" s="3" t="s">
        <v>4</v>
      </c>
      <c r="F1" s="7" t="s">
        <v>5</v>
      </c>
    </row>
    <row r="2" spans="1:10" x14ac:dyDescent="0.35">
      <c r="A2" s="4">
        <v>1</v>
      </c>
      <c r="B2" s="4" t="s">
        <v>6</v>
      </c>
      <c r="C2" s="2" t="s">
        <v>15</v>
      </c>
      <c r="D2" s="8">
        <v>12</v>
      </c>
      <c r="E2" s="4">
        <v>4</v>
      </c>
      <c r="F2" s="9">
        <v>54.519999999999996</v>
      </c>
      <c r="G2" s="12"/>
      <c r="H2" s="12"/>
      <c r="I2" s="12"/>
      <c r="J2" s="12"/>
    </row>
    <row r="3" spans="1:10" x14ac:dyDescent="0.35">
      <c r="A3" s="4">
        <v>2</v>
      </c>
      <c r="B3" s="4" t="s">
        <v>7</v>
      </c>
      <c r="C3" s="2" t="s">
        <v>8</v>
      </c>
      <c r="D3" s="8">
        <v>19.5</v>
      </c>
      <c r="E3" s="4">
        <v>6</v>
      </c>
      <c r="F3" s="9">
        <v>94.9</v>
      </c>
      <c r="G3" s="12"/>
      <c r="H3" s="13"/>
      <c r="I3" s="13"/>
      <c r="J3" s="13"/>
    </row>
    <row r="4" spans="1:10" x14ac:dyDescent="0.35">
      <c r="A4" s="4">
        <v>3</v>
      </c>
      <c r="B4" s="4" t="s">
        <v>6</v>
      </c>
      <c r="C4" s="2" t="s">
        <v>15</v>
      </c>
      <c r="D4" s="8">
        <v>8.5</v>
      </c>
      <c r="E4" s="4">
        <v>4</v>
      </c>
      <c r="F4" s="9">
        <v>26.68</v>
      </c>
      <c r="G4" s="12"/>
      <c r="H4" s="13"/>
      <c r="I4" s="13"/>
      <c r="J4" s="13"/>
    </row>
    <row r="5" spans="1:10" x14ac:dyDescent="0.35">
      <c r="A5" s="4">
        <v>4</v>
      </c>
      <c r="B5" s="4" t="s">
        <v>9</v>
      </c>
      <c r="C5" s="2" t="s">
        <v>10</v>
      </c>
      <c r="D5" s="8">
        <v>11.4</v>
      </c>
      <c r="E5" s="4">
        <v>2</v>
      </c>
      <c r="F5" s="9">
        <v>44.730000000000004</v>
      </c>
      <c r="G5" s="12"/>
      <c r="H5" s="12"/>
      <c r="I5" s="12"/>
      <c r="J5" s="12"/>
    </row>
    <row r="6" spans="1:10" x14ac:dyDescent="0.35">
      <c r="A6" s="4">
        <v>5</v>
      </c>
      <c r="B6" s="4" t="s">
        <v>7</v>
      </c>
      <c r="C6" s="2" t="s">
        <v>15</v>
      </c>
      <c r="D6" s="8">
        <v>11.3</v>
      </c>
      <c r="E6" s="4">
        <v>4</v>
      </c>
      <c r="F6" s="9">
        <v>66.27</v>
      </c>
      <c r="G6" s="12"/>
      <c r="H6" s="12"/>
      <c r="I6" s="12"/>
      <c r="J6" s="12"/>
    </row>
    <row r="7" spans="1:10" x14ac:dyDescent="0.35">
      <c r="A7" s="4">
        <v>6</v>
      </c>
      <c r="B7" s="4" t="s">
        <v>11</v>
      </c>
      <c r="C7" s="2" t="s">
        <v>10</v>
      </c>
      <c r="D7" s="8">
        <v>10.5</v>
      </c>
      <c r="E7" s="4">
        <v>6</v>
      </c>
      <c r="F7" s="9">
        <v>67.8</v>
      </c>
      <c r="G7" s="12"/>
      <c r="H7" s="12"/>
      <c r="I7" s="12"/>
      <c r="J7" s="12"/>
    </row>
    <row r="8" spans="1:10" x14ac:dyDescent="0.35">
      <c r="A8" s="4">
        <v>7</v>
      </c>
      <c r="B8" s="4" t="s">
        <v>12</v>
      </c>
      <c r="C8" s="2" t="s">
        <v>15</v>
      </c>
      <c r="D8" s="8">
        <v>11.4</v>
      </c>
      <c r="E8" s="4">
        <v>2</v>
      </c>
      <c r="F8" s="9">
        <v>36.04</v>
      </c>
      <c r="G8" s="12"/>
      <c r="H8" s="13"/>
      <c r="I8" s="13"/>
      <c r="J8" s="13"/>
    </row>
    <row r="9" spans="1:10" x14ac:dyDescent="0.35">
      <c r="A9" s="4">
        <v>8</v>
      </c>
      <c r="B9" s="4" t="s">
        <v>13</v>
      </c>
      <c r="C9" s="2" t="s">
        <v>10</v>
      </c>
      <c r="D9" s="8">
        <v>4.3</v>
      </c>
      <c r="E9" s="4">
        <v>6</v>
      </c>
      <c r="F9" s="9">
        <v>55.960000000000008</v>
      </c>
      <c r="G9" s="12"/>
      <c r="H9" s="13"/>
      <c r="I9" s="13"/>
      <c r="J9" s="13"/>
    </row>
    <row r="10" spans="1:10" x14ac:dyDescent="0.35">
      <c r="A10" s="4">
        <v>9</v>
      </c>
      <c r="B10" s="4" t="s">
        <v>7</v>
      </c>
      <c r="C10" s="2" t="s">
        <v>10</v>
      </c>
      <c r="D10" s="8">
        <v>12.700000000000001</v>
      </c>
      <c r="E10" s="4">
        <v>3</v>
      </c>
      <c r="F10" s="9">
        <v>70.94</v>
      </c>
      <c r="G10" s="12"/>
      <c r="H10" s="13"/>
      <c r="I10" s="13"/>
      <c r="J10" s="13"/>
    </row>
    <row r="11" spans="1:10" x14ac:dyDescent="0.35">
      <c r="A11" s="4">
        <v>10</v>
      </c>
      <c r="B11" s="4" t="s">
        <v>9</v>
      </c>
      <c r="C11" s="2" t="s">
        <v>15</v>
      </c>
      <c r="D11" s="8">
        <v>24.7</v>
      </c>
      <c r="E11" s="4">
        <v>7</v>
      </c>
      <c r="F11" s="9">
        <v>68.73</v>
      </c>
      <c r="G11" s="12"/>
      <c r="H11" s="13"/>
      <c r="I11" s="13"/>
      <c r="J11" s="13"/>
    </row>
    <row r="12" spans="1:10" x14ac:dyDescent="0.35">
      <c r="A12" s="4">
        <v>11</v>
      </c>
      <c r="B12" s="4" t="s">
        <v>11</v>
      </c>
      <c r="C12" s="2" t="s">
        <v>8</v>
      </c>
      <c r="D12" s="8">
        <v>13.3</v>
      </c>
      <c r="E12" s="4">
        <v>6</v>
      </c>
      <c r="F12" s="9">
        <v>54.040000000000006</v>
      </c>
      <c r="G12" s="12"/>
      <c r="H12" s="12"/>
      <c r="I12" s="12"/>
      <c r="J12" s="12"/>
    </row>
    <row r="13" spans="1:10" x14ac:dyDescent="0.35">
      <c r="A13" s="4">
        <v>12</v>
      </c>
      <c r="B13" s="4" t="s">
        <v>12</v>
      </c>
      <c r="C13" s="2" t="s">
        <v>10</v>
      </c>
      <c r="D13" s="8">
        <v>14.3</v>
      </c>
      <c r="E13" s="4">
        <v>5</v>
      </c>
      <c r="F13" s="9">
        <v>48.05</v>
      </c>
    </row>
    <row r="14" spans="1:10" x14ac:dyDescent="0.35">
      <c r="A14" s="4">
        <v>13</v>
      </c>
      <c r="B14" s="4" t="s">
        <v>12</v>
      </c>
      <c r="C14" s="2" t="s">
        <v>8</v>
      </c>
      <c r="D14" s="8">
        <v>11.700000000000001</v>
      </c>
      <c r="E14" s="4">
        <v>7</v>
      </c>
      <c r="F14" s="9">
        <v>64.16</v>
      </c>
    </row>
    <row r="15" spans="1:10" x14ac:dyDescent="0.35">
      <c r="A15" s="4">
        <v>14</v>
      </c>
      <c r="B15" s="4" t="s">
        <v>6</v>
      </c>
      <c r="C15" s="2" t="s">
        <v>10</v>
      </c>
      <c r="D15" s="8">
        <v>24.400000000000002</v>
      </c>
      <c r="E15" s="4">
        <v>10</v>
      </c>
      <c r="F15" s="9">
        <v>158.51</v>
      </c>
    </row>
    <row r="16" spans="1:10" x14ac:dyDescent="0.35">
      <c r="A16" s="4">
        <v>15</v>
      </c>
      <c r="B16" s="4" t="s">
        <v>13</v>
      </c>
      <c r="C16" s="2" t="s">
        <v>15</v>
      </c>
      <c r="D16" s="8">
        <v>8.4</v>
      </c>
      <c r="E16" s="4">
        <v>3</v>
      </c>
      <c r="F16" s="9">
        <v>84.12</v>
      </c>
    </row>
    <row r="17" spans="1:10" x14ac:dyDescent="0.35">
      <c r="A17" s="4">
        <v>16</v>
      </c>
      <c r="B17" s="4" t="s">
        <v>14</v>
      </c>
      <c r="C17" s="2" t="s">
        <v>15</v>
      </c>
      <c r="D17" s="8">
        <v>9.6</v>
      </c>
      <c r="E17" s="4">
        <v>4</v>
      </c>
      <c r="F17" s="9">
        <v>59.2</v>
      </c>
    </row>
    <row r="18" spans="1:10" x14ac:dyDescent="0.35">
      <c r="A18" s="4">
        <v>17</v>
      </c>
      <c r="B18" s="4" t="s">
        <v>14</v>
      </c>
      <c r="C18" s="2" t="s">
        <v>15</v>
      </c>
      <c r="D18" s="8">
        <v>23.3</v>
      </c>
      <c r="E18" s="4">
        <v>7</v>
      </c>
      <c r="F18" s="9">
        <v>91.62</v>
      </c>
      <c r="I18">
        <f>_xlfn.COVARIANCE.S(D1:D51,E1:E51)</f>
        <v>7.3569387755102023</v>
      </c>
      <c r="J18" t="s">
        <v>40</v>
      </c>
    </row>
    <row r="19" spans="1:10" x14ac:dyDescent="0.35">
      <c r="A19" s="4">
        <v>18</v>
      </c>
      <c r="B19" s="4" t="s">
        <v>6</v>
      </c>
      <c r="C19" s="2" t="s">
        <v>15</v>
      </c>
      <c r="D19" s="8">
        <v>14</v>
      </c>
      <c r="E19" s="4">
        <v>7</v>
      </c>
      <c r="F19" s="9">
        <v>126.4</v>
      </c>
      <c r="I19">
        <f>CORREL(D1:D51,E1:E51)</f>
        <v>0.59556752365482568</v>
      </c>
      <c r="J19" t="s">
        <v>41</v>
      </c>
    </row>
    <row r="20" spans="1:10" x14ac:dyDescent="0.35">
      <c r="A20" s="4">
        <v>19</v>
      </c>
      <c r="B20" s="4" t="s">
        <v>13</v>
      </c>
      <c r="C20" s="2" t="s">
        <v>8</v>
      </c>
      <c r="D20" s="8">
        <v>5.6000000000000005</v>
      </c>
      <c r="E20" s="4">
        <v>4</v>
      </c>
      <c r="F20" s="9">
        <v>68.45</v>
      </c>
    </row>
    <row r="21" spans="1:10" x14ac:dyDescent="0.35">
      <c r="A21" s="4">
        <v>20</v>
      </c>
      <c r="B21" s="4" t="s">
        <v>7</v>
      </c>
      <c r="C21" s="2" t="s">
        <v>15</v>
      </c>
      <c r="D21" s="8">
        <v>15.1</v>
      </c>
      <c r="E21" s="4">
        <v>5</v>
      </c>
      <c r="F21" s="9">
        <v>32.69</v>
      </c>
    </row>
    <row r="22" spans="1:10" x14ac:dyDescent="0.35">
      <c r="A22" s="4">
        <v>21</v>
      </c>
      <c r="B22" s="4" t="s">
        <v>11</v>
      </c>
      <c r="C22" s="2" t="s">
        <v>10</v>
      </c>
      <c r="D22" s="8">
        <v>16.3</v>
      </c>
      <c r="E22" s="4">
        <v>5</v>
      </c>
      <c r="F22" s="9">
        <v>78.58</v>
      </c>
    </row>
    <row r="23" spans="1:10" x14ac:dyDescent="0.35">
      <c r="A23" s="4">
        <v>22</v>
      </c>
      <c r="B23" s="4" t="s">
        <v>9</v>
      </c>
      <c r="C23" s="2" t="s">
        <v>15</v>
      </c>
      <c r="D23" s="8">
        <v>10.199999999999999</v>
      </c>
      <c r="E23" s="4">
        <v>6</v>
      </c>
      <c r="F23" s="9">
        <v>74.430000000000007</v>
      </c>
    </row>
    <row r="24" spans="1:10" x14ac:dyDescent="0.35">
      <c r="A24" s="4">
        <v>23</v>
      </c>
      <c r="B24" s="4" t="s">
        <v>12</v>
      </c>
      <c r="C24" s="2" t="s">
        <v>15</v>
      </c>
      <c r="D24" s="8">
        <v>8</v>
      </c>
      <c r="E24" s="4">
        <v>3</v>
      </c>
      <c r="F24" s="9">
        <v>32.730000000000004</v>
      </c>
    </row>
    <row r="25" spans="1:10" x14ac:dyDescent="0.35">
      <c r="A25" s="4">
        <v>24</v>
      </c>
      <c r="B25" s="4" t="s">
        <v>9</v>
      </c>
      <c r="C25" s="2" t="s">
        <v>10</v>
      </c>
      <c r="D25" s="8">
        <v>8</v>
      </c>
      <c r="E25" s="4">
        <v>2</v>
      </c>
      <c r="F25" s="9">
        <v>48.66</v>
      </c>
    </row>
    <row r="26" spans="1:10" x14ac:dyDescent="0.35">
      <c r="A26" s="4">
        <v>25</v>
      </c>
      <c r="B26" s="4" t="s">
        <v>13</v>
      </c>
      <c r="C26" s="2" t="s">
        <v>10</v>
      </c>
      <c r="D26" s="8">
        <v>9.6</v>
      </c>
      <c r="E26" s="4">
        <v>3</v>
      </c>
      <c r="F26" s="9">
        <v>54.66</v>
      </c>
    </row>
    <row r="27" spans="1:10" x14ac:dyDescent="0.35">
      <c r="A27" s="4">
        <v>26</v>
      </c>
      <c r="B27" s="4" t="s">
        <v>7</v>
      </c>
      <c r="C27" s="2" t="s">
        <v>15</v>
      </c>
      <c r="D27" s="8">
        <v>11</v>
      </c>
      <c r="E27" s="4">
        <v>2</v>
      </c>
      <c r="F27" s="9">
        <v>40.54</v>
      </c>
    </row>
    <row r="28" spans="1:10" x14ac:dyDescent="0.35">
      <c r="A28" s="4">
        <v>27</v>
      </c>
      <c r="B28" s="4" t="s">
        <v>11</v>
      </c>
      <c r="C28" s="2" t="s">
        <v>15</v>
      </c>
      <c r="D28" s="8">
        <v>16.899999999999999</v>
      </c>
      <c r="E28" s="4">
        <v>5</v>
      </c>
      <c r="F28" s="9">
        <v>34.69</v>
      </c>
    </row>
    <row r="29" spans="1:10" x14ac:dyDescent="0.35">
      <c r="A29" s="4">
        <v>28</v>
      </c>
      <c r="B29" s="4" t="s">
        <v>11</v>
      </c>
      <c r="C29" s="2" t="s">
        <v>10</v>
      </c>
      <c r="D29" s="8">
        <v>6</v>
      </c>
      <c r="E29" s="4">
        <v>4</v>
      </c>
      <c r="F29" s="9">
        <v>27.910000000000004</v>
      </c>
    </row>
    <row r="30" spans="1:10" x14ac:dyDescent="0.35">
      <c r="A30" s="4">
        <v>29</v>
      </c>
      <c r="B30" s="4" t="s">
        <v>13</v>
      </c>
      <c r="C30" s="2" t="s">
        <v>10</v>
      </c>
      <c r="D30" s="8">
        <v>32.9</v>
      </c>
      <c r="E30" s="4">
        <v>10</v>
      </c>
      <c r="F30" s="9">
        <v>155.30000000000001</v>
      </c>
    </row>
    <row r="31" spans="1:10" x14ac:dyDescent="0.35">
      <c r="A31" s="4">
        <v>30</v>
      </c>
      <c r="B31" s="4" t="s">
        <v>6</v>
      </c>
      <c r="C31" s="2" t="s">
        <v>8</v>
      </c>
      <c r="D31" s="8">
        <v>11.8</v>
      </c>
      <c r="E31" s="4">
        <v>9</v>
      </c>
      <c r="F31" s="9">
        <v>120.25</v>
      </c>
    </row>
    <row r="32" spans="1:10" x14ac:dyDescent="0.35">
      <c r="A32" s="4">
        <v>31</v>
      </c>
      <c r="B32" s="4" t="s">
        <v>14</v>
      </c>
      <c r="C32" s="2" t="s">
        <v>15</v>
      </c>
      <c r="D32" s="8">
        <v>7.1000000000000005</v>
      </c>
      <c r="E32" s="4">
        <v>2</v>
      </c>
      <c r="F32" s="9">
        <v>41.2</v>
      </c>
    </row>
    <row r="33" spans="1:6" x14ac:dyDescent="0.35">
      <c r="A33" s="4">
        <v>32</v>
      </c>
      <c r="B33" s="4" t="s">
        <v>13</v>
      </c>
      <c r="C33" s="2" t="s">
        <v>10</v>
      </c>
      <c r="D33" s="8">
        <v>18</v>
      </c>
      <c r="E33" s="4">
        <v>8</v>
      </c>
      <c r="F33" s="9">
        <v>134.4</v>
      </c>
    </row>
    <row r="34" spans="1:6" x14ac:dyDescent="0.35">
      <c r="A34" s="4">
        <v>33</v>
      </c>
      <c r="B34" s="4" t="s">
        <v>12</v>
      </c>
      <c r="C34" s="2" t="s">
        <v>15</v>
      </c>
      <c r="D34" s="8">
        <v>11.8</v>
      </c>
      <c r="E34" s="4">
        <v>4</v>
      </c>
      <c r="F34" s="9">
        <v>37.17</v>
      </c>
    </row>
    <row r="35" spans="1:6" x14ac:dyDescent="0.35">
      <c r="A35" s="4">
        <v>34</v>
      </c>
      <c r="B35" s="4" t="s">
        <v>13</v>
      </c>
      <c r="C35" s="2" t="s">
        <v>15</v>
      </c>
      <c r="D35" s="8">
        <v>9.1</v>
      </c>
      <c r="E35" s="4">
        <v>3</v>
      </c>
      <c r="F35" s="9">
        <v>52.09</v>
      </c>
    </row>
    <row r="36" spans="1:6" x14ac:dyDescent="0.35">
      <c r="A36" s="4">
        <v>35</v>
      </c>
      <c r="B36" s="4" t="s">
        <v>9</v>
      </c>
      <c r="C36" s="2" t="s">
        <v>15</v>
      </c>
      <c r="D36" s="8">
        <v>7.8</v>
      </c>
      <c r="E36" s="4">
        <v>5</v>
      </c>
      <c r="F36" s="9">
        <v>71.81</v>
      </c>
    </row>
    <row r="37" spans="1:6" x14ac:dyDescent="0.35">
      <c r="A37" s="4">
        <v>36</v>
      </c>
      <c r="B37" s="4" t="s">
        <v>6</v>
      </c>
      <c r="C37" s="2" t="s">
        <v>10</v>
      </c>
      <c r="D37" s="8">
        <v>16.5</v>
      </c>
      <c r="E37" s="4">
        <v>5</v>
      </c>
      <c r="F37" s="9">
        <v>59.989999999999995</v>
      </c>
    </row>
    <row r="38" spans="1:6" x14ac:dyDescent="0.35">
      <c r="A38" s="4">
        <v>37</v>
      </c>
      <c r="B38" s="4" t="s">
        <v>14</v>
      </c>
      <c r="C38" s="2" t="s">
        <v>10</v>
      </c>
      <c r="D38" s="8">
        <v>6.2</v>
      </c>
      <c r="E38" s="4">
        <v>4</v>
      </c>
      <c r="F38" s="9">
        <v>84.17</v>
      </c>
    </row>
    <row r="39" spans="1:6" x14ac:dyDescent="0.35">
      <c r="A39" s="4">
        <v>38</v>
      </c>
      <c r="B39" s="4" t="s">
        <v>11</v>
      </c>
      <c r="C39" s="2" t="s">
        <v>15</v>
      </c>
      <c r="D39" s="8">
        <v>11.3</v>
      </c>
      <c r="E39" s="4">
        <v>4</v>
      </c>
      <c r="F39" s="9">
        <v>55.58</v>
      </c>
    </row>
    <row r="40" spans="1:6" x14ac:dyDescent="0.35">
      <c r="A40" s="4">
        <v>39</v>
      </c>
      <c r="B40" s="4" t="s">
        <v>9</v>
      </c>
      <c r="C40" s="2" t="s">
        <v>15</v>
      </c>
      <c r="D40" s="8">
        <v>10.6</v>
      </c>
      <c r="E40" s="4">
        <v>2</v>
      </c>
      <c r="F40" s="9">
        <v>39.06</v>
      </c>
    </row>
    <row r="41" spans="1:6" x14ac:dyDescent="0.35">
      <c r="A41" s="4">
        <v>40</v>
      </c>
      <c r="B41" s="4" t="s">
        <v>7</v>
      </c>
      <c r="C41" s="2" t="s">
        <v>15</v>
      </c>
      <c r="D41" s="8">
        <v>5</v>
      </c>
      <c r="E41" s="4">
        <v>5</v>
      </c>
      <c r="F41" s="9">
        <v>36.480000000000004</v>
      </c>
    </row>
    <row r="42" spans="1:6" x14ac:dyDescent="0.35">
      <c r="A42" s="4">
        <v>41</v>
      </c>
      <c r="B42" s="4" t="s">
        <v>9</v>
      </c>
      <c r="C42" s="2" t="s">
        <v>8</v>
      </c>
      <c r="D42" s="8">
        <v>15.9</v>
      </c>
      <c r="E42" s="4">
        <v>4</v>
      </c>
      <c r="F42" s="9">
        <v>67.44</v>
      </c>
    </row>
    <row r="43" spans="1:6" x14ac:dyDescent="0.35">
      <c r="A43" s="4">
        <v>42</v>
      </c>
      <c r="B43" s="4" t="s">
        <v>11</v>
      </c>
      <c r="C43" s="2" t="s">
        <v>15</v>
      </c>
      <c r="D43" s="8">
        <v>18.100000000000001</v>
      </c>
      <c r="E43" s="4">
        <v>7</v>
      </c>
      <c r="F43" s="9">
        <v>60.14</v>
      </c>
    </row>
    <row r="44" spans="1:6" x14ac:dyDescent="0.35">
      <c r="A44" s="4">
        <v>43</v>
      </c>
      <c r="B44" s="4" t="s">
        <v>13</v>
      </c>
      <c r="C44" s="2" t="s">
        <v>10</v>
      </c>
      <c r="D44" s="8">
        <v>10.8</v>
      </c>
      <c r="E44" s="4">
        <v>4</v>
      </c>
      <c r="F44" s="9">
        <v>70.38</v>
      </c>
    </row>
    <row r="45" spans="1:6" x14ac:dyDescent="0.35">
      <c r="A45" s="4">
        <v>44</v>
      </c>
      <c r="B45" s="4" t="s">
        <v>6</v>
      </c>
      <c r="C45" s="2" t="s">
        <v>15</v>
      </c>
      <c r="D45" s="8">
        <v>13.3</v>
      </c>
      <c r="E45" s="4">
        <v>7</v>
      </c>
      <c r="F45" s="9">
        <v>110.65</v>
      </c>
    </row>
    <row r="46" spans="1:6" x14ac:dyDescent="0.35">
      <c r="A46" s="4">
        <v>45</v>
      </c>
      <c r="B46" s="4" t="s">
        <v>6</v>
      </c>
      <c r="C46" s="2" t="s">
        <v>15</v>
      </c>
      <c r="D46" s="8">
        <v>30.1</v>
      </c>
      <c r="E46" s="4">
        <v>6</v>
      </c>
      <c r="F46" s="9">
        <v>104.23</v>
      </c>
    </row>
    <row r="47" spans="1:6" x14ac:dyDescent="0.35">
      <c r="A47" s="4">
        <v>46</v>
      </c>
      <c r="B47" s="4" t="s">
        <v>13</v>
      </c>
      <c r="C47" s="2" t="s">
        <v>10</v>
      </c>
      <c r="D47" s="8">
        <v>13.700000000000001</v>
      </c>
      <c r="E47" s="4">
        <v>4</v>
      </c>
      <c r="F47" s="9">
        <v>68.17</v>
      </c>
    </row>
    <row r="48" spans="1:6" x14ac:dyDescent="0.35">
      <c r="A48" s="4">
        <v>47</v>
      </c>
      <c r="B48" s="4" t="s">
        <v>14</v>
      </c>
      <c r="C48" s="2" t="s">
        <v>15</v>
      </c>
      <c r="D48" s="8">
        <v>8.1</v>
      </c>
      <c r="E48" s="4">
        <v>2</v>
      </c>
      <c r="F48" s="9">
        <v>17.840000000000003</v>
      </c>
    </row>
    <row r="49" spans="1:6" x14ac:dyDescent="0.35">
      <c r="A49" s="4">
        <v>48</v>
      </c>
      <c r="B49" s="4" t="s">
        <v>13</v>
      </c>
      <c r="C49" s="2" t="s">
        <v>15</v>
      </c>
      <c r="D49" s="8">
        <v>9.6999999999999993</v>
      </c>
      <c r="E49" s="4">
        <v>5</v>
      </c>
      <c r="F49" s="9">
        <v>103.15</v>
      </c>
    </row>
    <row r="50" spans="1:6" x14ac:dyDescent="0.35">
      <c r="A50" s="4">
        <v>49</v>
      </c>
      <c r="B50" s="4" t="s">
        <v>6</v>
      </c>
      <c r="C50" s="2" t="s">
        <v>8</v>
      </c>
      <c r="D50" s="8">
        <v>7.3</v>
      </c>
      <c r="E50" s="4">
        <v>6</v>
      </c>
      <c r="F50" s="9">
        <v>52.150000000000006</v>
      </c>
    </row>
    <row r="51" spans="1:6" x14ac:dyDescent="0.35">
      <c r="A51" s="4">
        <v>50</v>
      </c>
      <c r="B51" s="4" t="s">
        <v>13</v>
      </c>
      <c r="C51" s="2" t="s">
        <v>15</v>
      </c>
      <c r="D51" s="8">
        <v>13.4</v>
      </c>
      <c r="E51" s="4">
        <v>3</v>
      </c>
      <c r="F51" s="9">
        <v>98.75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DescripStats</vt:lpstr>
      <vt:lpstr>Histogram</vt:lpstr>
      <vt:lpstr>Histogram Length of Time</vt:lpstr>
      <vt:lpstr>Histogram Number of Pages</vt:lpstr>
      <vt:lpstr>Histogram Amount Spent</vt:lpstr>
      <vt:lpstr>Scatterplot Time vs Amount</vt:lpstr>
      <vt:lpstr>Scatterplot Pages vs Amount</vt:lpstr>
      <vt:lpstr>Scatterplot Time vs Pages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Kailey Boettcher</cp:lastModifiedBy>
  <dcterms:created xsi:type="dcterms:W3CDTF">2009-03-09T11:29:02Z</dcterms:created>
  <dcterms:modified xsi:type="dcterms:W3CDTF">2024-09-14T17:59:26Z</dcterms:modified>
</cp:coreProperties>
</file>