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lko\Desktop\inzynierka\InzynierkaGIT\praca_inzynierska_bolek\2. Zasilanie\Calculations\"/>
    </mc:Choice>
  </mc:AlternateContent>
  <bookViews>
    <workbookView xWindow="0" yWindow="0" windowWidth="23040" windowHeight="9384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B27" i="1"/>
  <c r="B26" i="1"/>
  <c r="B25" i="1"/>
  <c r="B24" i="1"/>
  <c r="D15" i="1"/>
  <c r="C15" i="1"/>
  <c r="D6" i="1"/>
  <c r="D5" i="1"/>
  <c r="D4" i="1"/>
  <c r="D3" i="1"/>
  <c r="C6" i="1"/>
  <c r="C5" i="1"/>
  <c r="C4" i="1"/>
  <c r="C3" i="1"/>
</calcChain>
</file>

<file path=xl/sharedStrings.xml><?xml version="1.0" encoding="utf-8"?>
<sst xmlns="http://schemas.openxmlformats.org/spreadsheetml/2006/main" count="19" uniqueCount="18">
  <si>
    <t>Max Possible current:</t>
  </si>
  <si>
    <t>VSHUNT_MAX (V):</t>
  </si>
  <si>
    <t>R (Ω) :</t>
  </si>
  <si>
    <t>GAIN 1</t>
  </si>
  <si>
    <t>GAIN 2</t>
  </si>
  <si>
    <t>GAIN4</t>
  </si>
  <si>
    <t>GAIN8</t>
  </si>
  <si>
    <t>2. Determine max expected current:</t>
  </si>
  <si>
    <t>1. Determine max possible current:</t>
  </si>
  <si>
    <t>3. Calculate possible range of LSBs (Min = 15bit, Max = 12-bit)</t>
  </si>
  <si>
    <t>MinimumLSB (MaxExpected_I/4096)</t>
  </si>
  <si>
    <t>MaxExpected_I (A):</t>
  </si>
  <si>
    <t>MaximumLSB (MaxExpected_I/4096)</t>
  </si>
  <si>
    <t>4. Choose an LSB between the min and max values:</t>
  </si>
  <si>
    <t>5. Compute the callibration register:</t>
  </si>
  <si>
    <t>Cal (trunc(0.04096/ (Current_LSB*RSHUNT)</t>
  </si>
  <si>
    <t>Current_LSB:</t>
  </si>
  <si>
    <t>trunc: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</si>
</sst>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G28" sqref="G28"/>
    </sheetView>
  </sheetViews>
  <sheetFormatPr defaultRowHeight="14.4" x14ac:dyDescent="0.3"/>
  <cols>
    <col min="1" max="1" width="50.21875" customWidth="1"/>
    <col min="3" max="3" width="42.88671875" customWidth="1"/>
    <col min="4" max="4" width="26" customWidth="1"/>
  </cols>
  <sheetData>
    <row r="1" spans="1:4" x14ac:dyDescent="0.3">
      <c r="A1" t="s">
        <v>8</v>
      </c>
    </row>
    <row r="2" spans="1:4" x14ac:dyDescent="0.3">
      <c r="C2" t="s">
        <v>2</v>
      </c>
      <c r="D2" t="s">
        <v>0</v>
      </c>
    </row>
    <row r="3" spans="1:4" x14ac:dyDescent="0.3">
      <c r="A3" t="s">
        <v>1</v>
      </c>
      <c r="C3">
        <f>30*(10^(-3))</f>
        <v>0.03</v>
      </c>
      <c r="D3">
        <f>(A4/C3)</f>
        <v>1.3333333333333335</v>
      </c>
    </row>
    <row r="4" spans="1:4" x14ac:dyDescent="0.3">
      <c r="A4">
        <v>0.04</v>
      </c>
      <c r="B4" t="s">
        <v>3</v>
      </c>
      <c r="C4">
        <f>15*(10^(-3))</f>
        <v>1.4999999999999999E-2</v>
      </c>
      <c r="D4">
        <f>A4/C4</f>
        <v>2.666666666666667</v>
      </c>
    </row>
    <row r="5" spans="1:4" x14ac:dyDescent="0.3">
      <c r="A5">
        <v>0.08</v>
      </c>
      <c r="B5" t="s">
        <v>4</v>
      </c>
      <c r="C5">
        <f>10*(10^(-3))</f>
        <v>0.01</v>
      </c>
      <c r="D5">
        <f>A4/C5</f>
        <v>4</v>
      </c>
    </row>
    <row r="6" spans="1:4" x14ac:dyDescent="0.3">
      <c r="A6">
        <v>0.16</v>
      </c>
      <c r="B6" t="s">
        <v>5</v>
      </c>
      <c r="C6">
        <f>5*(10^(-3))</f>
        <v>5.0000000000000001E-3</v>
      </c>
      <c r="D6">
        <f>A4/C6</f>
        <v>8</v>
      </c>
    </row>
    <row r="7" spans="1:4" x14ac:dyDescent="0.3">
      <c r="A7">
        <v>0.32</v>
      </c>
      <c r="B7" t="s">
        <v>6</v>
      </c>
    </row>
    <row r="9" spans="1:4" x14ac:dyDescent="0.3">
      <c r="A9" t="s">
        <v>7</v>
      </c>
    </row>
    <row r="10" spans="1:4" x14ac:dyDescent="0.3">
      <c r="A10" t="s">
        <v>11</v>
      </c>
    </row>
    <row r="11" spans="1:4" x14ac:dyDescent="0.3">
      <c r="A11">
        <v>1</v>
      </c>
    </row>
    <row r="13" spans="1:4" x14ac:dyDescent="0.3">
      <c r="A13" t="s">
        <v>9</v>
      </c>
    </row>
    <row r="14" spans="1:4" x14ac:dyDescent="0.3">
      <c r="C14" t="s">
        <v>10</v>
      </c>
      <c r="D14" t="s">
        <v>12</v>
      </c>
    </row>
    <row r="15" spans="1:4" x14ac:dyDescent="0.3">
      <c r="C15">
        <f>A11/32768</f>
        <v>3.0517578125E-5</v>
      </c>
      <c r="D15">
        <f>A11/4096</f>
        <v>2.44140625E-4</v>
      </c>
    </row>
    <row r="17" spans="1:4" x14ac:dyDescent="0.3">
      <c r="A17" t="s">
        <v>13</v>
      </c>
    </row>
    <row r="19" spans="1:4" x14ac:dyDescent="0.3">
      <c r="A19" t="s">
        <v>16</v>
      </c>
    </row>
    <row r="20" spans="1:4" x14ac:dyDescent="0.3">
      <c r="A20">
        <v>6.3999999999999997E-5</v>
      </c>
    </row>
    <row r="22" spans="1:4" x14ac:dyDescent="0.3">
      <c r="A22" t="s">
        <v>14</v>
      </c>
    </row>
    <row r="23" spans="1:4" x14ac:dyDescent="0.3">
      <c r="B23" t="s">
        <v>2</v>
      </c>
      <c r="C23" t="s">
        <v>15</v>
      </c>
      <c r="D23" t="s">
        <v>17</v>
      </c>
    </row>
    <row r="24" spans="1:4" x14ac:dyDescent="0.3">
      <c r="B24">
        <f>30*(10^(-3))</f>
        <v>0.03</v>
      </c>
      <c r="C24">
        <f>0.04096/(A20*B24)</f>
        <v>21333.333333333336</v>
      </c>
      <c r="D24">
        <v>44043</v>
      </c>
    </row>
    <row r="25" spans="1:4" x14ac:dyDescent="0.3">
      <c r="B25">
        <f>15*(10^(-3))</f>
        <v>1.4999999999999999E-2</v>
      </c>
      <c r="C25">
        <f>0.04096/(B25*A20)</f>
        <v>42666.666666666672</v>
      </c>
      <c r="D25">
        <v>88086</v>
      </c>
    </row>
    <row r="26" spans="1:4" x14ac:dyDescent="0.3">
      <c r="B26">
        <f>10*(10^(-3))</f>
        <v>0.01</v>
      </c>
      <c r="C26">
        <f>0.04096/(A20*B26)</f>
        <v>64000.000000000007</v>
      </c>
      <c r="D26">
        <v>132129</v>
      </c>
    </row>
    <row r="27" spans="1:4" x14ac:dyDescent="0.3">
      <c r="B27">
        <f>5*(10^(-3))</f>
        <v>5.0000000000000001E-3</v>
      </c>
      <c r="C27">
        <f>0.04096/(A20*B27)</f>
        <v>128000.00000000001</v>
      </c>
      <c r="D27">
        <v>264258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bolko</dc:creator>
  <cp:lastModifiedBy>bolko</cp:lastModifiedBy>
  <dcterms:created xsi:type="dcterms:W3CDTF">2021-07-10T09:27:34Z</dcterms:created>
  <dcterms:modified xsi:type="dcterms:W3CDTF">2021-07-10T11:40:08Z</dcterms:modified>
</cp:coreProperties>
</file>