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liu/Box/DBBS/rotation/Bolton/germline/final/CH_UKBB/utils/prediction/"/>
    </mc:Choice>
  </mc:AlternateContent>
  <xr:revisionPtr revIDLastSave="0" documentId="8_{7D8C3F22-463C-4B43-9962-27FE05921AA0}" xr6:coauthVersionLast="47" xr6:coauthVersionMax="47" xr10:uidLastSave="{00000000-0000-0000-0000-000000000000}"/>
  <bookViews>
    <workbookView xWindow="5300" yWindow="3120" windowWidth="27240" windowHeight="16440" activeTab="1" xr2:uid="{DD735E2C-EDB8-964D-B3E6-AE7E33CB8C7C}"/>
  </bookViews>
  <sheets>
    <sheet name="2018-2020" sheetId="1" r:id="rId1"/>
    <sheet name="mortality_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J19" i="2" s="1"/>
  <c r="H20" i="2"/>
  <c r="H21" i="2"/>
  <c r="H22" i="2"/>
  <c r="H23" i="2"/>
  <c r="H24" i="2"/>
  <c r="H25" i="2"/>
  <c r="H26" i="2"/>
  <c r="H27" i="2"/>
  <c r="H28" i="2"/>
  <c r="H29" i="2"/>
  <c r="H30" i="2"/>
  <c r="H31" i="2"/>
  <c r="J31" i="2" s="1"/>
  <c r="H32" i="2"/>
  <c r="H33" i="2"/>
  <c r="H34" i="2"/>
  <c r="H35" i="2"/>
  <c r="H36" i="2"/>
  <c r="H37" i="2"/>
  <c r="H38" i="2"/>
  <c r="H39" i="2"/>
  <c r="H40" i="2"/>
  <c r="H41" i="2"/>
  <c r="H42" i="2"/>
  <c r="H43" i="2"/>
  <c r="J43" i="2" s="1"/>
  <c r="H44" i="2"/>
  <c r="H45" i="2"/>
  <c r="H46" i="2"/>
  <c r="H47" i="2"/>
  <c r="H48" i="2"/>
  <c r="H49" i="2"/>
  <c r="H50" i="2"/>
  <c r="H51" i="2"/>
  <c r="H52" i="2"/>
  <c r="H53" i="2"/>
  <c r="H54" i="2"/>
  <c r="H55" i="2"/>
  <c r="J55" i="2" s="1"/>
  <c r="H56" i="2"/>
  <c r="H57" i="2"/>
  <c r="H58" i="2"/>
  <c r="H59" i="2"/>
  <c r="H60" i="2"/>
  <c r="H61" i="2"/>
  <c r="H62" i="2"/>
  <c r="H63" i="2"/>
  <c r="H64" i="2"/>
  <c r="H65" i="2"/>
  <c r="H66" i="2"/>
  <c r="H67" i="2"/>
  <c r="J67" i="2" s="1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A4" i="1"/>
  <c r="J61" i="2" l="1"/>
  <c r="J102" i="2"/>
  <c r="J42" i="2"/>
  <c r="J6" i="2"/>
  <c r="J97" i="2"/>
  <c r="J25" i="2"/>
  <c r="J78" i="2"/>
  <c r="J5" i="2"/>
  <c r="J85" i="2"/>
  <c r="J37" i="2"/>
  <c r="J90" i="2"/>
  <c r="J54" i="2"/>
  <c r="J18" i="2"/>
  <c r="J101" i="2"/>
  <c r="J77" i="2"/>
  <c r="J53" i="2"/>
  <c r="J17" i="2"/>
  <c r="J88" i="2"/>
  <c r="J52" i="2"/>
  <c r="J40" i="2"/>
  <c r="J99" i="2"/>
  <c r="J63" i="2"/>
  <c r="J73" i="2"/>
  <c r="J49" i="2"/>
  <c r="J66" i="2"/>
  <c r="J30" i="2"/>
  <c r="J89" i="2"/>
  <c r="J65" i="2"/>
  <c r="J41" i="2"/>
  <c r="J29" i="2"/>
  <c r="J100" i="2"/>
  <c r="J76" i="2"/>
  <c r="J64" i="2"/>
  <c r="J87" i="2"/>
  <c r="J75" i="2"/>
  <c r="J98" i="2"/>
  <c r="J86" i="2"/>
  <c r="J74" i="2"/>
  <c r="J62" i="2"/>
  <c r="J50" i="2"/>
  <c r="J38" i="2"/>
  <c r="J26" i="2"/>
  <c r="J14" i="2"/>
  <c r="J28" i="2"/>
  <c r="J16" i="2"/>
  <c r="J4" i="2"/>
  <c r="J51" i="2"/>
  <c r="J39" i="2"/>
  <c r="J27" i="2"/>
  <c r="J15" i="2"/>
  <c r="J3" i="2"/>
  <c r="J2" i="2"/>
  <c r="J13" i="2"/>
  <c r="J96" i="2"/>
  <c r="J84" i="2"/>
  <c r="J72" i="2"/>
  <c r="J60" i="2"/>
  <c r="J48" i="2"/>
  <c r="J36" i="2"/>
  <c r="J24" i="2"/>
  <c r="J12" i="2"/>
  <c r="J95" i="2"/>
  <c r="J83" i="2"/>
  <c r="J71" i="2"/>
  <c r="J59" i="2"/>
  <c r="J47" i="2"/>
  <c r="J35" i="2"/>
  <c r="J23" i="2"/>
  <c r="J11" i="2"/>
  <c r="J94" i="2"/>
  <c r="J82" i="2"/>
  <c r="J70" i="2"/>
  <c r="J58" i="2"/>
  <c r="J46" i="2"/>
  <c r="J34" i="2"/>
  <c r="J22" i="2"/>
  <c r="J10" i="2"/>
  <c r="J93" i="2"/>
  <c r="J81" i="2"/>
  <c r="J69" i="2"/>
  <c r="J57" i="2"/>
  <c r="J45" i="2"/>
  <c r="J33" i="2"/>
  <c r="J21" i="2"/>
  <c r="J9" i="2"/>
  <c r="J92" i="2"/>
  <c r="J80" i="2"/>
  <c r="J68" i="2"/>
  <c r="J56" i="2"/>
  <c r="J44" i="2"/>
  <c r="J32" i="2"/>
  <c r="J20" i="2"/>
  <c r="J8" i="2"/>
  <c r="J91" i="2"/>
  <c r="J79" i="2"/>
  <c r="J7" i="2"/>
</calcChain>
</file>

<file path=xl/sharedStrings.xml><?xml version="1.0" encoding="utf-8"?>
<sst xmlns="http://schemas.openxmlformats.org/spreadsheetml/2006/main" count="129" uniqueCount="18">
  <si>
    <t>National Life Tables, United Kingdom, period expectation of life, based on data for the years 2018-2020</t>
  </si>
  <si>
    <t>This worksheet contains two tables, presented horizontally with one blank column in between the tables.</t>
  </si>
  <si>
    <t>This worksheet uses notation in the column headers, please see the notation worksheet for explanations.</t>
  </si>
  <si>
    <t>National life tables, Males</t>
  </si>
  <si>
    <t>National life tables, Females</t>
  </si>
  <si>
    <t>age</t>
  </si>
  <si>
    <t>mx</t>
  </si>
  <si>
    <t>qx</t>
  </si>
  <si>
    <t>lx</t>
  </si>
  <si>
    <t>dx</t>
  </si>
  <si>
    <t>ex</t>
  </si>
  <si>
    <t/>
  </si>
  <si>
    <t>qx.male</t>
  </si>
  <si>
    <t>lx.male</t>
  </si>
  <si>
    <t>dx.male</t>
  </si>
  <si>
    <t>qx.female</t>
  </si>
  <si>
    <t>lx.female</t>
  </si>
  <si>
    <t>dx.female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</si>
</sst>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>
    <font>
      <sz val="10"/>
      <color rgb="FF000000"/>
      <name val="Arial"/>
      <family val="2"/>
    </font>
    <font>
      <b/>
      <sz val="15"/>
      <color rgb="FF000000"/>
      <name val="Calibri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3"/>
      <color rgb="FF000000"/>
      <name val="Calibri"/>
      <family val="2"/>
    </font>
    <font>
      <sz val="10"/>
      <color rgb="FF000000"/>
      <name val="#.##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5" fillId="0" borderId="0" xfId="0" applyNumberFormat="1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#.##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#.##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0A74C-EC4E-834D-801C-5C42902BB9CF}" name="Table1" displayName="Table1" ref="A6:F107" totalsRowShown="0" headerRowDxfId="34" dataDxfId="32" headerRowBorderDxfId="33" tableBorderDxfId="31">
  <autoFilter ref="A6:F107" xr:uid="{5336DF9E-E62B-429A-B00E-7ACE684B3A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F707219-83F1-C442-82B5-0B4E77D88B7B}" name="age"/>
    <tableColumn id="2" xr3:uid="{59DAEBDC-9819-D149-B0A2-3DE9EB478E81}" name="mx" dataDxfId="30"/>
    <tableColumn id="3" xr3:uid="{2E7D21C3-31D2-FC49-BE66-4EE14469CE8C}" name="qx" dataDxfId="29"/>
    <tableColumn id="4" xr3:uid="{AE108797-860A-004D-9380-5E86E006B4BE}" name="lx" dataDxfId="28"/>
    <tableColumn id="5" xr3:uid="{1A06C46E-702E-4F45-94FD-A4C6DE94725A}" name="dx" dataDxfId="27"/>
    <tableColumn id="6" xr3:uid="{46A62039-EA28-2D4E-B62E-75A8AB20E426}" name="ex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0294F-0F84-D140-8CAC-B4AAB2735C1A}" name="Table2" displayName="Table2" ref="H6:M107" totalsRowShown="0" headerRowDxfId="25" dataDxfId="23" headerRowBorderDxfId="24" tableBorderDxfId="22">
  <autoFilter ref="H6:M107" xr:uid="{6A20C861-9B02-4504-859F-EE317AE3A0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948B502-3552-9246-934C-952F51D6BE3A}" name="age"/>
    <tableColumn id="2" xr3:uid="{B1AA8C0F-AA7A-B146-98BA-8BA964C29793}" name="mx" dataDxfId="21"/>
    <tableColumn id="3" xr3:uid="{DEE89738-7C22-3846-8153-F37D1F309BC3}" name="qx" dataDxfId="20"/>
    <tableColumn id="4" xr3:uid="{B21FD44E-3056-3B4D-8D82-6F73982C6A78}" name="lx" dataDxfId="19"/>
    <tableColumn id="5" xr3:uid="{29E77FA2-AED4-5544-908D-FF995BE5905B}" name="dx" dataDxfId="18"/>
    <tableColumn id="6" xr3:uid="{D1A0EB74-EF85-6D4B-A54A-E1BB68040E67}" name="ex" dataDxfId="1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70983-5B3A-9346-A359-85740CC9B7A6}" name="Table14" displayName="Table14" ref="A1:D102" totalsRowShown="0" headerRowDxfId="16" dataDxfId="14" headerRowBorderDxfId="15" tableBorderDxfId="13">
  <autoFilter ref="A1:D102" xr:uid="{5336DF9E-E62B-429A-B00E-7ACE684B3A44}">
    <filterColumn colId="0" hiddenButton="1"/>
    <filterColumn colId="1" hiddenButton="1"/>
    <filterColumn colId="2" hiddenButton="1"/>
    <filterColumn colId="3" hiddenButton="1"/>
  </autoFilter>
  <tableColumns count="4">
    <tableColumn id="1" xr3:uid="{7F5A9109-BDD1-5A47-A5D5-D06253CC7484}" name="age"/>
    <tableColumn id="3" xr3:uid="{C2F30314-49C3-204A-9BE1-E1C575A63EDC}" name="qx.male" dataDxfId="12"/>
    <tableColumn id="4" xr3:uid="{0838E370-B8CD-6F41-B39D-FE6C44C853FB}" name="lx.male" dataDxfId="11"/>
    <tableColumn id="5" xr3:uid="{9E6F82C9-E599-AD48-9090-428D562ABEB2}" name="dx.male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CC0C6-D7AA-2140-AEE4-B60D8BCBF51F}" name="Table25" displayName="Table25" ref="E1:J102" totalsRowShown="0" headerRowDxfId="9" dataDxfId="7" headerRowBorderDxfId="8" tableBorderDxfId="6">
  <autoFilter ref="E1:J102" xr:uid="{6A20C861-9B02-4504-859F-EE317AE3A0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3" xr3:uid="{F049CDB3-69EA-1740-B27C-F6BADDEA7BFF}" name="qx.female" dataDxfId="5"/>
    <tableColumn id="4" xr3:uid="{D53EF596-CE0C-1C43-825F-93C270F895D8}" name="lx.female" dataDxfId="4"/>
    <tableColumn id="5" xr3:uid="{473D2CCD-2D7C-F647-8AFD-9E90028CA008}" name="dx.female" dataDxfId="3"/>
    <tableColumn id="1" xr3:uid="{1BF5BA4D-C8F0-144D-B720-473C8FCFA415}" name="lx" dataDxfId="2">
      <calculatedColumnFormula>SUM(Table14[[#This Row],[lx.male]],Table25[[#This Row],[lx.female]])</calculatedColumnFormula>
    </tableColumn>
    <tableColumn id="2" xr3:uid="{F854FFE6-8498-5941-AA7F-B0CD78F9B7AF}" name="dx" dataDxfId="1">
      <calculatedColumnFormula>SUM(Table14[[#This Row],[dx.male]],Table25[[#This Row],[dx.female]])</calculatedColumnFormula>
    </tableColumn>
    <tableColumn id="6" xr3:uid="{60E3B969-19A7-3E4F-A11D-2D8A0B7A11CC}" name="qx" dataDxfId="0">
      <calculatedColumnFormula>Table25[[#This Row],[dx]]/Table25[[#This Row],[lx]]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AB85-4913-6949-941E-409472AF4844}">
  <dimension ref="A1:M107"/>
  <sheetViews>
    <sheetView workbookViewId="0">
      <selection activeCell="G13" sqref="G13"/>
    </sheetView>
  </sheetViews>
  <sheetFormatPr baseColWidth="10" defaultColWidth="10.83203125" defaultRowHeight="13"/>
  <sheetData>
    <row r="1" spans="1:13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t="s">
        <v>1</v>
      </c>
    </row>
    <row r="3" spans="1:13">
      <c r="A3" t="s">
        <v>2</v>
      </c>
    </row>
    <row r="4" spans="1:13">
      <c r="A4" s="3" t="str">
        <f>HYPERLINK("#'Contents'!A1", "Back to contents")</f>
        <v>Back to contents</v>
      </c>
    </row>
    <row r="5" spans="1:13" ht="17">
      <c r="A5" s="4" t="s">
        <v>3</v>
      </c>
      <c r="B5" s="4"/>
      <c r="C5" s="4"/>
      <c r="D5" s="4"/>
      <c r="E5" s="4"/>
      <c r="F5" s="4"/>
      <c r="G5" s="4"/>
      <c r="H5" s="4" t="s">
        <v>4</v>
      </c>
    </row>
    <row r="6" spans="1:13" ht="3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t="s">
        <v>11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</row>
    <row r="7" spans="1:13">
      <c r="A7">
        <v>0</v>
      </c>
      <c r="B7" s="6">
        <v>4.2329999999999998E-3</v>
      </c>
      <c r="C7" s="6">
        <v>4.2240000000000003E-3</v>
      </c>
      <c r="D7" s="7">
        <v>100000</v>
      </c>
      <c r="E7" s="7">
        <v>422.4</v>
      </c>
      <c r="F7" s="8">
        <v>79.040000000000006</v>
      </c>
      <c r="G7" t="s">
        <v>11</v>
      </c>
      <c r="H7">
        <v>0</v>
      </c>
      <c r="I7" s="6">
        <v>3.509E-3</v>
      </c>
      <c r="J7" s="6">
        <v>3.503E-3</v>
      </c>
      <c r="K7" s="7">
        <v>100000</v>
      </c>
      <c r="L7" s="7">
        <v>350.3</v>
      </c>
      <c r="M7" s="8">
        <v>82.86</v>
      </c>
    </row>
    <row r="8" spans="1:13">
      <c r="A8">
        <v>1</v>
      </c>
      <c r="B8" s="6">
        <v>2.2900000000000001E-4</v>
      </c>
      <c r="C8" s="6">
        <v>2.2900000000000001E-4</v>
      </c>
      <c r="D8" s="7">
        <v>99577.600000000006</v>
      </c>
      <c r="E8" s="7">
        <v>22.8</v>
      </c>
      <c r="F8" s="8">
        <v>78.37</v>
      </c>
      <c r="G8" t="s">
        <v>11</v>
      </c>
      <c r="H8">
        <v>1</v>
      </c>
      <c r="I8" s="6">
        <v>2.14E-4</v>
      </c>
      <c r="J8" s="6">
        <v>2.14E-4</v>
      </c>
      <c r="K8" s="7">
        <v>99649.7</v>
      </c>
      <c r="L8" s="7">
        <v>21.4</v>
      </c>
      <c r="M8" s="8">
        <v>82.15</v>
      </c>
    </row>
    <row r="9" spans="1:13">
      <c r="A9">
        <v>2</v>
      </c>
      <c r="B9" s="6">
        <v>1.27E-4</v>
      </c>
      <c r="C9" s="6">
        <v>1.27E-4</v>
      </c>
      <c r="D9" s="7">
        <v>99554.8</v>
      </c>
      <c r="E9" s="7">
        <v>12.6</v>
      </c>
      <c r="F9" s="8">
        <v>77.39</v>
      </c>
      <c r="G9" t="s">
        <v>11</v>
      </c>
      <c r="H9">
        <v>2</v>
      </c>
      <c r="I9" s="6">
        <v>1.1400000000000001E-4</v>
      </c>
      <c r="J9" s="6">
        <v>1.1400000000000001E-4</v>
      </c>
      <c r="K9" s="7">
        <v>99628.4</v>
      </c>
      <c r="L9" s="7">
        <v>11.4</v>
      </c>
      <c r="M9" s="8">
        <v>81.17</v>
      </c>
    </row>
    <row r="10" spans="1:13">
      <c r="A10">
        <v>3</v>
      </c>
      <c r="B10" s="6">
        <v>1.02E-4</v>
      </c>
      <c r="C10" s="6">
        <v>1.02E-4</v>
      </c>
      <c r="D10" s="7">
        <v>99542.2</v>
      </c>
      <c r="E10" s="7">
        <v>10.199999999999999</v>
      </c>
      <c r="F10" s="8">
        <v>76.400000000000006</v>
      </c>
      <c r="G10" t="s">
        <v>11</v>
      </c>
      <c r="H10">
        <v>3</v>
      </c>
      <c r="I10" s="6">
        <v>9.5000000000000005E-5</v>
      </c>
      <c r="J10" s="6">
        <v>9.5000000000000005E-5</v>
      </c>
      <c r="K10" s="7">
        <v>99617</v>
      </c>
      <c r="L10" s="7">
        <v>9.4</v>
      </c>
      <c r="M10" s="8">
        <v>80.180000000000007</v>
      </c>
    </row>
    <row r="11" spans="1:13">
      <c r="A11">
        <v>4</v>
      </c>
      <c r="B11" s="6">
        <v>8.6000000000000003E-5</v>
      </c>
      <c r="C11" s="6">
        <v>8.6000000000000003E-5</v>
      </c>
      <c r="D11" s="7">
        <v>99532</v>
      </c>
      <c r="E11" s="7">
        <v>8.5</v>
      </c>
      <c r="F11" s="8">
        <v>75.41</v>
      </c>
      <c r="G11" t="s">
        <v>11</v>
      </c>
      <c r="H11">
        <v>4</v>
      </c>
      <c r="I11" s="6">
        <v>6.3999999999999997E-5</v>
      </c>
      <c r="J11" s="6">
        <v>6.3999999999999997E-5</v>
      </c>
      <c r="K11" s="7">
        <v>99607.5</v>
      </c>
      <c r="L11" s="7">
        <v>6.4</v>
      </c>
      <c r="M11" s="8">
        <v>79.180000000000007</v>
      </c>
    </row>
    <row r="12" spans="1:13">
      <c r="A12">
        <v>5</v>
      </c>
      <c r="B12" s="6">
        <v>7.3999999999999996E-5</v>
      </c>
      <c r="C12" s="6">
        <v>7.3999999999999996E-5</v>
      </c>
      <c r="D12" s="7">
        <v>99523.5</v>
      </c>
      <c r="E12" s="7">
        <v>7.4</v>
      </c>
      <c r="F12" s="8">
        <v>74.42</v>
      </c>
      <c r="G12" t="s">
        <v>11</v>
      </c>
      <c r="H12">
        <v>5</v>
      </c>
      <c r="I12" s="6">
        <v>7.3999999999999996E-5</v>
      </c>
      <c r="J12" s="6">
        <v>7.3999999999999996E-5</v>
      </c>
      <c r="K12" s="7">
        <v>99601.2</v>
      </c>
      <c r="L12" s="7">
        <v>7.4</v>
      </c>
      <c r="M12" s="8">
        <v>78.19</v>
      </c>
    </row>
    <row r="13" spans="1:13">
      <c r="A13">
        <v>6</v>
      </c>
      <c r="B13" s="6">
        <v>8.5000000000000006E-5</v>
      </c>
      <c r="C13" s="6">
        <v>8.5000000000000006E-5</v>
      </c>
      <c r="D13" s="7">
        <v>99516.1</v>
      </c>
      <c r="E13" s="7">
        <v>8.4</v>
      </c>
      <c r="F13" s="8">
        <v>73.42</v>
      </c>
      <c r="G13" t="s">
        <v>11</v>
      </c>
      <c r="H13">
        <v>6</v>
      </c>
      <c r="I13" s="6">
        <v>7.1000000000000005E-5</v>
      </c>
      <c r="J13" s="6">
        <v>7.1000000000000005E-5</v>
      </c>
      <c r="K13" s="7">
        <v>99593.8</v>
      </c>
      <c r="L13" s="7">
        <v>7.1</v>
      </c>
      <c r="M13" s="8">
        <v>77.19</v>
      </c>
    </row>
    <row r="14" spans="1:13">
      <c r="A14">
        <v>7</v>
      </c>
      <c r="B14" s="6">
        <v>6.7000000000000002E-5</v>
      </c>
      <c r="C14" s="6">
        <v>6.7000000000000002E-5</v>
      </c>
      <c r="D14" s="7">
        <v>99507.6</v>
      </c>
      <c r="E14" s="7">
        <v>6.6</v>
      </c>
      <c r="F14" s="8">
        <v>72.430000000000007</v>
      </c>
      <c r="G14" t="s">
        <v>11</v>
      </c>
      <c r="H14">
        <v>7</v>
      </c>
      <c r="I14" s="6">
        <v>5.5000000000000002E-5</v>
      </c>
      <c r="J14" s="6">
        <v>5.5000000000000002E-5</v>
      </c>
      <c r="K14" s="7">
        <v>99586.7</v>
      </c>
      <c r="L14" s="7">
        <v>5.4</v>
      </c>
      <c r="M14" s="8">
        <v>76.2</v>
      </c>
    </row>
    <row r="15" spans="1:13">
      <c r="A15">
        <v>8</v>
      </c>
      <c r="B15" s="6">
        <v>6.8999999999999997E-5</v>
      </c>
      <c r="C15" s="6">
        <v>6.8999999999999997E-5</v>
      </c>
      <c r="D15" s="7">
        <v>99501</v>
      </c>
      <c r="E15" s="7">
        <v>6.9</v>
      </c>
      <c r="F15" s="8">
        <v>71.430000000000007</v>
      </c>
      <c r="G15" t="s">
        <v>11</v>
      </c>
      <c r="H15">
        <v>8</v>
      </c>
      <c r="I15" s="6">
        <v>5.8E-5</v>
      </c>
      <c r="J15" s="6">
        <v>5.8E-5</v>
      </c>
      <c r="K15" s="7">
        <v>99581.3</v>
      </c>
      <c r="L15" s="7">
        <v>5.8</v>
      </c>
      <c r="M15" s="8">
        <v>75.2</v>
      </c>
    </row>
    <row r="16" spans="1:13">
      <c r="A16">
        <v>9</v>
      </c>
      <c r="B16" s="6">
        <v>6.0000000000000002E-5</v>
      </c>
      <c r="C16" s="6">
        <v>6.0000000000000002E-5</v>
      </c>
      <c r="D16" s="7">
        <v>99494.1</v>
      </c>
      <c r="E16" s="7">
        <v>6</v>
      </c>
      <c r="F16" s="8">
        <v>70.44</v>
      </c>
      <c r="G16" t="s">
        <v>11</v>
      </c>
      <c r="H16">
        <v>9</v>
      </c>
      <c r="I16" s="6">
        <v>5.1E-5</v>
      </c>
      <c r="J16" s="6">
        <v>5.1E-5</v>
      </c>
      <c r="K16" s="7">
        <v>99575.5</v>
      </c>
      <c r="L16" s="7">
        <v>5.0999999999999996</v>
      </c>
      <c r="M16" s="8">
        <v>74.209999999999994</v>
      </c>
    </row>
    <row r="17" spans="1:13">
      <c r="A17">
        <v>10</v>
      </c>
      <c r="B17" s="6">
        <v>7.7999999999999999E-5</v>
      </c>
      <c r="C17" s="6">
        <v>7.7999999999999999E-5</v>
      </c>
      <c r="D17" s="7">
        <v>99488.2</v>
      </c>
      <c r="E17" s="7">
        <v>7.8</v>
      </c>
      <c r="F17" s="8">
        <v>69.44</v>
      </c>
      <c r="G17" t="s">
        <v>11</v>
      </c>
      <c r="H17">
        <v>10</v>
      </c>
      <c r="I17" s="6">
        <v>6.6000000000000005E-5</v>
      </c>
      <c r="J17" s="6">
        <v>6.6000000000000005E-5</v>
      </c>
      <c r="K17" s="7">
        <v>99570.4</v>
      </c>
      <c r="L17" s="7">
        <v>6.6</v>
      </c>
      <c r="M17" s="8">
        <v>73.209999999999994</v>
      </c>
    </row>
    <row r="18" spans="1:13">
      <c r="A18">
        <v>11</v>
      </c>
      <c r="B18" s="6">
        <v>7.7000000000000001E-5</v>
      </c>
      <c r="C18" s="6">
        <v>7.7000000000000001E-5</v>
      </c>
      <c r="D18" s="7">
        <v>99480.4</v>
      </c>
      <c r="E18" s="7">
        <v>7.7</v>
      </c>
      <c r="F18" s="8">
        <v>68.45</v>
      </c>
      <c r="G18" t="s">
        <v>11</v>
      </c>
      <c r="H18">
        <v>11</v>
      </c>
      <c r="I18" s="6">
        <v>5.5000000000000002E-5</v>
      </c>
      <c r="J18" s="6">
        <v>5.5000000000000002E-5</v>
      </c>
      <c r="K18" s="7">
        <v>99563.9</v>
      </c>
      <c r="L18" s="7">
        <v>5.5</v>
      </c>
      <c r="M18" s="8">
        <v>72.22</v>
      </c>
    </row>
    <row r="19" spans="1:13">
      <c r="A19">
        <v>12</v>
      </c>
      <c r="B19" s="6">
        <v>1.02E-4</v>
      </c>
      <c r="C19" s="6">
        <v>1.02E-4</v>
      </c>
      <c r="D19" s="7">
        <v>99472.7</v>
      </c>
      <c r="E19" s="7">
        <v>10.1</v>
      </c>
      <c r="F19" s="8">
        <v>67.45</v>
      </c>
      <c r="G19" t="s">
        <v>11</v>
      </c>
      <c r="H19">
        <v>12</v>
      </c>
      <c r="I19" s="6">
        <v>5.7000000000000003E-5</v>
      </c>
      <c r="J19" s="6">
        <v>5.7000000000000003E-5</v>
      </c>
      <c r="K19" s="7">
        <v>99558.399999999994</v>
      </c>
      <c r="L19" s="7">
        <v>5.6</v>
      </c>
      <c r="M19" s="8">
        <v>71.22</v>
      </c>
    </row>
    <row r="20" spans="1:13">
      <c r="A20">
        <v>13</v>
      </c>
      <c r="B20" s="6">
        <v>1.16E-4</v>
      </c>
      <c r="C20" s="6">
        <v>1.16E-4</v>
      </c>
      <c r="D20" s="7">
        <v>99462.6</v>
      </c>
      <c r="E20" s="7">
        <v>11.5</v>
      </c>
      <c r="F20" s="8">
        <v>66.459999999999994</v>
      </c>
      <c r="G20" t="s">
        <v>11</v>
      </c>
      <c r="H20">
        <v>13</v>
      </c>
      <c r="I20" s="6">
        <v>8.7000000000000001E-5</v>
      </c>
      <c r="J20" s="6">
        <v>8.7000000000000001E-5</v>
      </c>
      <c r="K20" s="7">
        <v>99552.8</v>
      </c>
      <c r="L20" s="7">
        <v>8.6</v>
      </c>
      <c r="M20" s="8">
        <v>70.22</v>
      </c>
    </row>
    <row r="21" spans="1:13">
      <c r="A21">
        <v>14</v>
      </c>
      <c r="B21" s="6">
        <v>1.2899999999999999E-4</v>
      </c>
      <c r="C21" s="6">
        <v>1.2899999999999999E-4</v>
      </c>
      <c r="D21" s="7">
        <v>99451.1</v>
      </c>
      <c r="E21" s="7">
        <v>12.9</v>
      </c>
      <c r="F21" s="8">
        <v>65.47</v>
      </c>
      <c r="G21" t="s">
        <v>11</v>
      </c>
      <c r="H21">
        <v>14</v>
      </c>
      <c r="I21" s="6">
        <v>9.6000000000000002E-5</v>
      </c>
      <c r="J21" s="6">
        <v>9.6000000000000002E-5</v>
      </c>
      <c r="K21" s="7">
        <v>99544.1</v>
      </c>
      <c r="L21" s="7">
        <v>9.6</v>
      </c>
      <c r="M21" s="8">
        <v>69.23</v>
      </c>
    </row>
    <row r="22" spans="1:13">
      <c r="A22">
        <v>15</v>
      </c>
      <c r="B22" s="6">
        <v>1.7200000000000001E-4</v>
      </c>
      <c r="C22" s="6">
        <v>1.7200000000000001E-4</v>
      </c>
      <c r="D22" s="7">
        <v>99438.2</v>
      </c>
      <c r="E22" s="7">
        <v>17.100000000000001</v>
      </c>
      <c r="F22" s="8">
        <v>64.48</v>
      </c>
      <c r="G22" t="s">
        <v>11</v>
      </c>
      <c r="H22">
        <v>15</v>
      </c>
      <c r="I22" s="6">
        <v>1.13E-4</v>
      </c>
      <c r="J22" s="6">
        <v>1.13E-4</v>
      </c>
      <c r="K22" s="7">
        <v>99534.6</v>
      </c>
      <c r="L22" s="7">
        <v>11.2</v>
      </c>
      <c r="M22" s="8">
        <v>68.239999999999995</v>
      </c>
    </row>
    <row r="23" spans="1:13">
      <c r="A23">
        <v>16</v>
      </c>
      <c r="B23" s="6">
        <v>2.05E-4</v>
      </c>
      <c r="C23" s="6">
        <v>2.05E-4</v>
      </c>
      <c r="D23" s="7">
        <v>99421.1</v>
      </c>
      <c r="E23" s="7">
        <v>20.399999999999999</v>
      </c>
      <c r="F23" s="8">
        <v>63.49</v>
      </c>
      <c r="G23" t="s">
        <v>11</v>
      </c>
      <c r="H23">
        <v>16</v>
      </c>
      <c r="I23" s="6">
        <v>1.3100000000000001E-4</v>
      </c>
      <c r="J23" s="6">
        <v>1.3100000000000001E-4</v>
      </c>
      <c r="K23" s="7">
        <v>99523.3</v>
      </c>
      <c r="L23" s="7">
        <v>13.1</v>
      </c>
      <c r="M23" s="8">
        <v>67.239999999999995</v>
      </c>
    </row>
    <row r="24" spans="1:13">
      <c r="A24">
        <v>17</v>
      </c>
      <c r="B24" s="6">
        <v>3.1100000000000002E-4</v>
      </c>
      <c r="C24" s="6">
        <v>3.1100000000000002E-4</v>
      </c>
      <c r="D24" s="7">
        <v>99400.7</v>
      </c>
      <c r="E24" s="7">
        <v>30.9</v>
      </c>
      <c r="F24" s="8">
        <v>62.5</v>
      </c>
      <c r="G24" t="s">
        <v>11</v>
      </c>
      <c r="H24">
        <v>17</v>
      </c>
      <c r="I24" s="6">
        <v>1.5799999999999999E-4</v>
      </c>
      <c r="J24" s="6">
        <v>1.5799999999999999E-4</v>
      </c>
      <c r="K24" s="7">
        <v>99510.3</v>
      </c>
      <c r="L24" s="7">
        <v>15.8</v>
      </c>
      <c r="M24" s="8">
        <v>66.25</v>
      </c>
    </row>
    <row r="25" spans="1:13">
      <c r="A25">
        <v>18</v>
      </c>
      <c r="B25" s="6">
        <v>4.0200000000000001E-4</v>
      </c>
      <c r="C25" s="6">
        <v>4.0200000000000001E-4</v>
      </c>
      <c r="D25" s="7">
        <v>99369.8</v>
      </c>
      <c r="E25" s="7">
        <v>39.9</v>
      </c>
      <c r="F25" s="8">
        <v>61.52</v>
      </c>
      <c r="G25" t="s">
        <v>11</v>
      </c>
      <c r="H25">
        <v>18</v>
      </c>
      <c r="I25" s="6">
        <v>2.1800000000000001E-4</v>
      </c>
      <c r="J25" s="6">
        <v>2.1800000000000001E-4</v>
      </c>
      <c r="K25" s="7">
        <v>99494.5</v>
      </c>
      <c r="L25" s="7">
        <v>21.7</v>
      </c>
      <c r="M25" s="8">
        <v>65.260000000000005</v>
      </c>
    </row>
    <row r="26" spans="1:13">
      <c r="A26">
        <v>19</v>
      </c>
      <c r="B26" s="6">
        <v>4.5399999999999998E-4</v>
      </c>
      <c r="C26" s="6">
        <v>4.5399999999999998E-4</v>
      </c>
      <c r="D26" s="7">
        <v>99329.9</v>
      </c>
      <c r="E26" s="7">
        <v>45.1</v>
      </c>
      <c r="F26" s="8">
        <v>60.54</v>
      </c>
      <c r="G26" t="s">
        <v>11</v>
      </c>
      <c r="H26">
        <v>19</v>
      </c>
      <c r="I26" s="6">
        <v>2.12E-4</v>
      </c>
      <c r="J26" s="6">
        <v>2.12E-4</v>
      </c>
      <c r="K26" s="7">
        <v>99472.8</v>
      </c>
      <c r="L26" s="7">
        <v>21.1</v>
      </c>
      <c r="M26" s="8">
        <v>64.28</v>
      </c>
    </row>
    <row r="27" spans="1:13">
      <c r="A27">
        <v>20</v>
      </c>
      <c r="B27" s="6">
        <v>5.2499999999999997E-4</v>
      </c>
      <c r="C27" s="6">
        <v>5.2499999999999997E-4</v>
      </c>
      <c r="D27" s="7">
        <v>99284.800000000003</v>
      </c>
      <c r="E27" s="7">
        <v>52.2</v>
      </c>
      <c r="F27" s="8">
        <v>59.57</v>
      </c>
      <c r="G27" t="s">
        <v>11</v>
      </c>
      <c r="H27">
        <v>20</v>
      </c>
      <c r="I27" s="6">
        <v>1.8699999999999999E-4</v>
      </c>
      <c r="J27" s="6">
        <v>1.8699999999999999E-4</v>
      </c>
      <c r="K27" s="7">
        <v>99451.7</v>
      </c>
      <c r="L27" s="7">
        <v>18.600000000000001</v>
      </c>
      <c r="M27" s="8">
        <v>63.29</v>
      </c>
    </row>
    <row r="28" spans="1:13">
      <c r="A28">
        <v>21</v>
      </c>
      <c r="B28" s="6">
        <v>5.0699999999999996E-4</v>
      </c>
      <c r="C28" s="6">
        <v>5.0699999999999996E-4</v>
      </c>
      <c r="D28" s="7">
        <v>99232.6</v>
      </c>
      <c r="E28" s="7">
        <v>50.3</v>
      </c>
      <c r="F28" s="8">
        <v>58.6</v>
      </c>
      <c r="G28" t="s">
        <v>11</v>
      </c>
      <c r="H28">
        <v>21</v>
      </c>
      <c r="I28" s="6">
        <v>2.1100000000000001E-4</v>
      </c>
      <c r="J28" s="6">
        <v>2.1100000000000001E-4</v>
      </c>
      <c r="K28" s="7">
        <v>99433.1</v>
      </c>
      <c r="L28" s="7">
        <v>21</v>
      </c>
      <c r="M28" s="8">
        <v>62.3</v>
      </c>
    </row>
    <row r="29" spans="1:13">
      <c r="A29">
        <v>22</v>
      </c>
      <c r="B29" s="6">
        <v>4.9799999999999996E-4</v>
      </c>
      <c r="C29" s="6">
        <v>4.9700000000000005E-4</v>
      </c>
      <c r="D29" s="7">
        <v>99182.3</v>
      </c>
      <c r="E29" s="7">
        <v>49.3</v>
      </c>
      <c r="F29" s="8">
        <v>57.63</v>
      </c>
      <c r="G29" t="s">
        <v>11</v>
      </c>
      <c r="H29">
        <v>22</v>
      </c>
      <c r="I29" s="6">
        <v>2.4499999999999999E-4</v>
      </c>
      <c r="J29" s="6">
        <v>2.4499999999999999E-4</v>
      </c>
      <c r="K29" s="7">
        <v>99412.1</v>
      </c>
      <c r="L29" s="7">
        <v>24.4</v>
      </c>
      <c r="M29" s="8">
        <v>61.32</v>
      </c>
    </row>
    <row r="30" spans="1:13">
      <c r="A30">
        <v>23</v>
      </c>
      <c r="B30" s="6">
        <v>5.2400000000000005E-4</v>
      </c>
      <c r="C30" s="6">
        <v>5.2400000000000005E-4</v>
      </c>
      <c r="D30" s="7">
        <v>99133</v>
      </c>
      <c r="E30" s="7">
        <v>52</v>
      </c>
      <c r="F30" s="8">
        <v>56.66</v>
      </c>
      <c r="G30" t="s">
        <v>11</v>
      </c>
      <c r="H30">
        <v>23</v>
      </c>
      <c r="I30" s="6">
        <v>2.1499999999999999E-4</v>
      </c>
      <c r="J30" s="6">
        <v>2.1499999999999999E-4</v>
      </c>
      <c r="K30" s="7">
        <v>99387.7</v>
      </c>
      <c r="L30" s="7">
        <v>21.3</v>
      </c>
      <c r="M30" s="8">
        <v>60.33</v>
      </c>
    </row>
    <row r="31" spans="1:13">
      <c r="A31">
        <v>24</v>
      </c>
      <c r="B31" s="6">
        <v>5.5599999999999996E-4</v>
      </c>
      <c r="C31" s="6">
        <v>5.5599999999999996E-4</v>
      </c>
      <c r="D31" s="7">
        <v>99081.1</v>
      </c>
      <c r="E31" s="7">
        <v>55.1</v>
      </c>
      <c r="F31" s="8">
        <v>55.69</v>
      </c>
      <c r="G31" t="s">
        <v>11</v>
      </c>
      <c r="H31">
        <v>24</v>
      </c>
      <c r="I31" s="6">
        <v>2.23E-4</v>
      </c>
      <c r="J31" s="6">
        <v>2.23E-4</v>
      </c>
      <c r="K31" s="7">
        <v>99366.399999999994</v>
      </c>
      <c r="L31" s="7">
        <v>22.1</v>
      </c>
      <c r="M31" s="8">
        <v>59.34</v>
      </c>
    </row>
    <row r="32" spans="1:13">
      <c r="A32">
        <v>25</v>
      </c>
      <c r="B32" s="6">
        <v>6.0099999999999997E-4</v>
      </c>
      <c r="C32" s="6">
        <v>6.0099999999999997E-4</v>
      </c>
      <c r="D32" s="7">
        <v>99026</v>
      </c>
      <c r="E32" s="7">
        <v>59.5</v>
      </c>
      <c r="F32" s="8">
        <v>54.72</v>
      </c>
      <c r="G32" t="s">
        <v>11</v>
      </c>
      <c r="H32">
        <v>25</v>
      </c>
      <c r="I32" s="6">
        <v>2.5999999999999998E-4</v>
      </c>
      <c r="J32" s="6">
        <v>2.5999999999999998E-4</v>
      </c>
      <c r="K32" s="7">
        <v>99344.3</v>
      </c>
      <c r="L32" s="7">
        <v>25.8</v>
      </c>
      <c r="M32" s="8">
        <v>58.36</v>
      </c>
    </row>
    <row r="33" spans="1:13">
      <c r="A33">
        <v>26</v>
      </c>
      <c r="B33" s="6">
        <v>6.0700000000000001E-4</v>
      </c>
      <c r="C33" s="6">
        <v>6.0700000000000001E-4</v>
      </c>
      <c r="D33" s="7">
        <v>98966.5</v>
      </c>
      <c r="E33" s="7">
        <v>60.1</v>
      </c>
      <c r="F33" s="8">
        <v>53.75</v>
      </c>
      <c r="G33" t="s">
        <v>11</v>
      </c>
      <c r="H33">
        <v>26</v>
      </c>
      <c r="I33" s="6">
        <v>2.5700000000000001E-4</v>
      </c>
      <c r="J33" s="6">
        <v>2.5700000000000001E-4</v>
      </c>
      <c r="K33" s="7">
        <v>99318.5</v>
      </c>
      <c r="L33" s="7">
        <v>25.5</v>
      </c>
      <c r="M33" s="8">
        <v>57.37</v>
      </c>
    </row>
    <row r="34" spans="1:13">
      <c r="A34">
        <v>27</v>
      </c>
      <c r="B34" s="6">
        <v>6.3000000000000003E-4</v>
      </c>
      <c r="C34" s="6">
        <v>6.29E-4</v>
      </c>
      <c r="D34" s="7">
        <v>98906.4</v>
      </c>
      <c r="E34" s="7">
        <v>62.2</v>
      </c>
      <c r="F34" s="8">
        <v>52.78</v>
      </c>
      <c r="G34" t="s">
        <v>11</v>
      </c>
      <c r="H34">
        <v>27</v>
      </c>
      <c r="I34" s="6">
        <v>3.1E-4</v>
      </c>
      <c r="J34" s="6">
        <v>3.1E-4</v>
      </c>
      <c r="K34" s="7">
        <v>99292.9</v>
      </c>
      <c r="L34" s="7">
        <v>30.7</v>
      </c>
      <c r="M34" s="8">
        <v>56.39</v>
      </c>
    </row>
    <row r="35" spans="1:13">
      <c r="A35">
        <v>28</v>
      </c>
      <c r="B35" s="6">
        <v>6.8099999999999996E-4</v>
      </c>
      <c r="C35" s="6">
        <v>6.8099999999999996E-4</v>
      </c>
      <c r="D35" s="7">
        <v>98844.1</v>
      </c>
      <c r="E35" s="7">
        <v>67.3</v>
      </c>
      <c r="F35" s="8">
        <v>51.82</v>
      </c>
      <c r="G35" t="s">
        <v>11</v>
      </c>
      <c r="H35">
        <v>28</v>
      </c>
      <c r="I35" s="6">
        <v>3.1399999999999999E-4</v>
      </c>
      <c r="J35" s="6">
        <v>3.1399999999999999E-4</v>
      </c>
      <c r="K35" s="7">
        <v>99262.2</v>
      </c>
      <c r="L35" s="7">
        <v>31.1</v>
      </c>
      <c r="M35" s="8">
        <v>55.4</v>
      </c>
    </row>
    <row r="36" spans="1:13">
      <c r="A36">
        <v>29</v>
      </c>
      <c r="B36" s="6">
        <v>7.2800000000000002E-4</v>
      </c>
      <c r="C36" s="6">
        <v>7.2800000000000002E-4</v>
      </c>
      <c r="D36" s="7">
        <v>98776.8</v>
      </c>
      <c r="E36" s="7">
        <v>71.900000000000006</v>
      </c>
      <c r="F36" s="8">
        <v>50.85</v>
      </c>
      <c r="G36" t="s">
        <v>11</v>
      </c>
      <c r="H36">
        <v>29</v>
      </c>
      <c r="I36" s="6">
        <v>3.3799999999999998E-4</v>
      </c>
      <c r="J36" s="6">
        <v>3.3799999999999998E-4</v>
      </c>
      <c r="K36" s="7">
        <v>99231.1</v>
      </c>
      <c r="L36" s="7">
        <v>33.5</v>
      </c>
      <c r="M36" s="8">
        <v>54.42</v>
      </c>
    </row>
    <row r="37" spans="1:13">
      <c r="A37">
        <v>30</v>
      </c>
      <c r="B37" s="6">
        <v>7.7099999999999998E-4</v>
      </c>
      <c r="C37" s="6">
        <v>7.7099999999999998E-4</v>
      </c>
      <c r="D37" s="7">
        <v>98704.9</v>
      </c>
      <c r="E37" s="7">
        <v>76.099999999999994</v>
      </c>
      <c r="F37" s="8">
        <v>49.89</v>
      </c>
      <c r="G37" t="s">
        <v>11</v>
      </c>
      <c r="H37">
        <v>30</v>
      </c>
      <c r="I37" s="6">
        <v>3.8699999999999997E-4</v>
      </c>
      <c r="J37" s="6">
        <v>3.8699999999999997E-4</v>
      </c>
      <c r="K37" s="7">
        <v>99197.6</v>
      </c>
      <c r="L37" s="7">
        <v>38.299999999999997</v>
      </c>
      <c r="M37" s="8">
        <v>53.44</v>
      </c>
    </row>
    <row r="38" spans="1:13">
      <c r="A38">
        <v>31</v>
      </c>
      <c r="B38" s="6">
        <v>8.3500000000000002E-4</v>
      </c>
      <c r="C38" s="6">
        <v>8.3500000000000002E-4</v>
      </c>
      <c r="D38" s="7">
        <v>98628.9</v>
      </c>
      <c r="E38" s="7">
        <v>82.3</v>
      </c>
      <c r="F38" s="8">
        <v>48.93</v>
      </c>
      <c r="G38" t="s">
        <v>11</v>
      </c>
      <c r="H38">
        <v>31</v>
      </c>
      <c r="I38" s="6">
        <v>3.9399999999999998E-4</v>
      </c>
      <c r="J38" s="6">
        <v>3.9399999999999998E-4</v>
      </c>
      <c r="K38" s="7">
        <v>99159.2</v>
      </c>
      <c r="L38" s="7">
        <v>39.1</v>
      </c>
      <c r="M38" s="8">
        <v>52.46</v>
      </c>
    </row>
    <row r="39" spans="1:13">
      <c r="A39">
        <v>32</v>
      </c>
      <c r="B39" s="6">
        <v>8.5899999999999995E-4</v>
      </c>
      <c r="C39" s="6">
        <v>8.5800000000000004E-4</v>
      </c>
      <c r="D39" s="7">
        <v>98546.6</v>
      </c>
      <c r="E39" s="7">
        <v>84.6</v>
      </c>
      <c r="F39" s="8">
        <v>47.97</v>
      </c>
      <c r="G39" t="s">
        <v>11</v>
      </c>
      <c r="H39">
        <v>32</v>
      </c>
      <c r="I39" s="6">
        <v>4.6799999999999999E-4</v>
      </c>
      <c r="J39" s="6">
        <v>4.6799999999999999E-4</v>
      </c>
      <c r="K39" s="7">
        <v>99120.1</v>
      </c>
      <c r="L39" s="7">
        <v>46.4</v>
      </c>
      <c r="M39" s="8">
        <v>51.48</v>
      </c>
    </row>
    <row r="40" spans="1:13">
      <c r="A40">
        <v>33</v>
      </c>
      <c r="B40" s="6">
        <v>9.5799999999999998E-4</v>
      </c>
      <c r="C40" s="6">
        <v>9.5699999999999995E-4</v>
      </c>
      <c r="D40" s="7">
        <v>98462</v>
      </c>
      <c r="E40" s="7">
        <v>94.3</v>
      </c>
      <c r="F40" s="8">
        <v>47.01</v>
      </c>
      <c r="G40" t="s">
        <v>11</v>
      </c>
      <c r="H40">
        <v>33</v>
      </c>
      <c r="I40" s="6">
        <v>4.9299999999999995E-4</v>
      </c>
      <c r="J40" s="6">
        <v>4.9299999999999995E-4</v>
      </c>
      <c r="K40" s="7">
        <v>99073.8</v>
      </c>
      <c r="L40" s="7">
        <v>48.9</v>
      </c>
      <c r="M40" s="8">
        <v>50.5</v>
      </c>
    </row>
    <row r="41" spans="1:13">
      <c r="A41">
        <v>34</v>
      </c>
      <c r="B41" s="6">
        <v>9.8999999999999999E-4</v>
      </c>
      <c r="C41" s="6">
        <v>9.8900000000000008E-4</v>
      </c>
      <c r="D41" s="7">
        <v>98367.7</v>
      </c>
      <c r="E41" s="7">
        <v>97.3</v>
      </c>
      <c r="F41" s="8">
        <v>46.05</v>
      </c>
      <c r="G41" t="s">
        <v>11</v>
      </c>
      <c r="H41">
        <v>34</v>
      </c>
      <c r="I41" s="6">
        <v>5.8500000000000002E-4</v>
      </c>
      <c r="J41" s="6">
        <v>5.8500000000000002E-4</v>
      </c>
      <c r="K41" s="7">
        <v>99024.9</v>
      </c>
      <c r="L41" s="7">
        <v>57.9</v>
      </c>
      <c r="M41" s="8">
        <v>49.53</v>
      </c>
    </row>
    <row r="42" spans="1:13">
      <c r="A42">
        <v>35</v>
      </c>
      <c r="B42" s="6">
        <v>1.1000000000000001E-3</v>
      </c>
      <c r="C42" s="6">
        <v>1.1000000000000001E-3</v>
      </c>
      <c r="D42" s="7">
        <v>98270.399999999994</v>
      </c>
      <c r="E42" s="7">
        <v>108.1</v>
      </c>
      <c r="F42" s="8">
        <v>45.1</v>
      </c>
      <c r="G42" t="s">
        <v>11</v>
      </c>
      <c r="H42">
        <v>35</v>
      </c>
      <c r="I42" s="6">
        <v>5.9199999999999997E-4</v>
      </c>
      <c r="J42" s="6">
        <v>5.9199999999999997E-4</v>
      </c>
      <c r="K42" s="7">
        <v>98967</v>
      </c>
      <c r="L42" s="7">
        <v>58.5</v>
      </c>
      <c r="M42" s="8">
        <v>48.56</v>
      </c>
    </row>
    <row r="43" spans="1:13">
      <c r="A43">
        <v>36</v>
      </c>
      <c r="B43" s="6">
        <v>1.155E-3</v>
      </c>
      <c r="C43" s="6">
        <v>1.155E-3</v>
      </c>
      <c r="D43" s="7">
        <v>98162.3</v>
      </c>
      <c r="E43" s="7">
        <v>113.3</v>
      </c>
      <c r="F43" s="8">
        <v>44.15</v>
      </c>
      <c r="G43" t="s">
        <v>11</v>
      </c>
      <c r="H43">
        <v>36</v>
      </c>
      <c r="I43" s="6">
        <v>6.78E-4</v>
      </c>
      <c r="J43" s="6">
        <v>6.78E-4</v>
      </c>
      <c r="K43" s="7">
        <v>98908.4</v>
      </c>
      <c r="L43" s="7">
        <v>67</v>
      </c>
      <c r="M43" s="8">
        <v>47.59</v>
      </c>
    </row>
    <row r="44" spans="1:13">
      <c r="A44">
        <v>37</v>
      </c>
      <c r="B44" s="6">
        <v>1.3519999999999999E-3</v>
      </c>
      <c r="C44" s="6">
        <v>1.351E-3</v>
      </c>
      <c r="D44" s="7">
        <v>98049</v>
      </c>
      <c r="E44" s="7">
        <v>132.4</v>
      </c>
      <c r="F44" s="8">
        <v>43.2</v>
      </c>
      <c r="G44" t="s">
        <v>11</v>
      </c>
      <c r="H44">
        <v>37</v>
      </c>
      <c r="I44" s="6">
        <v>7.6099999999999996E-4</v>
      </c>
      <c r="J44" s="6">
        <v>7.6099999999999996E-4</v>
      </c>
      <c r="K44" s="7">
        <v>98841.4</v>
      </c>
      <c r="L44" s="7">
        <v>75.2</v>
      </c>
      <c r="M44" s="8">
        <v>46.62</v>
      </c>
    </row>
    <row r="45" spans="1:13">
      <c r="A45">
        <v>38</v>
      </c>
      <c r="B45" s="6">
        <v>1.317E-3</v>
      </c>
      <c r="C45" s="6">
        <v>1.317E-3</v>
      </c>
      <c r="D45" s="7">
        <v>97916.5</v>
      </c>
      <c r="E45" s="7">
        <v>128.9</v>
      </c>
      <c r="F45" s="8">
        <v>42.26</v>
      </c>
      <c r="G45" t="s">
        <v>11</v>
      </c>
      <c r="H45">
        <v>38</v>
      </c>
      <c r="I45" s="6">
        <v>7.9299999999999998E-4</v>
      </c>
      <c r="J45" s="6">
        <v>7.9199999999999995E-4</v>
      </c>
      <c r="K45" s="7">
        <v>98766.2</v>
      </c>
      <c r="L45" s="7">
        <v>78.3</v>
      </c>
      <c r="M45" s="8">
        <v>45.65</v>
      </c>
    </row>
    <row r="46" spans="1:13">
      <c r="A46">
        <v>39</v>
      </c>
      <c r="B46" s="6">
        <v>1.4580000000000001E-3</v>
      </c>
      <c r="C46" s="6">
        <v>1.457E-3</v>
      </c>
      <c r="D46" s="7">
        <v>97787.6</v>
      </c>
      <c r="E46" s="7">
        <v>142.5</v>
      </c>
      <c r="F46" s="8">
        <v>41.31</v>
      </c>
      <c r="G46" t="s">
        <v>11</v>
      </c>
      <c r="H46">
        <v>39</v>
      </c>
      <c r="I46" s="6">
        <v>8.6799999999999996E-4</v>
      </c>
      <c r="J46" s="6">
        <v>8.6799999999999996E-4</v>
      </c>
      <c r="K46" s="7">
        <v>98687.9</v>
      </c>
      <c r="L46" s="7">
        <v>85.6</v>
      </c>
      <c r="M46" s="8">
        <v>44.69</v>
      </c>
    </row>
    <row r="47" spans="1:13">
      <c r="A47">
        <v>40</v>
      </c>
      <c r="B47" s="6">
        <v>1.6069999999999999E-3</v>
      </c>
      <c r="C47" s="6">
        <v>1.606E-3</v>
      </c>
      <c r="D47" s="7">
        <v>97645.1</v>
      </c>
      <c r="E47" s="7">
        <v>156.80000000000001</v>
      </c>
      <c r="F47" s="8">
        <v>40.369999999999997</v>
      </c>
      <c r="G47" t="s">
        <v>11</v>
      </c>
      <c r="H47">
        <v>40</v>
      </c>
      <c r="I47" s="6">
        <v>9.2400000000000002E-4</v>
      </c>
      <c r="J47" s="6">
        <v>9.2400000000000002E-4</v>
      </c>
      <c r="K47" s="7">
        <v>98602.3</v>
      </c>
      <c r="L47" s="7">
        <v>91.1</v>
      </c>
      <c r="M47" s="8">
        <v>43.73</v>
      </c>
    </row>
    <row r="48" spans="1:13">
      <c r="A48">
        <v>41</v>
      </c>
      <c r="B48" s="6">
        <v>1.701E-3</v>
      </c>
      <c r="C48" s="6">
        <v>1.6999999999999999E-3</v>
      </c>
      <c r="D48" s="7">
        <v>97488.3</v>
      </c>
      <c r="E48" s="7">
        <v>165.7</v>
      </c>
      <c r="F48" s="8">
        <v>39.43</v>
      </c>
      <c r="G48" t="s">
        <v>11</v>
      </c>
      <c r="H48">
        <v>41</v>
      </c>
      <c r="I48" s="6">
        <v>1.0039999999999999E-3</v>
      </c>
      <c r="J48" s="6">
        <v>1.0039999999999999E-3</v>
      </c>
      <c r="K48" s="7">
        <v>98511.2</v>
      </c>
      <c r="L48" s="7">
        <v>98.9</v>
      </c>
      <c r="M48" s="8">
        <v>42.77</v>
      </c>
    </row>
    <row r="49" spans="1:13">
      <c r="A49">
        <v>42</v>
      </c>
      <c r="B49" s="6">
        <v>1.8500000000000001E-3</v>
      </c>
      <c r="C49" s="6">
        <v>1.848E-3</v>
      </c>
      <c r="D49" s="7">
        <v>97322.6</v>
      </c>
      <c r="E49" s="7">
        <v>179.9</v>
      </c>
      <c r="F49" s="8">
        <v>38.5</v>
      </c>
      <c r="G49" t="s">
        <v>11</v>
      </c>
      <c r="H49">
        <v>42</v>
      </c>
      <c r="I49" s="6">
        <v>1.103E-3</v>
      </c>
      <c r="J49" s="6">
        <v>1.1019999999999999E-3</v>
      </c>
      <c r="K49" s="7">
        <v>98412.4</v>
      </c>
      <c r="L49" s="7">
        <v>108.5</v>
      </c>
      <c r="M49" s="8">
        <v>41.81</v>
      </c>
    </row>
    <row r="50" spans="1:13">
      <c r="A50">
        <v>43</v>
      </c>
      <c r="B50" s="6">
        <v>2.0170000000000001E-3</v>
      </c>
      <c r="C50" s="6">
        <v>2.0149999999999999E-3</v>
      </c>
      <c r="D50" s="7">
        <v>97142.8</v>
      </c>
      <c r="E50" s="7">
        <v>195.8</v>
      </c>
      <c r="F50" s="8">
        <v>37.57</v>
      </c>
      <c r="G50" t="s">
        <v>11</v>
      </c>
      <c r="H50">
        <v>43</v>
      </c>
      <c r="I50" s="6">
        <v>1.24E-3</v>
      </c>
      <c r="J50" s="6">
        <v>1.2390000000000001E-3</v>
      </c>
      <c r="K50" s="7">
        <v>98303.9</v>
      </c>
      <c r="L50" s="7">
        <v>121.8</v>
      </c>
      <c r="M50" s="8">
        <v>40.86</v>
      </c>
    </row>
    <row r="51" spans="1:13">
      <c r="A51">
        <v>44</v>
      </c>
      <c r="B51" s="6">
        <v>2.212E-3</v>
      </c>
      <c r="C51" s="6">
        <v>2.2100000000000002E-3</v>
      </c>
      <c r="D51" s="7">
        <v>96947</v>
      </c>
      <c r="E51" s="7">
        <v>214.2</v>
      </c>
      <c r="F51" s="8">
        <v>36.65</v>
      </c>
      <c r="G51" t="s">
        <v>11</v>
      </c>
      <c r="H51">
        <v>44</v>
      </c>
      <c r="I51" s="6">
        <v>1.3450000000000001E-3</v>
      </c>
      <c r="J51" s="6">
        <v>1.3450000000000001E-3</v>
      </c>
      <c r="K51" s="7">
        <v>98182.1</v>
      </c>
      <c r="L51" s="7">
        <v>132</v>
      </c>
      <c r="M51" s="8">
        <v>39.909999999999997</v>
      </c>
    </row>
    <row r="52" spans="1:13">
      <c r="A52">
        <v>45</v>
      </c>
      <c r="B52" s="6">
        <v>2.47E-3</v>
      </c>
      <c r="C52" s="6">
        <v>2.467E-3</v>
      </c>
      <c r="D52" s="7">
        <v>96732.7</v>
      </c>
      <c r="E52" s="7">
        <v>238.6</v>
      </c>
      <c r="F52" s="8">
        <v>35.729999999999997</v>
      </c>
      <c r="G52" t="s">
        <v>11</v>
      </c>
      <c r="H52">
        <v>45</v>
      </c>
      <c r="I52" s="6">
        <v>1.485E-3</v>
      </c>
      <c r="J52" s="6">
        <v>1.4840000000000001E-3</v>
      </c>
      <c r="K52" s="7">
        <v>98050.1</v>
      </c>
      <c r="L52" s="7">
        <v>145.5</v>
      </c>
      <c r="M52" s="8">
        <v>38.96</v>
      </c>
    </row>
    <row r="53" spans="1:13">
      <c r="A53">
        <v>46</v>
      </c>
      <c r="B53" s="6">
        <v>2.65E-3</v>
      </c>
      <c r="C53" s="6">
        <v>2.6459999999999999E-3</v>
      </c>
      <c r="D53" s="7">
        <v>96494.2</v>
      </c>
      <c r="E53" s="7">
        <v>255.3</v>
      </c>
      <c r="F53" s="8">
        <v>34.81</v>
      </c>
      <c r="G53" t="s">
        <v>11</v>
      </c>
      <c r="H53">
        <v>46</v>
      </c>
      <c r="I53" s="6">
        <v>1.627E-3</v>
      </c>
      <c r="J53" s="6">
        <v>1.6249999999999999E-3</v>
      </c>
      <c r="K53" s="7">
        <v>97904.6</v>
      </c>
      <c r="L53" s="7">
        <v>159.1</v>
      </c>
      <c r="M53" s="8">
        <v>38.020000000000003</v>
      </c>
    </row>
    <row r="54" spans="1:13">
      <c r="A54">
        <v>47</v>
      </c>
      <c r="B54" s="6">
        <v>2.7460000000000002E-3</v>
      </c>
      <c r="C54" s="6">
        <v>2.7430000000000002E-3</v>
      </c>
      <c r="D54" s="7">
        <v>96238.8</v>
      </c>
      <c r="E54" s="7">
        <v>263.89999999999998</v>
      </c>
      <c r="F54" s="8">
        <v>33.9</v>
      </c>
      <c r="G54" t="s">
        <v>11</v>
      </c>
      <c r="H54">
        <v>47</v>
      </c>
      <c r="I54" s="6">
        <v>1.745E-3</v>
      </c>
      <c r="J54" s="6">
        <v>1.7440000000000001E-3</v>
      </c>
      <c r="K54" s="7">
        <v>97745.5</v>
      </c>
      <c r="L54" s="7">
        <v>170.4</v>
      </c>
      <c r="M54" s="8">
        <v>37.08</v>
      </c>
    </row>
    <row r="55" spans="1:13">
      <c r="A55">
        <v>48</v>
      </c>
      <c r="B55" s="6">
        <v>2.9640000000000001E-3</v>
      </c>
      <c r="C55" s="6">
        <v>2.96E-3</v>
      </c>
      <c r="D55" s="7">
        <v>95974.9</v>
      </c>
      <c r="E55" s="7">
        <v>284.10000000000002</v>
      </c>
      <c r="F55" s="8">
        <v>33</v>
      </c>
      <c r="G55" t="s">
        <v>11</v>
      </c>
      <c r="H55">
        <v>48</v>
      </c>
      <c r="I55" s="6">
        <v>1.9680000000000001E-3</v>
      </c>
      <c r="J55" s="6">
        <v>1.9659999999999999E-3</v>
      </c>
      <c r="K55" s="7">
        <v>97575</v>
      </c>
      <c r="L55" s="7">
        <v>191.8</v>
      </c>
      <c r="M55" s="8">
        <v>36.14</v>
      </c>
    </row>
    <row r="56" spans="1:13">
      <c r="A56">
        <v>49</v>
      </c>
      <c r="B56" s="6">
        <v>3.3029999999999999E-3</v>
      </c>
      <c r="C56" s="6">
        <v>3.297E-3</v>
      </c>
      <c r="D56" s="7">
        <v>95690.8</v>
      </c>
      <c r="E56" s="7">
        <v>315.5</v>
      </c>
      <c r="F56" s="8">
        <v>32.090000000000003</v>
      </c>
      <c r="G56" t="s">
        <v>11</v>
      </c>
      <c r="H56">
        <v>49</v>
      </c>
      <c r="I56" s="6">
        <v>2.0530000000000001E-3</v>
      </c>
      <c r="J56" s="6">
        <v>2.0509999999999999E-3</v>
      </c>
      <c r="K56" s="7">
        <v>97383.2</v>
      </c>
      <c r="L56" s="7">
        <v>199.7</v>
      </c>
      <c r="M56" s="8">
        <v>35.21</v>
      </c>
    </row>
    <row r="57" spans="1:13">
      <c r="A57">
        <v>50</v>
      </c>
      <c r="B57" s="6">
        <v>3.5839999999999999E-3</v>
      </c>
      <c r="C57" s="6">
        <v>3.5769999999999999E-3</v>
      </c>
      <c r="D57" s="7">
        <v>95375.3</v>
      </c>
      <c r="E57" s="7">
        <v>341.2</v>
      </c>
      <c r="F57" s="8">
        <v>31.2</v>
      </c>
      <c r="G57" t="s">
        <v>11</v>
      </c>
      <c r="H57">
        <v>50</v>
      </c>
      <c r="I57" s="6">
        <v>2.2360000000000001E-3</v>
      </c>
      <c r="J57" s="6">
        <v>2.2339999999999999E-3</v>
      </c>
      <c r="K57" s="7">
        <v>97183.5</v>
      </c>
      <c r="L57" s="7">
        <v>217.1</v>
      </c>
      <c r="M57" s="8">
        <v>34.28</v>
      </c>
    </row>
    <row r="58" spans="1:13">
      <c r="A58">
        <v>51</v>
      </c>
      <c r="B58" s="6">
        <v>3.8279999999999998E-3</v>
      </c>
      <c r="C58" s="6">
        <v>3.8210000000000002E-3</v>
      </c>
      <c r="D58" s="7">
        <v>95034.1</v>
      </c>
      <c r="E58" s="7">
        <v>363.1</v>
      </c>
      <c r="F58" s="8">
        <v>30.31</v>
      </c>
      <c r="G58" t="s">
        <v>11</v>
      </c>
      <c r="H58">
        <v>51</v>
      </c>
      <c r="I58" s="6">
        <v>2.4550000000000002E-3</v>
      </c>
      <c r="J58" s="6">
        <v>2.4520000000000002E-3</v>
      </c>
      <c r="K58" s="7">
        <v>96966.399999999994</v>
      </c>
      <c r="L58" s="7">
        <v>237.7</v>
      </c>
      <c r="M58" s="8">
        <v>33.36</v>
      </c>
    </row>
    <row r="59" spans="1:13">
      <c r="A59">
        <v>52</v>
      </c>
      <c r="B59" s="6">
        <v>4.084E-3</v>
      </c>
      <c r="C59" s="6">
        <v>4.0749999999999996E-3</v>
      </c>
      <c r="D59" s="7">
        <v>94671</v>
      </c>
      <c r="E59" s="7">
        <v>385.8</v>
      </c>
      <c r="F59" s="8">
        <v>29.42</v>
      </c>
      <c r="G59" t="s">
        <v>11</v>
      </c>
      <c r="H59">
        <v>52</v>
      </c>
      <c r="I59" s="6">
        <v>2.5850000000000001E-3</v>
      </c>
      <c r="J59" s="6">
        <v>2.581E-3</v>
      </c>
      <c r="K59" s="7">
        <v>96728.6</v>
      </c>
      <c r="L59" s="7">
        <v>249.7</v>
      </c>
      <c r="M59" s="8">
        <v>32.44</v>
      </c>
    </row>
    <row r="60" spans="1:13">
      <c r="A60">
        <v>53</v>
      </c>
      <c r="B60" s="6">
        <v>4.411E-3</v>
      </c>
      <c r="C60" s="6">
        <v>4.4019999999999997E-3</v>
      </c>
      <c r="D60" s="7">
        <v>94285.1</v>
      </c>
      <c r="E60" s="7">
        <v>415</v>
      </c>
      <c r="F60" s="8">
        <v>28.54</v>
      </c>
      <c r="G60" t="s">
        <v>11</v>
      </c>
      <c r="H60">
        <v>53</v>
      </c>
      <c r="I60" s="6">
        <v>2.7680000000000001E-3</v>
      </c>
      <c r="J60" s="6">
        <v>2.764E-3</v>
      </c>
      <c r="K60" s="7">
        <v>96478.9</v>
      </c>
      <c r="L60" s="7">
        <v>266.7</v>
      </c>
      <c r="M60" s="8">
        <v>31.52</v>
      </c>
    </row>
    <row r="61" spans="1:13">
      <c r="A61">
        <v>54</v>
      </c>
      <c r="B61" s="6">
        <v>4.731E-3</v>
      </c>
      <c r="C61" s="6">
        <v>4.7200000000000002E-3</v>
      </c>
      <c r="D61" s="7">
        <v>93870.1</v>
      </c>
      <c r="E61" s="7">
        <v>443.1</v>
      </c>
      <c r="F61" s="8">
        <v>27.66</v>
      </c>
      <c r="G61" t="s">
        <v>11</v>
      </c>
      <c r="H61">
        <v>54</v>
      </c>
      <c r="I61" s="6">
        <v>2.9689999999999999E-3</v>
      </c>
      <c r="J61" s="6">
        <v>2.9640000000000001E-3</v>
      </c>
      <c r="K61" s="7">
        <v>96212.2</v>
      </c>
      <c r="L61" s="7">
        <v>285.2</v>
      </c>
      <c r="M61" s="8">
        <v>30.61</v>
      </c>
    </row>
    <row r="62" spans="1:13">
      <c r="A62">
        <v>55</v>
      </c>
      <c r="B62" s="6">
        <v>5.0590000000000001E-3</v>
      </c>
      <c r="C62" s="6">
        <v>5.0460000000000001E-3</v>
      </c>
      <c r="D62" s="7">
        <v>93427</v>
      </c>
      <c r="E62" s="7">
        <v>471.5</v>
      </c>
      <c r="F62" s="8">
        <v>26.79</v>
      </c>
      <c r="G62" t="s">
        <v>11</v>
      </c>
      <c r="H62">
        <v>55</v>
      </c>
      <c r="I62" s="6">
        <v>3.2889999999999998E-3</v>
      </c>
      <c r="J62" s="6">
        <v>3.2829999999999999E-3</v>
      </c>
      <c r="K62" s="7">
        <v>95927</v>
      </c>
      <c r="L62" s="7">
        <v>315</v>
      </c>
      <c r="M62" s="8">
        <v>29.7</v>
      </c>
    </row>
    <row r="63" spans="1:13">
      <c r="A63">
        <v>56</v>
      </c>
      <c r="B63" s="6">
        <v>5.6090000000000003E-3</v>
      </c>
      <c r="C63" s="6">
        <v>5.5929999999999999E-3</v>
      </c>
      <c r="D63" s="7">
        <v>92955.6</v>
      </c>
      <c r="E63" s="7">
        <v>519.9</v>
      </c>
      <c r="F63" s="8">
        <v>25.93</v>
      </c>
      <c r="G63" t="s">
        <v>11</v>
      </c>
      <c r="H63">
        <v>56</v>
      </c>
      <c r="I63" s="6">
        <v>3.643E-3</v>
      </c>
      <c r="J63" s="6">
        <v>3.637E-3</v>
      </c>
      <c r="K63" s="7">
        <v>95612.1</v>
      </c>
      <c r="L63" s="7">
        <v>347.7</v>
      </c>
      <c r="M63" s="8">
        <v>28.79</v>
      </c>
    </row>
    <row r="64" spans="1:13">
      <c r="A64">
        <v>57</v>
      </c>
      <c r="B64" s="6">
        <v>6.0780000000000001E-3</v>
      </c>
      <c r="C64" s="6">
        <v>6.0600000000000003E-3</v>
      </c>
      <c r="D64" s="7">
        <v>92435.6</v>
      </c>
      <c r="E64" s="7">
        <v>560.20000000000005</v>
      </c>
      <c r="F64" s="8">
        <v>25.07</v>
      </c>
      <c r="G64" t="s">
        <v>11</v>
      </c>
      <c r="H64">
        <v>57</v>
      </c>
      <c r="I64" s="6">
        <v>3.9350000000000001E-3</v>
      </c>
      <c r="J64" s="6">
        <v>3.9280000000000001E-3</v>
      </c>
      <c r="K64" s="7">
        <v>95264.4</v>
      </c>
      <c r="L64" s="7">
        <v>374.2</v>
      </c>
      <c r="M64" s="8">
        <v>27.9</v>
      </c>
    </row>
    <row r="65" spans="1:13">
      <c r="A65">
        <v>58</v>
      </c>
      <c r="B65" s="6">
        <v>6.718E-3</v>
      </c>
      <c r="C65" s="6">
        <v>6.6950000000000004E-3</v>
      </c>
      <c r="D65" s="7">
        <v>91875.5</v>
      </c>
      <c r="E65" s="7">
        <v>615.1</v>
      </c>
      <c r="F65" s="8">
        <v>24.22</v>
      </c>
      <c r="G65" t="s">
        <v>11</v>
      </c>
      <c r="H65">
        <v>58</v>
      </c>
      <c r="I65" s="6">
        <v>4.3769999999999998E-3</v>
      </c>
      <c r="J65" s="6">
        <v>4.3670000000000002E-3</v>
      </c>
      <c r="K65" s="7">
        <v>94890.2</v>
      </c>
      <c r="L65" s="7">
        <v>414.4</v>
      </c>
      <c r="M65" s="8">
        <v>27</v>
      </c>
    </row>
    <row r="66" spans="1:13">
      <c r="A66">
        <v>59</v>
      </c>
      <c r="B66" s="6">
        <v>7.2649999999999998E-3</v>
      </c>
      <c r="C66" s="6">
        <v>7.2389999999999998E-3</v>
      </c>
      <c r="D66" s="7">
        <v>91260.4</v>
      </c>
      <c r="E66" s="7">
        <v>660.6</v>
      </c>
      <c r="F66" s="8">
        <v>23.38</v>
      </c>
      <c r="G66" t="s">
        <v>11</v>
      </c>
      <c r="H66">
        <v>59</v>
      </c>
      <c r="I66" s="6">
        <v>4.718E-3</v>
      </c>
      <c r="J66" s="6">
        <v>4.7070000000000002E-3</v>
      </c>
      <c r="K66" s="7">
        <v>94475.8</v>
      </c>
      <c r="L66" s="7">
        <v>444.7</v>
      </c>
      <c r="M66" s="8">
        <v>26.12</v>
      </c>
    </row>
    <row r="67" spans="1:13">
      <c r="A67">
        <v>60</v>
      </c>
      <c r="B67" s="6">
        <v>7.9439999999999997E-3</v>
      </c>
      <c r="C67" s="6">
        <v>7.9120000000000006E-3</v>
      </c>
      <c r="D67" s="7">
        <v>90599.8</v>
      </c>
      <c r="E67" s="7">
        <v>716.9</v>
      </c>
      <c r="F67" s="8">
        <v>22.55</v>
      </c>
      <c r="G67" t="s">
        <v>11</v>
      </c>
      <c r="H67">
        <v>60</v>
      </c>
      <c r="I67" s="6">
        <v>5.2610000000000001E-3</v>
      </c>
      <c r="J67" s="6">
        <v>5.2469999999999999E-3</v>
      </c>
      <c r="K67" s="7">
        <v>94031.1</v>
      </c>
      <c r="L67" s="7">
        <v>493.4</v>
      </c>
      <c r="M67" s="8">
        <v>25.24</v>
      </c>
    </row>
    <row r="68" spans="1:13">
      <c r="A68">
        <v>61</v>
      </c>
      <c r="B68" s="6">
        <v>8.6730000000000002E-3</v>
      </c>
      <c r="C68" s="6">
        <v>8.6359999999999996E-3</v>
      </c>
      <c r="D68" s="7">
        <v>89882.9</v>
      </c>
      <c r="E68" s="7">
        <v>776.2</v>
      </c>
      <c r="F68" s="8">
        <v>21.72</v>
      </c>
      <c r="G68" t="s">
        <v>11</v>
      </c>
      <c r="H68">
        <v>61</v>
      </c>
      <c r="I68" s="6">
        <v>5.6519999999999999E-3</v>
      </c>
      <c r="J68" s="6">
        <v>5.6360000000000004E-3</v>
      </c>
      <c r="K68" s="7">
        <v>93537.7</v>
      </c>
      <c r="L68" s="7">
        <v>527.1</v>
      </c>
      <c r="M68" s="8">
        <v>24.37</v>
      </c>
    </row>
    <row r="69" spans="1:13">
      <c r="A69">
        <v>62</v>
      </c>
      <c r="B69" s="6">
        <v>9.6480000000000003E-3</v>
      </c>
      <c r="C69" s="6">
        <v>9.6010000000000002E-3</v>
      </c>
      <c r="D69" s="7">
        <v>89106.7</v>
      </c>
      <c r="E69" s="7">
        <v>855.5</v>
      </c>
      <c r="F69" s="8">
        <v>20.91</v>
      </c>
      <c r="G69" t="s">
        <v>11</v>
      </c>
      <c r="H69">
        <v>62</v>
      </c>
      <c r="I69" s="6">
        <v>6.4720000000000003E-3</v>
      </c>
      <c r="J69" s="6">
        <v>6.4510000000000001E-3</v>
      </c>
      <c r="K69" s="7">
        <v>93010.6</v>
      </c>
      <c r="L69" s="7">
        <v>600</v>
      </c>
      <c r="M69" s="8">
        <v>23.51</v>
      </c>
    </row>
    <row r="70" spans="1:13">
      <c r="A70">
        <v>63</v>
      </c>
      <c r="B70" s="6">
        <v>1.0607999999999999E-2</v>
      </c>
      <c r="C70" s="6">
        <v>1.0552000000000001E-2</v>
      </c>
      <c r="D70" s="7">
        <v>88251.1</v>
      </c>
      <c r="E70" s="7">
        <v>931.2</v>
      </c>
      <c r="F70" s="8">
        <v>20.100000000000001</v>
      </c>
      <c r="G70" t="s">
        <v>11</v>
      </c>
      <c r="H70">
        <v>63</v>
      </c>
      <c r="I70" s="6">
        <v>6.8409999999999999E-3</v>
      </c>
      <c r="J70" s="6">
        <v>6.8180000000000003E-3</v>
      </c>
      <c r="K70" s="7">
        <v>92410.6</v>
      </c>
      <c r="L70" s="7">
        <v>630</v>
      </c>
      <c r="M70" s="8">
        <v>22.66</v>
      </c>
    </row>
    <row r="71" spans="1:13">
      <c r="A71">
        <v>64</v>
      </c>
      <c r="B71" s="6">
        <v>1.1233999999999999E-2</v>
      </c>
      <c r="C71" s="6">
        <v>1.1171E-2</v>
      </c>
      <c r="D71" s="7">
        <v>87319.9</v>
      </c>
      <c r="E71" s="7">
        <v>975.5</v>
      </c>
      <c r="F71" s="8">
        <v>19.309999999999999</v>
      </c>
      <c r="G71" t="s">
        <v>11</v>
      </c>
      <c r="H71">
        <v>64</v>
      </c>
      <c r="I71" s="6">
        <v>7.4060000000000003E-3</v>
      </c>
      <c r="J71" s="6">
        <v>7.3790000000000001E-3</v>
      </c>
      <c r="K71" s="7">
        <v>91780.5</v>
      </c>
      <c r="L71" s="7">
        <v>677.2</v>
      </c>
      <c r="M71" s="8">
        <v>21.81</v>
      </c>
    </row>
    <row r="72" spans="1:13">
      <c r="A72">
        <v>65</v>
      </c>
      <c r="B72" s="6">
        <v>1.2538000000000001E-2</v>
      </c>
      <c r="C72" s="6">
        <v>1.2460000000000001E-2</v>
      </c>
      <c r="D72" s="7">
        <v>86344.4</v>
      </c>
      <c r="E72" s="7">
        <v>1075.8</v>
      </c>
      <c r="F72" s="8">
        <v>18.53</v>
      </c>
      <c r="G72" t="s">
        <v>11</v>
      </c>
      <c r="H72">
        <v>65</v>
      </c>
      <c r="I72" s="6">
        <v>8.1460000000000005E-3</v>
      </c>
      <c r="J72" s="6">
        <v>8.1130000000000004E-3</v>
      </c>
      <c r="K72" s="7">
        <v>91103.3</v>
      </c>
      <c r="L72" s="7">
        <v>739.1</v>
      </c>
      <c r="M72" s="8">
        <v>20.97</v>
      </c>
    </row>
    <row r="73" spans="1:13">
      <c r="A73">
        <v>66</v>
      </c>
      <c r="B73" s="6">
        <v>1.3950000000000001E-2</v>
      </c>
      <c r="C73" s="6">
        <v>1.3853000000000001E-2</v>
      </c>
      <c r="D73" s="7">
        <v>85268.6</v>
      </c>
      <c r="E73" s="7">
        <v>1181.3</v>
      </c>
      <c r="F73" s="8">
        <v>17.75</v>
      </c>
      <c r="G73" t="s">
        <v>11</v>
      </c>
      <c r="H73">
        <v>66</v>
      </c>
      <c r="I73" s="6">
        <v>8.8079999999999999E-3</v>
      </c>
      <c r="J73" s="6">
        <v>8.77E-3</v>
      </c>
      <c r="K73" s="7">
        <v>90364.2</v>
      </c>
      <c r="L73" s="7">
        <v>792.5</v>
      </c>
      <c r="M73" s="8">
        <v>20.13</v>
      </c>
    </row>
    <row r="74" spans="1:13">
      <c r="A74">
        <v>67</v>
      </c>
      <c r="B74" s="6">
        <v>1.4892000000000001E-2</v>
      </c>
      <c r="C74" s="6">
        <v>1.4782E-2</v>
      </c>
      <c r="D74" s="7">
        <v>84087.3</v>
      </c>
      <c r="E74" s="7">
        <v>1243</v>
      </c>
      <c r="F74" s="8">
        <v>17</v>
      </c>
      <c r="G74" t="s">
        <v>11</v>
      </c>
      <c r="H74">
        <v>67</v>
      </c>
      <c r="I74" s="6">
        <v>9.5999999999999992E-3</v>
      </c>
      <c r="J74" s="6">
        <v>9.554E-3</v>
      </c>
      <c r="K74" s="7">
        <v>89571.7</v>
      </c>
      <c r="L74" s="7">
        <v>855.8</v>
      </c>
      <c r="M74" s="8">
        <v>19.309999999999999</v>
      </c>
    </row>
    <row r="75" spans="1:13">
      <c r="A75">
        <v>68</v>
      </c>
      <c r="B75" s="6">
        <v>1.6483000000000001E-2</v>
      </c>
      <c r="C75" s="6">
        <v>1.6348000000000001E-2</v>
      </c>
      <c r="D75" s="7">
        <v>82844.3</v>
      </c>
      <c r="E75" s="7">
        <v>1354.4</v>
      </c>
      <c r="F75" s="8">
        <v>16.239999999999998</v>
      </c>
      <c r="G75" t="s">
        <v>11</v>
      </c>
      <c r="H75">
        <v>68</v>
      </c>
      <c r="I75" s="6">
        <v>1.0658000000000001E-2</v>
      </c>
      <c r="J75" s="6">
        <v>1.0602E-2</v>
      </c>
      <c r="K75" s="7">
        <v>88716</v>
      </c>
      <c r="L75" s="7">
        <v>940.6</v>
      </c>
      <c r="M75" s="8">
        <v>18.489999999999998</v>
      </c>
    </row>
    <row r="76" spans="1:13">
      <c r="A76">
        <v>69</v>
      </c>
      <c r="B76" s="6">
        <v>1.8110999999999999E-2</v>
      </c>
      <c r="C76" s="6">
        <v>1.7949E-2</v>
      </c>
      <c r="D76" s="7">
        <v>81490</v>
      </c>
      <c r="E76" s="7">
        <v>1462.6</v>
      </c>
      <c r="F76" s="8">
        <v>15.5</v>
      </c>
      <c r="G76" t="s">
        <v>11</v>
      </c>
      <c r="H76">
        <v>69</v>
      </c>
      <c r="I76" s="6">
        <v>1.1524E-2</v>
      </c>
      <c r="J76" s="6">
        <v>1.1457999999999999E-2</v>
      </c>
      <c r="K76" s="7">
        <v>87775.4</v>
      </c>
      <c r="L76" s="7">
        <v>1005.7</v>
      </c>
      <c r="M76" s="8">
        <v>17.68</v>
      </c>
    </row>
    <row r="77" spans="1:13">
      <c r="A77">
        <v>70</v>
      </c>
      <c r="B77" s="6">
        <v>1.9424E-2</v>
      </c>
      <c r="C77" s="6">
        <v>1.9238000000000002E-2</v>
      </c>
      <c r="D77" s="7">
        <v>80027.3</v>
      </c>
      <c r="E77" s="7">
        <v>1539.5</v>
      </c>
      <c r="F77" s="8">
        <v>14.78</v>
      </c>
      <c r="G77" t="s">
        <v>11</v>
      </c>
      <c r="H77">
        <v>70</v>
      </c>
      <c r="I77" s="6">
        <v>1.2978999999999999E-2</v>
      </c>
      <c r="J77" s="6">
        <v>1.2895E-2</v>
      </c>
      <c r="K77" s="7">
        <v>86769.7</v>
      </c>
      <c r="L77" s="7">
        <v>1118.9000000000001</v>
      </c>
      <c r="M77" s="8">
        <v>16.88</v>
      </c>
    </row>
    <row r="78" spans="1:13">
      <c r="A78">
        <v>71</v>
      </c>
      <c r="B78" s="6">
        <v>2.1013E-2</v>
      </c>
      <c r="C78" s="6">
        <v>2.0795000000000001E-2</v>
      </c>
      <c r="D78" s="7">
        <v>78487.8</v>
      </c>
      <c r="E78" s="7">
        <v>1632.1</v>
      </c>
      <c r="F78" s="8">
        <v>14.06</v>
      </c>
      <c r="G78" t="s">
        <v>11</v>
      </c>
      <c r="H78">
        <v>71</v>
      </c>
      <c r="I78" s="6">
        <v>1.3731E-2</v>
      </c>
      <c r="J78" s="6">
        <v>1.3637E-2</v>
      </c>
      <c r="K78" s="7">
        <v>85650.7</v>
      </c>
      <c r="L78" s="7">
        <v>1168</v>
      </c>
      <c r="M78" s="8">
        <v>16.100000000000001</v>
      </c>
    </row>
    <row r="79" spans="1:13">
      <c r="A79">
        <v>72</v>
      </c>
      <c r="B79" s="6">
        <v>2.3043999999999999E-2</v>
      </c>
      <c r="C79" s="6">
        <v>2.2782E-2</v>
      </c>
      <c r="D79" s="7">
        <v>76855.7</v>
      </c>
      <c r="E79" s="7">
        <v>1750.9</v>
      </c>
      <c r="F79" s="8">
        <v>13.35</v>
      </c>
      <c r="G79" t="s">
        <v>11</v>
      </c>
      <c r="H79">
        <v>72</v>
      </c>
      <c r="I79" s="6">
        <v>1.562E-2</v>
      </c>
      <c r="J79" s="6">
        <v>1.5499000000000001E-2</v>
      </c>
      <c r="K79" s="7">
        <v>84482.7</v>
      </c>
      <c r="L79" s="7">
        <v>1309.4000000000001</v>
      </c>
      <c r="M79" s="8">
        <v>15.31</v>
      </c>
    </row>
    <row r="80" spans="1:13">
      <c r="A80">
        <v>73</v>
      </c>
      <c r="B80" s="6">
        <v>2.6136E-2</v>
      </c>
      <c r="C80" s="6">
        <v>2.5798999999999999E-2</v>
      </c>
      <c r="D80" s="7">
        <v>75104.800000000003</v>
      </c>
      <c r="E80" s="7">
        <v>1937.6</v>
      </c>
      <c r="F80" s="8">
        <v>12.65</v>
      </c>
      <c r="G80" t="s">
        <v>11</v>
      </c>
      <c r="H80">
        <v>73</v>
      </c>
      <c r="I80" s="6">
        <v>1.7440000000000001E-2</v>
      </c>
      <c r="J80" s="6">
        <v>1.7288999999999999E-2</v>
      </c>
      <c r="K80" s="7">
        <v>83173.3</v>
      </c>
      <c r="L80" s="7">
        <v>1438</v>
      </c>
      <c r="M80" s="8">
        <v>14.54</v>
      </c>
    </row>
    <row r="81" spans="1:13">
      <c r="A81">
        <v>74</v>
      </c>
      <c r="B81" s="6">
        <v>2.9196E-2</v>
      </c>
      <c r="C81" s="6">
        <v>2.8775999999999999E-2</v>
      </c>
      <c r="D81" s="7">
        <v>73167.199999999997</v>
      </c>
      <c r="E81" s="7">
        <v>2105.4</v>
      </c>
      <c r="F81" s="8">
        <v>11.97</v>
      </c>
      <c r="G81" t="s">
        <v>11</v>
      </c>
      <c r="H81">
        <v>74</v>
      </c>
      <c r="I81" s="6">
        <v>1.9883999999999999E-2</v>
      </c>
      <c r="J81" s="6">
        <v>1.9688000000000001E-2</v>
      </c>
      <c r="K81" s="7">
        <v>81735.3</v>
      </c>
      <c r="L81" s="7">
        <v>1609.2</v>
      </c>
      <c r="M81" s="8">
        <v>13.79</v>
      </c>
    </row>
    <row r="82" spans="1:13">
      <c r="A82">
        <v>75</v>
      </c>
      <c r="B82" s="6">
        <v>3.2829999999999998E-2</v>
      </c>
      <c r="C82" s="6">
        <v>3.2300000000000002E-2</v>
      </c>
      <c r="D82" s="7">
        <v>71061.7</v>
      </c>
      <c r="E82" s="7">
        <v>2295.3000000000002</v>
      </c>
      <c r="F82" s="8">
        <v>11.31</v>
      </c>
      <c r="G82" t="s">
        <v>11</v>
      </c>
      <c r="H82">
        <v>75</v>
      </c>
      <c r="I82" s="6">
        <v>2.2006000000000001E-2</v>
      </c>
      <c r="J82" s="6">
        <v>2.1766000000000001E-2</v>
      </c>
      <c r="K82" s="7">
        <v>80126</v>
      </c>
      <c r="L82" s="7">
        <v>1744.1</v>
      </c>
      <c r="M82" s="8">
        <v>13.06</v>
      </c>
    </row>
    <row r="83" spans="1:13">
      <c r="A83">
        <v>76</v>
      </c>
      <c r="B83" s="6">
        <v>3.6380000000000003E-2</v>
      </c>
      <c r="C83" s="6">
        <v>3.5729999999999998E-2</v>
      </c>
      <c r="D83" s="7">
        <v>68766.5</v>
      </c>
      <c r="E83" s="7">
        <v>2457</v>
      </c>
      <c r="F83" s="8">
        <v>10.67</v>
      </c>
      <c r="G83" t="s">
        <v>11</v>
      </c>
      <c r="H83">
        <v>76</v>
      </c>
      <c r="I83" s="6">
        <v>2.4698000000000001E-2</v>
      </c>
      <c r="J83" s="6">
        <v>2.4396999999999999E-2</v>
      </c>
      <c r="K83" s="7">
        <v>78382</v>
      </c>
      <c r="L83" s="7">
        <v>1912.3</v>
      </c>
      <c r="M83" s="8">
        <v>12.34</v>
      </c>
    </row>
    <row r="84" spans="1:13">
      <c r="A84">
        <v>77</v>
      </c>
      <c r="B84" s="6">
        <v>4.0958000000000001E-2</v>
      </c>
      <c r="C84" s="6">
        <v>4.0135999999999998E-2</v>
      </c>
      <c r="D84" s="7">
        <v>66309.399999999994</v>
      </c>
      <c r="E84" s="7">
        <v>2661.4</v>
      </c>
      <c r="F84" s="8">
        <v>10.039999999999999</v>
      </c>
      <c r="G84" t="s">
        <v>11</v>
      </c>
      <c r="H84">
        <v>77</v>
      </c>
      <c r="I84" s="6">
        <v>2.8313000000000001E-2</v>
      </c>
      <c r="J84" s="6">
        <v>2.7917999999999998E-2</v>
      </c>
      <c r="K84" s="7">
        <v>76469.7</v>
      </c>
      <c r="L84" s="7">
        <v>2134.9</v>
      </c>
      <c r="M84" s="8">
        <v>11.63</v>
      </c>
    </row>
    <row r="85" spans="1:13">
      <c r="A85">
        <v>78</v>
      </c>
      <c r="B85" s="6">
        <v>4.6233000000000003E-2</v>
      </c>
      <c r="C85" s="6">
        <v>4.5187999999999999E-2</v>
      </c>
      <c r="D85" s="7">
        <v>63648</v>
      </c>
      <c r="E85" s="7">
        <v>2876.1</v>
      </c>
      <c r="F85" s="8">
        <v>9.44</v>
      </c>
      <c r="G85" t="s">
        <v>11</v>
      </c>
      <c r="H85">
        <v>78</v>
      </c>
      <c r="I85" s="6">
        <v>3.1920999999999998E-2</v>
      </c>
      <c r="J85" s="6">
        <v>3.1419999999999997E-2</v>
      </c>
      <c r="K85" s="7">
        <v>74334.8</v>
      </c>
      <c r="L85" s="7">
        <v>2335.6</v>
      </c>
      <c r="M85" s="8">
        <v>10.95</v>
      </c>
    </row>
    <row r="86" spans="1:13">
      <c r="A86">
        <v>79</v>
      </c>
      <c r="B86" s="6">
        <v>5.1554999999999997E-2</v>
      </c>
      <c r="C86" s="6">
        <v>5.0258999999999998E-2</v>
      </c>
      <c r="D86" s="7">
        <v>60771.9</v>
      </c>
      <c r="E86" s="7">
        <v>3054.3</v>
      </c>
      <c r="F86" s="8">
        <v>8.8699999999999992</v>
      </c>
      <c r="G86" t="s">
        <v>11</v>
      </c>
      <c r="H86">
        <v>79</v>
      </c>
      <c r="I86" s="6">
        <v>3.6361999999999998E-2</v>
      </c>
      <c r="J86" s="6">
        <v>3.5713000000000002E-2</v>
      </c>
      <c r="K86" s="7">
        <v>71999.3</v>
      </c>
      <c r="L86" s="7">
        <v>2571.3000000000002</v>
      </c>
      <c r="M86" s="8">
        <v>10.29</v>
      </c>
    </row>
    <row r="87" spans="1:13">
      <c r="A87">
        <v>80</v>
      </c>
      <c r="B87" s="6">
        <v>5.7764000000000003E-2</v>
      </c>
      <c r="C87" s="6">
        <v>5.6142999999999998E-2</v>
      </c>
      <c r="D87" s="7">
        <v>57717.599999999999</v>
      </c>
      <c r="E87" s="7">
        <v>3240.4</v>
      </c>
      <c r="F87" s="8">
        <v>8.31</v>
      </c>
      <c r="G87" t="s">
        <v>11</v>
      </c>
      <c r="H87">
        <v>80</v>
      </c>
      <c r="I87" s="6">
        <v>4.0411999999999997E-2</v>
      </c>
      <c r="J87" s="6">
        <v>3.9611E-2</v>
      </c>
      <c r="K87" s="7">
        <v>69428</v>
      </c>
      <c r="L87" s="7">
        <v>2750.1</v>
      </c>
      <c r="M87" s="8">
        <v>9.66</v>
      </c>
    </row>
    <row r="88" spans="1:13">
      <c r="A88">
        <v>81</v>
      </c>
      <c r="B88" s="6">
        <v>6.4015000000000002E-2</v>
      </c>
      <c r="C88" s="6">
        <v>6.2030000000000002E-2</v>
      </c>
      <c r="D88" s="7">
        <v>54477.1</v>
      </c>
      <c r="E88" s="7">
        <v>3379.2</v>
      </c>
      <c r="F88" s="8">
        <v>7.77</v>
      </c>
      <c r="G88" t="s">
        <v>11</v>
      </c>
      <c r="H88">
        <v>81</v>
      </c>
      <c r="I88" s="6">
        <v>4.6168000000000001E-2</v>
      </c>
      <c r="J88" s="6">
        <v>4.5127E-2</v>
      </c>
      <c r="K88" s="7">
        <v>66677.899999999994</v>
      </c>
      <c r="L88" s="7">
        <v>3009</v>
      </c>
      <c r="M88" s="8">
        <v>9.0299999999999994</v>
      </c>
    </row>
    <row r="89" spans="1:13">
      <c r="A89">
        <v>82</v>
      </c>
      <c r="B89" s="6">
        <v>7.1677000000000005E-2</v>
      </c>
      <c r="C89" s="6">
        <v>6.9196999999999995E-2</v>
      </c>
      <c r="D89" s="7">
        <v>51097.9</v>
      </c>
      <c r="E89" s="7">
        <v>3535.8</v>
      </c>
      <c r="F89" s="8">
        <v>7.26</v>
      </c>
      <c r="G89" t="s">
        <v>11</v>
      </c>
      <c r="H89">
        <v>82</v>
      </c>
      <c r="I89" s="6">
        <v>5.1489E-2</v>
      </c>
      <c r="J89" s="6">
        <v>5.0196999999999999E-2</v>
      </c>
      <c r="K89" s="7">
        <v>63668.9</v>
      </c>
      <c r="L89" s="7">
        <v>3196</v>
      </c>
      <c r="M89" s="8">
        <v>8.44</v>
      </c>
    </row>
    <row r="90" spans="1:13">
      <c r="A90">
        <v>83</v>
      </c>
      <c r="B90" s="6">
        <v>8.0609E-2</v>
      </c>
      <c r="C90" s="6">
        <v>7.7485999999999999E-2</v>
      </c>
      <c r="D90" s="7">
        <v>47562.1</v>
      </c>
      <c r="E90" s="7">
        <v>3685.4</v>
      </c>
      <c r="F90" s="8">
        <v>6.76</v>
      </c>
      <c r="G90" t="s">
        <v>11</v>
      </c>
      <c r="H90">
        <v>83</v>
      </c>
      <c r="I90" s="6">
        <v>5.8835999999999999E-2</v>
      </c>
      <c r="J90" s="6">
        <v>5.7154999999999997E-2</v>
      </c>
      <c r="K90" s="7">
        <v>60472.9</v>
      </c>
      <c r="L90" s="7">
        <v>3456.3</v>
      </c>
      <c r="M90" s="8">
        <v>7.86</v>
      </c>
    </row>
    <row r="91" spans="1:13">
      <c r="A91">
        <v>84</v>
      </c>
      <c r="B91" s="6">
        <v>9.128E-2</v>
      </c>
      <c r="C91" s="6">
        <v>8.7295999999999999E-2</v>
      </c>
      <c r="D91" s="7">
        <v>43876.7</v>
      </c>
      <c r="E91" s="7">
        <v>3830.2</v>
      </c>
      <c r="F91" s="8">
        <v>6.28</v>
      </c>
      <c r="G91" t="s">
        <v>11</v>
      </c>
      <c r="H91">
        <v>84</v>
      </c>
      <c r="I91" s="6">
        <v>6.7335000000000006E-2</v>
      </c>
      <c r="J91" s="6">
        <v>6.5142000000000005E-2</v>
      </c>
      <c r="K91" s="7">
        <v>57016.6</v>
      </c>
      <c r="L91" s="7">
        <v>3714.2</v>
      </c>
      <c r="M91" s="8">
        <v>7.3</v>
      </c>
    </row>
    <row r="92" spans="1:13">
      <c r="A92">
        <v>85</v>
      </c>
      <c r="B92" s="6">
        <v>0.10247000000000001</v>
      </c>
      <c r="C92" s="6">
        <v>9.7475999999999993E-2</v>
      </c>
      <c r="D92" s="7">
        <v>40046.5</v>
      </c>
      <c r="E92" s="7">
        <v>3903.6</v>
      </c>
      <c r="F92" s="8">
        <v>5.84</v>
      </c>
      <c r="G92" t="s">
        <v>11</v>
      </c>
      <c r="H92">
        <v>85</v>
      </c>
      <c r="I92" s="6">
        <v>7.6572000000000001E-2</v>
      </c>
      <c r="J92" s="6">
        <v>7.3747999999999994E-2</v>
      </c>
      <c r="K92" s="7">
        <v>53302.5</v>
      </c>
      <c r="L92" s="7">
        <v>3931</v>
      </c>
      <c r="M92" s="8">
        <v>6.78</v>
      </c>
    </row>
    <row r="93" spans="1:13">
      <c r="A93">
        <v>86</v>
      </c>
      <c r="B93" s="6">
        <v>0.11665</v>
      </c>
      <c r="C93" s="6">
        <v>0.110221</v>
      </c>
      <c r="D93" s="7">
        <v>36142.9</v>
      </c>
      <c r="E93" s="7">
        <v>3983.7</v>
      </c>
      <c r="F93" s="8">
        <v>5.41</v>
      </c>
      <c r="G93" t="s">
        <v>11</v>
      </c>
      <c r="H93">
        <v>86</v>
      </c>
      <c r="I93" s="6">
        <v>8.8248999999999994E-2</v>
      </c>
      <c r="J93" s="6">
        <v>8.4519999999999998E-2</v>
      </c>
      <c r="K93" s="7">
        <v>49371.5</v>
      </c>
      <c r="L93" s="7">
        <v>4172.8999999999996</v>
      </c>
      <c r="M93" s="8">
        <v>6.28</v>
      </c>
    </row>
    <row r="94" spans="1:13">
      <c r="A94">
        <v>87</v>
      </c>
      <c r="B94" s="6">
        <v>0.13084200000000001</v>
      </c>
      <c r="C94" s="6">
        <v>0.122808</v>
      </c>
      <c r="D94" s="7">
        <v>32159.200000000001</v>
      </c>
      <c r="E94" s="7">
        <v>3949.4</v>
      </c>
      <c r="F94" s="8">
        <v>5.0199999999999996</v>
      </c>
      <c r="G94" t="s">
        <v>11</v>
      </c>
      <c r="H94">
        <v>87</v>
      </c>
      <c r="I94" s="6">
        <v>0.10075000000000001</v>
      </c>
      <c r="J94" s="6">
        <v>9.5918000000000003E-2</v>
      </c>
      <c r="K94" s="7">
        <v>45198.6</v>
      </c>
      <c r="L94" s="7">
        <v>4335.3999999999996</v>
      </c>
      <c r="M94" s="8">
        <v>5.81</v>
      </c>
    </row>
    <row r="95" spans="1:13">
      <c r="A95">
        <v>88</v>
      </c>
      <c r="B95" s="6">
        <v>0.14782799999999999</v>
      </c>
      <c r="C95" s="6">
        <v>0.137654</v>
      </c>
      <c r="D95" s="7">
        <v>28209.8</v>
      </c>
      <c r="E95" s="7">
        <v>3883.2</v>
      </c>
      <c r="F95" s="8">
        <v>4.6500000000000004</v>
      </c>
      <c r="G95" t="s">
        <v>11</v>
      </c>
      <c r="H95">
        <v>88</v>
      </c>
      <c r="I95" s="6">
        <v>0.113939</v>
      </c>
      <c r="J95" s="6">
        <v>0.107798</v>
      </c>
      <c r="K95" s="7">
        <v>40863.199999999997</v>
      </c>
      <c r="L95" s="7">
        <v>4405</v>
      </c>
      <c r="M95" s="8">
        <v>5.37</v>
      </c>
    </row>
    <row r="96" spans="1:13">
      <c r="A96">
        <v>89</v>
      </c>
      <c r="B96" s="6">
        <v>0.16744999999999999</v>
      </c>
      <c r="C96" s="6">
        <v>0.15451300000000001</v>
      </c>
      <c r="D96" s="7">
        <v>24326.6</v>
      </c>
      <c r="E96" s="7">
        <v>3758.8</v>
      </c>
      <c r="F96" s="8">
        <v>4.32</v>
      </c>
      <c r="G96" t="s">
        <v>11</v>
      </c>
      <c r="H96">
        <v>89</v>
      </c>
      <c r="I96" s="6">
        <v>0.12948200000000001</v>
      </c>
      <c r="J96" s="6">
        <v>0.12160899999999999</v>
      </c>
      <c r="K96" s="7">
        <v>36458.300000000003</v>
      </c>
      <c r="L96" s="7">
        <v>4433.6000000000004</v>
      </c>
      <c r="M96" s="8">
        <v>4.96</v>
      </c>
    </row>
    <row r="97" spans="1:13">
      <c r="A97">
        <v>90</v>
      </c>
      <c r="B97" s="6">
        <v>0.17804300000000001</v>
      </c>
      <c r="C97" s="6">
        <v>0.163489</v>
      </c>
      <c r="D97" s="7">
        <v>20567.8</v>
      </c>
      <c r="E97" s="7">
        <v>3362.6</v>
      </c>
      <c r="F97" s="8">
        <v>4.0199999999999996</v>
      </c>
      <c r="G97" t="s">
        <v>11</v>
      </c>
      <c r="H97">
        <v>90</v>
      </c>
      <c r="I97" s="6">
        <v>0.14645900000000001</v>
      </c>
      <c r="J97" s="6">
        <v>0.136466</v>
      </c>
      <c r="K97" s="7">
        <v>32024.6</v>
      </c>
      <c r="L97" s="7">
        <v>4370.3</v>
      </c>
      <c r="M97" s="8">
        <v>4.58</v>
      </c>
    </row>
    <row r="98" spans="1:13">
      <c r="A98">
        <v>91</v>
      </c>
      <c r="B98" s="6">
        <v>0.201824</v>
      </c>
      <c r="C98" s="6">
        <v>0.18332499999999999</v>
      </c>
      <c r="D98" s="7">
        <v>17205.2</v>
      </c>
      <c r="E98" s="7">
        <v>3154.1</v>
      </c>
      <c r="F98" s="8">
        <v>3.7</v>
      </c>
      <c r="G98" t="s">
        <v>11</v>
      </c>
      <c r="H98">
        <v>91</v>
      </c>
      <c r="I98" s="6">
        <v>0.166188</v>
      </c>
      <c r="J98" s="6">
        <v>0.15343799999999999</v>
      </c>
      <c r="K98" s="7">
        <v>27654.400000000001</v>
      </c>
      <c r="L98" s="7">
        <v>4243.2</v>
      </c>
      <c r="M98" s="8">
        <v>4.22</v>
      </c>
    </row>
    <row r="99" spans="1:13">
      <c r="A99">
        <v>92</v>
      </c>
      <c r="B99" s="6">
        <v>0.22329599999999999</v>
      </c>
      <c r="C99" s="6">
        <v>0.20086899999999999</v>
      </c>
      <c r="D99" s="7">
        <v>14051.1</v>
      </c>
      <c r="E99" s="7">
        <v>2822.4</v>
      </c>
      <c r="F99" s="8">
        <v>3.42</v>
      </c>
      <c r="G99" t="s">
        <v>11</v>
      </c>
      <c r="H99">
        <v>92</v>
      </c>
      <c r="I99" s="6">
        <v>0.18701899999999999</v>
      </c>
      <c r="J99" s="6">
        <v>0.17102600000000001</v>
      </c>
      <c r="K99" s="7">
        <v>23411.1</v>
      </c>
      <c r="L99" s="7">
        <v>4003.9</v>
      </c>
      <c r="M99" s="8">
        <v>3.9</v>
      </c>
    </row>
    <row r="100" spans="1:13">
      <c r="A100">
        <v>93</v>
      </c>
      <c r="B100" s="6">
        <v>0.25096099999999999</v>
      </c>
      <c r="C100" s="6">
        <v>0.22298100000000001</v>
      </c>
      <c r="D100" s="7">
        <v>11228.7</v>
      </c>
      <c r="E100" s="7">
        <v>2503.8000000000002</v>
      </c>
      <c r="F100" s="8">
        <v>3.16</v>
      </c>
      <c r="G100" t="s">
        <v>11</v>
      </c>
      <c r="H100">
        <v>93</v>
      </c>
      <c r="I100" s="6">
        <v>0.20941699999999999</v>
      </c>
      <c r="J100" s="6">
        <v>0.18956799999999999</v>
      </c>
      <c r="K100" s="7">
        <v>19407.2</v>
      </c>
      <c r="L100" s="7">
        <v>3679</v>
      </c>
      <c r="M100" s="8">
        <v>3.6</v>
      </c>
    </row>
    <row r="101" spans="1:13">
      <c r="A101">
        <v>94</v>
      </c>
      <c r="B101" s="6">
        <v>0.27868999999999999</v>
      </c>
      <c r="C101" s="6">
        <v>0.24460599999999999</v>
      </c>
      <c r="D101" s="7">
        <v>8724.9</v>
      </c>
      <c r="E101" s="7">
        <v>2134.1999999999998</v>
      </c>
      <c r="F101" s="8">
        <v>2.92</v>
      </c>
      <c r="G101" t="s">
        <v>11</v>
      </c>
      <c r="H101">
        <v>94</v>
      </c>
      <c r="I101" s="6">
        <v>0.23197999999999999</v>
      </c>
      <c r="J101" s="6">
        <v>0.20787</v>
      </c>
      <c r="K101" s="7">
        <v>15728.2</v>
      </c>
      <c r="L101" s="7">
        <v>3269.4</v>
      </c>
      <c r="M101" s="8">
        <v>3.32</v>
      </c>
    </row>
    <row r="102" spans="1:13">
      <c r="A102">
        <v>95</v>
      </c>
      <c r="B102" s="6">
        <v>0.31073800000000001</v>
      </c>
      <c r="C102" s="6">
        <v>0.268951</v>
      </c>
      <c r="D102" s="7">
        <v>6590.7</v>
      </c>
      <c r="E102" s="7">
        <v>1772.6</v>
      </c>
      <c r="F102" s="8">
        <v>2.7</v>
      </c>
      <c r="G102" t="s">
        <v>11</v>
      </c>
      <c r="H102">
        <v>95</v>
      </c>
      <c r="I102" s="6">
        <v>0.26017699999999999</v>
      </c>
      <c r="J102" s="6">
        <v>0.23022699999999999</v>
      </c>
      <c r="K102" s="7">
        <v>12458.8</v>
      </c>
      <c r="L102" s="7">
        <v>2868.4</v>
      </c>
      <c r="M102" s="8">
        <v>3.06</v>
      </c>
    </row>
    <row r="103" spans="1:13">
      <c r="A103">
        <v>96</v>
      </c>
      <c r="B103" s="6">
        <v>0.33985700000000002</v>
      </c>
      <c r="C103" s="6">
        <v>0.29049399999999997</v>
      </c>
      <c r="D103" s="7">
        <v>4818.1000000000004</v>
      </c>
      <c r="E103" s="7">
        <v>1399.6</v>
      </c>
      <c r="F103" s="8">
        <v>2.5099999999999998</v>
      </c>
      <c r="G103" t="s">
        <v>11</v>
      </c>
      <c r="H103">
        <v>96</v>
      </c>
      <c r="I103" s="6">
        <v>0.28986299999999998</v>
      </c>
      <c r="J103" s="6">
        <v>0.25317099999999998</v>
      </c>
      <c r="K103" s="7">
        <v>9590.5</v>
      </c>
      <c r="L103" s="7">
        <v>2428</v>
      </c>
      <c r="M103" s="8">
        <v>2.83</v>
      </c>
    </row>
    <row r="104" spans="1:13">
      <c r="A104">
        <v>97</v>
      </c>
      <c r="B104" s="6">
        <v>0.37254900000000002</v>
      </c>
      <c r="C104" s="6">
        <v>0.31405</v>
      </c>
      <c r="D104" s="7">
        <v>3418.5</v>
      </c>
      <c r="E104" s="7">
        <v>1073.5999999999999</v>
      </c>
      <c r="F104" s="8">
        <v>2.34</v>
      </c>
      <c r="G104" t="s">
        <v>11</v>
      </c>
      <c r="H104">
        <v>97</v>
      </c>
      <c r="I104" s="6">
        <v>0.32279799999999997</v>
      </c>
      <c r="J104" s="6">
        <v>0.27793899999999999</v>
      </c>
      <c r="K104" s="7">
        <v>7162.4</v>
      </c>
      <c r="L104" s="7">
        <v>1990.7</v>
      </c>
      <c r="M104" s="8">
        <v>2.62</v>
      </c>
    </row>
    <row r="105" spans="1:13">
      <c r="A105">
        <v>98</v>
      </c>
      <c r="B105" s="6">
        <v>0.40313500000000002</v>
      </c>
      <c r="C105" s="6">
        <v>0.335507</v>
      </c>
      <c r="D105" s="7">
        <v>2344.9</v>
      </c>
      <c r="E105" s="7">
        <v>786.7</v>
      </c>
      <c r="F105" s="8">
        <v>2.1800000000000002</v>
      </c>
      <c r="G105" t="s">
        <v>11</v>
      </c>
      <c r="H105">
        <v>98</v>
      </c>
      <c r="I105" s="6">
        <v>0.35245599999999999</v>
      </c>
      <c r="J105" s="6">
        <v>0.299649</v>
      </c>
      <c r="K105" s="7">
        <v>5171.7</v>
      </c>
      <c r="L105" s="7">
        <v>1549.7</v>
      </c>
      <c r="M105" s="8">
        <v>2.4300000000000002</v>
      </c>
    </row>
    <row r="106" spans="1:13">
      <c r="A106">
        <v>99</v>
      </c>
      <c r="B106" s="6">
        <v>0.453901</v>
      </c>
      <c r="C106" s="6">
        <v>0.36994199999999999</v>
      </c>
      <c r="D106" s="7">
        <v>1558.2</v>
      </c>
      <c r="E106" s="7">
        <v>576.4</v>
      </c>
      <c r="F106" s="8">
        <v>2.02</v>
      </c>
      <c r="G106" t="s">
        <v>11</v>
      </c>
      <c r="H106">
        <v>99</v>
      </c>
      <c r="I106" s="6">
        <v>0.38082500000000002</v>
      </c>
      <c r="J106" s="6">
        <v>0.31991000000000003</v>
      </c>
      <c r="K106" s="7">
        <v>3622</v>
      </c>
      <c r="L106" s="7">
        <v>1158.7</v>
      </c>
      <c r="M106" s="8">
        <v>2.2599999999999998</v>
      </c>
    </row>
    <row r="107" spans="1:13">
      <c r="A107">
        <v>100</v>
      </c>
      <c r="B107">
        <v>0.48525400000000002</v>
      </c>
      <c r="C107">
        <v>0.39050600000000002</v>
      </c>
      <c r="D107">
        <v>981.7</v>
      </c>
      <c r="E107">
        <v>383.4</v>
      </c>
      <c r="F107">
        <v>1.91</v>
      </c>
      <c r="G107" t="s">
        <v>11</v>
      </c>
      <c r="H107">
        <v>100</v>
      </c>
      <c r="I107">
        <v>0.42533399999999999</v>
      </c>
      <c r="J107">
        <v>0.350742</v>
      </c>
      <c r="K107">
        <v>2463.3000000000002</v>
      </c>
      <c r="L107">
        <v>864</v>
      </c>
      <c r="M107">
        <v>2.09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E836-8C02-3240-8442-991A5E03CA6F}">
  <dimension ref="A1:J102"/>
  <sheetViews>
    <sheetView tabSelected="1" workbookViewId="0">
      <selection activeCell="M10" sqref="M10"/>
    </sheetView>
  </sheetViews>
  <sheetFormatPr baseColWidth="10" defaultColWidth="10.83203125" defaultRowHeight="13"/>
  <sheetData>
    <row r="1" spans="1:10" ht="30" customHeight="1">
      <c r="A1" s="5" t="s">
        <v>5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8</v>
      </c>
      <c r="I1" s="5" t="s">
        <v>9</v>
      </c>
      <c r="J1" s="5" t="s">
        <v>7</v>
      </c>
    </row>
    <row r="2" spans="1:10">
      <c r="A2">
        <v>0</v>
      </c>
      <c r="B2" s="6">
        <v>4.2240000000000003E-3</v>
      </c>
      <c r="C2" s="7">
        <v>100000</v>
      </c>
      <c r="D2" s="7">
        <v>422.4</v>
      </c>
      <c r="E2" s="6">
        <v>3.503E-3</v>
      </c>
      <c r="F2" s="7">
        <v>100000</v>
      </c>
      <c r="G2" s="7">
        <v>350.3</v>
      </c>
      <c r="H2">
        <f>SUM(Table14[[#This Row],[lx.male]],Table25[[#This Row],[lx.female]])</f>
        <v>200000</v>
      </c>
      <c r="I2">
        <f>SUM(Table14[[#This Row],[dx.male]],Table25[[#This Row],[dx.female]])</f>
        <v>772.7</v>
      </c>
      <c r="J2">
        <f>Table25[[#This Row],[dx]]/Table25[[#This Row],[lx]]</f>
        <v>3.8635000000000002E-3</v>
      </c>
    </row>
    <row r="3" spans="1:10">
      <c r="A3">
        <v>1</v>
      </c>
      <c r="B3" s="6">
        <v>2.2900000000000001E-4</v>
      </c>
      <c r="C3" s="7">
        <v>99577.600000000006</v>
      </c>
      <c r="D3" s="7">
        <v>22.8</v>
      </c>
      <c r="E3" s="6">
        <v>2.14E-4</v>
      </c>
      <c r="F3" s="7">
        <v>99649.7</v>
      </c>
      <c r="G3" s="7">
        <v>21.4</v>
      </c>
      <c r="H3">
        <f>SUM(Table14[[#This Row],[lx.male]],Table25[[#This Row],[lx.female]])</f>
        <v>199227.3</v>
      </c>
      <c r="I3">
        <f>SUM(Table14[[#This Row],[dx.male]],Table25[[#This Row],[dx.female]])</f>
        <v>44.2</v>
      </c>
      <c r="J3">
        <f>Table25[[#This Row],[dx]]/Table25[[#This Row],[lx]]</f>
        <v>2.2185714508001666E-4</v>
      </c>
    </row>
    <row r="4" spans="1:10">
      <c r="A4">
        <v>2</v>
      </c>
      <c r="B4" s="6">
        <v>1.27E-4</v>
      </c>
      <c r="C4" s="7">
        <v>99554.8</v>
      </c>
      <c r="D4" s="7">
        <v>12.6</v>
      </c>
      <c r="E4" s="6">
        <v>1.1400000000000001E-4</v>
      </c>
      <c r="F4" s="7">
        <v>99628.4</v>
      </c>
      <c r="G4" s="7">
        <v>11.4</v>
      </c>
      <c r="H4">
        <f>SUM(Table14[[#This Row],[lx.male]],Table25[[#This Row],[lx.female]])</f>
        <v>199183.2</v>
      </c>
      <c r="I4">
        <f>SUM(Table14[[#This Row],[dx.male]],Table25[[#This Row],[dx.female]])</f>
        <v>24</v>
      </c>
      <c r="J4">
        <f>Table25[[#This Row],[dx]]/Table25[[#This Row],[lx]]</f>
        <v>1.2049208969431156E-4</v>
      </c>
    </row>
    <row r="5" spans="1:10">
      <c r="A5">
        <v>3</v>
      </c>
      <c r="B5" s="6">
        <v>1.02E-4</v>
      </c>
      <c r="C5" s="7">
        <v>99542.2</v>
      </c>
      <c r="D5" s="7">
        <v>10.199999999999999</v>
      </c>
      <c r="E5" s="6">
        <v>9.5000000000000005E-5</v>
      </c>
      <c r="F5" s="7">
        <v>99617</v>
      </c>
      <c r="G5" s="7">
        <v>9.4</v>
      </c>
      <c r="H5">
        <f>SUM(Table14[[#This Row],[lx.male]],Table25[[#This Row],[lx.female]])</f>
        <v>199159.2</v>
      </c>
      <c r="I5">
        <f>SUM(Table14[[#This Row],[dx.male]],Table25[[#This Row],[dx.female]])</f>
        <v>19.600000000000001</v>
      </c>
      <c r="J5">
        <f>Table25[[#This Row],[dx]]/Table25[[#This Row],[lx]]</f>
        <v>9.8413731326496589E-5</v>
      </c>
    </row>
    <row r="6" spans="1:10">
      <c r="A6">
        <v>4</v>
      </c>
      <c r="B6" s="6">
        <v>8.6000000000000003E-5</v>
      </c>
      <c r="C6" s="7">
        <v>99532</v>
      </c>
      <c r="D6" s="7">
        <v>8.5</v>
      </c>
      <c r="E6" s="6">
        <v>6.3999999999999997E-5</v>
      </c>
      <c r="F6" s="7">
        <v>99607.5</v>
      </c>
      <c r="G6" s="7">
        <v>6.4</v>
      </c>
      <c r="H6">
        <f>SUM(Table14[[#This Row],[lx.male]],Table25[[#This Row],[lx.female]])</f>
        <v>199139.5</v>
      </c>
      <c r="I6">
        <f>SUM(Table14[[#This Row],[dx.male]],Table25[[#This Row],[dx.female]])</f>
        <v>14.9</v>
      </c>
      <c r="J6">
        <f>Table25[[#This Row],[dx]]/Table25[[#This Row],[lx]]</f>
        <v>7.4821921316464086E-5</v>
      </c>
    </row>
    <row r="7" spans="1:10">
      <c r="A7">
        <v>5</v>
      </c>
      <c r="B7" s="6">
        <v>7.3999999999999996E-5</v>
      </c>
      <c r="C7" s="7">
        <v>99523.5</v>
      </c>
      <c r="D7" s="7">
        <v>7.4</v>
      </c>
      <c r="E7" s="6">
        <v>7.3999999999999996E-5</v>
      </c>
      <c r="F7" s="7">
        <v>99601.2</v>
      </c>
      <c r="G7" s="7">
        <v>7.4</v>
      </c>
      <c r="H7">
        <f>SUM(Table14[[#This Row],[lx.male]],Table25[[#This Row],[lx.female]])</f>
        <v>199124.7</v>
      </c>
      <c r="I7">
        <f>SUM(Table14[[#This Row],[dx.male]],Table25[[#This Row],[dx.female]])</f>
        <v>14.8</v>
      </c>
      <c r="J7">
        <f>Table25[[#This Row],[dx]]/Table25[[#This Row],[lx]]</f>
        <v>7.4325284608087292E-5</v>
      </c>
    </row>
    <row r="8" spans="1:10">
      <c r="A8">
        <v>6</v>
      </c>
      <c r="B8" s="6">
        <v>8.5000000000000006E-5</v>
      </c>
      <c r="C8" s="7">
        <v>99516.1</v>
      </c>
      <c r="D8" s="7">
        <v>8.4</v>
      </c>
      <c r="E8" s="6">
        <v>7.1000000000000005E-5</v>
      </c>
      <c r="F8" s="7">
        <v>99593.8</v>
      </c>
      <c r="G8" s="7">
        <v>7.1</v>
      </c>
      <c r="H8">
        <f>SUM(Table14[[#This Row],[lx.male]],Table25[[#This Row],[lx.female]])</f>
        <v>199109.90000000002</v>
      </c>
      <c r="I8">
        <f>SUM(Table14[[#This Row],[dx.male]],Table25[[#This Row],[dx.female]])</f>
        <v>15.5</v>
      </c>
      <c r="J8">
        <f>Table25[[#This Row],[dx]]/Table25[[#This Row],[lx]]</f>
        <v>7.7846455650874209E-5</v>
      </c>
    </row>
    <row r="9" spans="1:10">
      <c r="A9">
        <v>7</v>
      </c>
      <c r="B9" s="6">
        <v>6.7000000000000002E-5</v>
      </c>
      <c r="C9" s="7">
        <v>99507.6</v>
      </c>
      <c r="D9" s="7">
        <v>6.6</v>
      </c>
      <c r="E9" s="6">
        <v>5.5000000000000002E-5</v>
      </c>
      <c r="F9" s="7">
        <v>99586.7</v>
      </c>
      <c r="G9" s="7">
        <v>5.4</v>
      </c>
      <c r="H9">
        <f>SUM(Table14[[#This Row],[lx.male]],Table25[[#This Row],[lx.female]])</f>
        <v>199094.3</v>
      </c>
      <c r="I9">
        <f>SUM(Table14[[#This Row],[dx.male]],Table25[[#This Row],[dx.female]])</f>
        <v>12</v>
      </c>
      <c r="J9">
        <f>Table25[[#This Row],[dx]]/Table25[[#This Row],[lx]]</f>
        <v>6.0272946036124596E-5</v>
      </c>
    </row>
    <row r="10" spans="1:10">
      <c r="A10">
        <v>8</v>
      </c>
      <c r="B10" s="6">
        <v>6.8999999999999997E-5</v>
      </c>
      <c r="C10" s="7">
        <v>99501</v>
      </c>
      <c r="D10" s="7">
        <v>6.9</v>
      </c>
      <c r="E10" s="6">
        <v>5.8E-5</v>
      </c>
      <c r="F10" s="7">
        <v>99581.3</v>
      </c>
      <c r="G10" s="7">
        <v>5.8</v>
      </c>
      <c r="H10">
        <f>SUM(Table14[[#This Row],[lx.male]],Table25[[#This Row],[lx.female]])</f>
        <v>199082.3</v>
      </c>
      <c r="I10">
        <f>SUM(Table14[[#This Row],[dx.male]],Table25[[#This Row],[dx.female]])</f>
        <v>12.7</v>
      </c>
      <c r="J10">
        <f>Table25[[#This Row],[dx]]/Table25[[#This Row],[lx]]</f>
        <v>6.3792712862971752E-5</v>
      </c>
    </row>
    <row r="11" spans="1:10">
      <c r="A11">
        <v>9</v>
      </c>
      <c r="B11" s="6">
        <v>6.0000000000000002E-5</v>
      </c>
      <c r="C11" s="7">
        <v>99494.1</v>
      </c>
      <c r="D11" s="7">
        <v>6</v>
      </c>
      <c r="E11" s="6">
        <v>5.1E-5</v>
      </c>
      <c r="F11" s="7">
        <v>99575.5</v>
      </c>
      <c r="G11" s="7">
        <v>5.0999999999999996</v>
      </c>
      <c r="H11">
        <f>SUM(Table14[[#This Row],[lx.male]],Table25[[#This Row],[lx.female]])</f>
        <v>199069.6</v>
      </c>
      <c r="I11">
        <f>SUM(Table14[[#This Row],[dx.male]],Table25[[#This Row],[dx.female]])</f>
        <v>11.1</v>
      </c>
      <c r="J11">
        <f>Table25[[#This Row],[dx]]/Table25[[#This Row],[lx]]</f>
        <v>5.575939269481628E-5</v>
      </c>
    </row>
    <row r="12" spans="1:10">
      <c r="A12">
        <v>10</v>
      </c>
      <c r="B12" s="6">
        <v>7.7999999999999999E-5</v>
      </c>
      <c r="C12" s="7">
        <v>99488.2</v>
      </c>
      <c r="D12" s="7">
        <v>7.8</v>
      </c>
      <c r="E12" s="6">
        <v>6.6000000000000005E-5</v>
      </c>
      <c r="F12" s="7">
        <v>99570.4</v>
      </c>
      <c r="G12" s="7">
        <v>6.6</v>
      </c>
      <c r="H12">
        <f>SUM(Table14[[#This Row],[lx.male]],Table25[[#This Row],[lx.female]])</f>
        <v>199058.59999999998</v>
      </c>
      <c r="I12">
        <f>SUM(Table14[[#This Row],[dx.male]],Table25[[#This Row],[dx.female]])</f>
        <v>14.399999999999999</v>
      </c>
      <c r="J12">
        <f>Table25[[#This Row],[dx]]/Table25[[#This Row],[lx]]</f>
        <v>7.2340506765344479E-5</v>
      </c>
    </row>
    <row r="13" spans="1:10">
      <c r="A13">
        <v>11</v>
      </c>
      <c r="B13" s="6">
        <v>7.7000000000000001E-5</v>
      </c>
      <c r="C13" s="7">
        <v>99480.4</v>
      </c>
      <c r="D13" s="7">
        <v>7.7</v>
      </c>
      <c r="E13" s="6">
        <v>5.5000000000000002E-5</v>
      </c>
      <c r="F13" s="7">
        <v>99563.9</v>
      </c>
      <c r="G13" s="7">
        <v>5.5</v>
      </c>
      <c r="H13">
        <f>SUM(Table14[[#This Row],[lx.male]],Table25[[#This Row],[lx.female]])</f>
        <v>199044.3</v>
      </c>
      <c r="I13">
        <f>SUM(Table14[[#This Row],[dx.male]],Table25[[#This Row],[dx.female]])</f>
        <v>13.2</v>
      </c>
      <c r="J13">
        <f>Table25[[#This Row],[dx]]/Table25[[#This Row],[lx]]</f>
        <v>6.6316895284115147E-5</v>
      </c>
    </row>
    <row r="14" spans="1:10">
      <c r="A14">
        <v>12</v>
      </c>
      <c r="B14" s="6">
        <v>1.02E-4</v>
      </c>
      <c r="C14" s="7">
        <v>99472.7</v>
      </c>
      <c r="D14" s="7">
        <v>10.1</v>
      </c>
      <c r="E14" s="6">
        <v>5.7000000000000003E-5</v>
      </c>
      <c r="F14" s="7">
        <v>99558.399999999994</v>
      </c>
      <c r="G14" s="7">
        <v>5.6</v>
      </c>
      <c r="H14">
        <f>SUM(Table14[[#This Row],[lx.male]],Table25[[#This Row],[lx.female]])</f>
        <v>199031.09999999998</v>
      </c>
      <c r="I14">
        <f>SUM(Table14[[#This Row],[dx.male]],Table25[[#This Row],[dx.female]])</f>
        <v>15.7</v>
      </c>
      <c r="J14">
        <f>Table25[[#This Row],[dx]]/Table25[[#This Row],[lx]]</f>
        <v>7.8882144549268938E-5</v>
      </c>
    </row>
    <row r="15" spans="1:10">
      <c r="A15">
        <v>13</v>
      </c>
      <c r="B15" s="6">
        <v>1.16E-4</v>
      </c>
      <c r="C15" s="7">
        <v>99462.6</v>
      </c>
      <c r="D15" s="7">
        <v>11.5</v>
      </c>
      <c r="E15" s="6">
        <v>8.7000000000000001E-5</v>
      </c>
      <c r="F15" s="7">
        <v>99552.8</v>
      </c>
      <c r="G15" s="7">
        <v>8.6</v>
      </c>
      <c r="H15">
        <f>SUM(Table14[[#This Row],[lx.male]],Table25[[#This Row],[lx.female]])</f>
        <v>199015.40000000002</v>
      </c>
      <c r="I15">
        <f>SUM(Table14[[#This Row],[dx.male]],Table25[[#This Row],[dx.female]])</f>
        <v>20.100000000000001</v>
      </c>
      <c r="J15">
        <f>Table25[[#This Row],[dx]]/Table25[[#This Row],[lx]]</f>
        <v>1.0099720926119284E-4</v>
      </c>
    </row>
    <row r="16" spans="1:10">
      <c r="A16">
        <v>14</v>
      </c>
      <c r="B16" s="6">
        <v>1.2899999999999999E-4</v>
      </c>
      <c r="C16" s="7">
        <v>99451.1</v>
      </c>
      <c r="D16" s="7">
        <v>12.9</v>
      </c>
      <c r="E16" s="6">
        <v>9.6000000000000002E-5</v>
      </c>
      <c r="F16" s="7">
        <v>99544.1</v>
      </c>
      <c r="G16" s="7">
        <v>9.6</v>
      </c>
      <c r="H16">
        <f>SUM(Table14[[#This Row],[lx.male]],Table25[[#This Row],[lx.female]])</f>
        <v>198995.20000000001</v>
      </c>
      <c r="I16">
        <f>SUM(Table14[[#This Row],[dx.male]],Table25[[#This Row],[dx.female]])</f>
        <v>22.5</v>
      </c>
      <c r="J16">
        <f>Table25[[#This Row],[dx]]/Table25[[#This Row],[lx]]</f>
        <v>1.130680539028077E-4</v>
      </c>
    </row>
    <row r="17" spans="1:10">
      <c r="A17">
        <v>15</v>
      </c>
      <c r="B17" s="6">
        <v>1.7200000000000001E-4</v>
      </c>
      <c r="C17" s="7">
        <v>99438.2</v>
      </c>
      <c r="D17" s="7">
        <v>17.100000000000001</v>
      </c>
      <c r="E17" s="6">
        <v>1.13E-4</v>
      </c>
      <c r="F17" s="7">
        <v>99534.6</v>
      </c>
      <c r="G17" s="7">
        <v>11.2</v>
      </c>
      <c r="H17">
        <f>SUM(Table14[[#This Row],[lx.male]],Table25[[#This Row],[lx.female]])</f>
        <v>198972.79999999999</v>
      </c>
      <c r="I17">
        <f>SUM(Table14[[#This Row],[dx.male]],Table25[[#This Row],[dx.female]])</f>
        <v>28.3</v>
      </c>
      <c r="J17">
        <f>Table25[[#This Row],[dx]]/Table25[[#This Row],[lx]]</f>
        <v>1.4223049582656524E-4</v>
      </c>
    </row>
    <row r="18" spans="1:10">
      <c r="A18">
        <v>16</v>
      </c>
      <c r="B18" s="6">
        <v>2.05E-4</v>
      </c>
      <c r="C18" s="7">
        <v>99421.1</v>
      </c>
      <c r="D18" s="7">
        <v>20.399999999999999</v>
      </c>
      <c r="E18" s="6">
        <v>1.3100000000000001E-4</v>
      </c>
      <c r="F18" s="7">
        <v>99523.3</v>
      </c>
      <c r="G18" s="7">
        <v>13.1</v>
      </c>
      <c r="H18">
        <f>SUM(Table14[[#This Row],[lx.male]],Table25[[#This Row],[lx.female]])</f>
        <v>198944.40000000002</v>
      </c>
      <c r="I18">
        <f>SUM(Table14[[#This Row],[dx.male]],Table25[[#This Row],[dx.female]])</f>
        <v>33.5</v>
      </c>
      <c r="J18">
        <f>Table25[[#This Row],[dx]]/Table25[[#This Row],[lx]]</f>
        <v>1.683887558533942E-4</v>
      </c>
    </row>
    <row r="19" spans="1:10">
      <c r="A19">
        <v>17</v>
      </c>
      <c r="B19" s="6">
        <v>3.1100000000000002E-4</v>
      </c>
      <c r="C19" s="7">
        <v>99400.7</v>
      </c>
      <c r="D19" s="7">
        <v>30.9</v>
      </c>
      <c r="E19" s="6">
        <v>1.5799999999999999E-4</v>
      </c>
      <c r="F19" s="7">
        <v>99510.3</v>
      </c>
      <c r="G19" s="7">
        <v>15.8</v>
      </c>
      <c r="H19">
        <f>SUM(Table14[[#This Row],[lx.male]],Table25[[#This Row],[lx.female]])</f>
        <v>198911</v>
      </c>
      <c r="I19">
        <f>SUM(Table14[[#This Row],[dx.male]],Table25[[#This Row],[dx.female]])</f>
        <v>46.7</v>
      </c>
      <c r="J19">
        <f>Table25[[#This Row],[dx]]/Table25[[#This Row],[lx]]</f>
        <v>2.347783682149303E-4</v>
      </c>
    </row>
    <row r="20" spans="1:10">
      <c r="A20">
        <v>18</v>
      </c>
      <c r="B20" s="6">
        <v>4.0200000000000001E-4</v>
      </c>
      <c r="C20" s="7">
        <v>99369.8</v>
      </c>
      <c r="D20" s="7">
        <v>39.9</v>
      </c>
      <c r="E20" s="6">
        <v>2.1800000000000001E-4</v>
      </c>
      <c r="F20" s="7">
        <v>99494.5</v>
      </c>
      <c r="G20" s="7">
        <v>21.7</v>
      </c>
      <c r="H20">
        <f>SUM(Table14[[#This Row],[lx.male]],Table25[[#This Row],[lx.female]])</f>
        <v>198864.3</v>
      </c>
      <c r="I20">
        <f>SUM(Table14[[#This Row],[dx.male]],Table25[[#This Row],[dx.female]])</f>
        <v>61.599999999999994</v>
      </c>
      <c r="J20">
        <f>Table25[[#This Row],[dx]]/Table25[[#This Row],[lx]]</f>
        <v>3.0975896629007821E-4</v>
      </c>
    </row>
    <row r="21" spans="1:10">
      <c r="A21">
        <v>19</v>
      </c>
      <c r="B21" s="6">
        <v>4.5399999999999998E-4</v>
      </c>
      <c r="C21" s="7">
        <v>99329.9</v>
      </c>
      <c r="D21" s="7">
        <v>45.1</v>
      </c>
      <c r="E21" s="6">
        <v>2.12E-4</v>
      </c>
      <c r="F21" s="7">
        <v>99472.8</v>
      </c>
      <c r="G21" s="7">
        <v>21.1</v>
      </c>
      <c r="H21">
        <f>SUM(Table14[[#This Row],[lx.male]],Table25[[#This Row],[lx.female]])</f>
        <v>198802.7</v>
      </c>
      <c r="I21">
        <f>SUM(Table14[[#This Row],[dx.male]],Table25[[#This Row],[dx.female]])</f>
        <v>66.2</v>
      </c>
      <c r="J21">
        <f>Table25[[#This Row],[dx]]/Table25[[#This Row],[lx]]</f>
        <v>3.3299346538050037E-4</v>
      </c>
    </row>
    <row r="22" spans="1:10">
      <c r="A22">
        <v>20</v>
      </c>
      <c r="B22" s="6">
        <v>5.2499999999999997E-4</v>
      </c>
      <c r="C22" s="7">
        <v>99284.800000000003</v>
      </c>
      <c r="D22" s="7">
        <v>52.2</v>
      </c>
      <c r="E22" s="6">
        <v>1.8699999999999999E-4</v>
      </c>
      <c r="F22" s="7">
        <v>99451.7</v>
      </c>
      <c r="G22" s="7">
        <v>18.600000000000001</v>
      </c>
      <c r="H22">
        <f>SUM(Table14[[#This Row],[lx.male]],Table25[[#This Row],[lx.female]])</f>
        <v>198736.5</v>
      </c>
      <c r="I22">
        <f>SUM(Table14[[#This Row],[dx.male]],Table25[[#This Row],[dx.female]])</f>
        <v>70.800000000000011</v>
      </c>
      <c r="J22">
        <f>Table25[[#This Row],[dx]]/Table25[[#This Row],[lx]]</f>
        <v>3.5625061324920187E-4</v>
      </c>
    </row>
    <row r="23" spans="1:10">
      <c r="A23">
        <v>21</v>
      </c>
      <c r="B23" s="6">
        <v>5.0699999999999996E-4</v>
      </c>
      <c r="C23" s="7">
        <v>99232.6</v>
      </c>
      <c r="D23" s="7">
        <v>50.3</v>
      </c>
      <c r="E23" s="6">
        <v>2.1100000000000001E-4</v>
      </c>
      <c r="F23" s="7">
        <v>99433.1</v>
      </c>
      <c r="G23" s="7">
        <v>21</v>
      </c>
      <c r="H23">
        <f>SUM(Table14[[#This Row],[lx.male]],Table25[[#This Row],[lx.female]])</f>
        <v>198665.7</v>
      </c>
      <c r="I23">
        <f>SUM(Table14[[#This Row],[dx.male]],Table25[[#This Row],[dx.female]])</f>
        <v>71.3</v>
      </c>
      <c r="J23">
        <f>Table25[[#This Row],[dx]]/Table25[[#This Row],[lx]]</f>
        <v>3.5889436374774304E-4</v>
      </c>
    </row>
    <row r="24" spans="1:10">
      <c r="A24">
        <v>22</v>
      </c>
      <c r="B24" s="6">
        <v>4.9700000000000005E-4</v>
      </c>
      <c r="C24" s="7">
        <v>99182.3</v>
      </c>
      <c r="D24" s="7">
        <v>49.3</v>
      </c>
      <c r="E24" s="6">
        <v>2.4499999999999999E-4</v>
      </c>
      <c r="F24" s="7">
        <v>99412.1</v>
      </c>
      <c r="G24" s="7">
        <v>24.4</v>
      </c>
      <c r="H24">
        <f>SUM(Table14[[#This Row],[lx.male]],Table25[[#This Row],[lx.female]])</f>
        <v>198594.40000000002</v>
      </c>
      <c r="I24">
        <f>SUM(Table14[[#This Row],[dx.male]],Table25[[#This Row],[dx.female]])</f>
        <v>73.699999999999989</v>
      </c>
      <c r="J24">
        <f>Table25[[#This Row],[dx]]/Table25[[#This Row],[lx]]</f>
        <v>3.7110814806459789E-4</v>
      </c>
    </row>
    <row r="25" spans="1:10">
      <c r="A25">
        <v>23</v>
      </c>
      <c r="B25" s="6">
        <v>5.2400000000000005E-4</v>
      </c>
      <c r="C25" s="7">
        <v>99133</v>
      </c>
      <c r="D25" s="7">
        <v>52</v>
      </c>
      <c r="E25" s="6">
        <v>2.1499999999999999E-4</v>
      </c>
      <c r="F25" s="7">
        <v>99387.7</v>
      </c>
      <c r="G25" s="7">
        <v>21.3</v>
      </c>
      <c r="H25">
        <f>SUM(Table14[[#This Row],[lx.male]],Table25[[#This Row],[lx.female]])</f>
        <v>198520.7</v>
      </c>
      <c r="I25">
        <f>SUM(Table14[[#This Row],[dx.male]],Table25[[#This Row],[dx.female]])</f>
        <v>73.3</v>
      </c>
      <c r="J25">
        <f>Table25[[#This Row],[dx]]/Table25[[#This Row],[lx]]</f>
        <v>3.6923101721885923E-4</v>
      </c>
    </row>
    <row r="26" spans="1:10">
      <c r="A26">
        <v>24</v>
      </c>
      <c r="B26" s="6">
        <v>5.5599999999999996E-4</v>
      </c>
      <c r="C26" s="7">
        <v>99081.1</v>
      </c>
      <c r="D26" s="7">
        <v>55.1</v>
      </c>
      <c r="E26" s="6">
        <v>2.23E-4</v>
      </c>
      <c r="F26" s="7">
        <v>99366.399999999994</v>
      </c>
      <c r="G26" s="7">
        <v>22.1</v>
      </c>
      <c r="H26">
        <f>SUM(Table14[[#This Row],[lx.male]],Table25[[#This Row],[lx.female]])</f>
        <v>198447.5</v>
      </c>
      <c r="I26">
        <f>SUM(Table14[[#This Row],[dx.male]],Table25[[#This Row],[dx.female]])</f>
        <v>77.2</v>
      </c>
      <c r="J26">
        <f>Table25[[#This Row],[dx]]/Table25[[#This Row],[lx]]</f>
        <v>3.8901976593305537E-4</v>
      </c>
    </row>
    <row r="27" spans="1:10">
      <c r="A27">
        <v>25</v>
      </c>
      <c r="B27" s="6">
        <v>6.0099999999999997E-4</v>
      </c>
      <c r="C27" s="7">
        <v>99026</v>
      </c>
      <c r="D27" s="7">
        <v>59.5</v>
      </c>
      <c r="E27" s="6">
        <v>2.5999999999999998E-4</v>
      </c>
      <c r="F27" s="7">
        <v>99344.3</v>
      </c>
      <c r="G27" s="7">
        <v>25.8</v>
      </c>
      <c r="H27">
        <f>SUM(Table14[[#This Row],[lx.male]],Table25[[#This Row],[lx.female]])</f>
        <v>198370.3</v>
      </c>
      <c r="I27">
        <f>SUM(Table14[[#This Row],[dx.male]],Table25[[#This Row],[dx.female]])</f>
        <v>85.3</v>
      </c>
      <c r="J27">
        <f>Table25[[#This Row],[dx]]/Table25[[#This Row],[lx]]</f>
        <v>4.3000388667053488E-4</v>
      </c>
    </row>
    <row r="28" spans="1:10">
      <c r="A28">
        <v>26</v>
      </c>
      <c r="B28" s="6">
        <v>6.0700000000000001E-4</v>
      </c>
      <c r="C28" s="7">
        <v>98966.5</v>
      </c>
      <c r="D28" s="7">
        <v>60.1</v>
      </c>
      <c r="E28" s="6">
        <v>2.5700000000000001E-4</v>
      </c>
      <c r="F28" s="7">
        <v>99318.5</v>
      </c>
      <c r="G28" s="7">
        <v>25.5</v>
      </c>
      <c r="H28">
        <f>SUM(Table14[[#This Row],[lx.male]],Table25[[#This Row],[lx.female]])</f>
        <v>198285</v>
      </c>
      <c r="I28">
        <f>SUM(Table14[[#This Row],[dx.male]],Table25[[#This Row],[dx.female]])</f>
        <v>85.6</v>
      </c>
      <c r="J28">
        <f>Table25[[#This Row],[dx]]/Table25[[#This Row],[lx]]</f>
        <v>4.3170184330635193E-4</v>
      </c>
    </row>
    <row r="29" spans="1:10">
      <c r="A29">
        <v>27</v>
      </c>
      <c r="B29" s="6">
        <v>6.29E-4</v>
      </c>
      <c r="C29" s="7">
        <v>98906.4</v>
      </c>
      <c r="D29" s="7">
        <v>62.2</v>
      </c>
      <c r="E29" s="6">
        <v>3.1E-4</v>
      </c>
      <c r="F29" s="7">
        <v>99292.9</v>
      </c>
      <c r="G29" s="7">
        <v>30.7</v>
      </c>
      <c r="H29">
        <f>SUM(Table14[[#This Row],[lx.male]],Table25[[#This Row],[lx.female]])</f>
        <v>198199.3</v>
      </c>
      <c r="I29">
        <f>SUM(Table14[[#This Row],[dx.male]],Table25[[#This Row],[dx.female]])</f>
        <v>92.9</v>
      </c>
      <c r="J29">
        <f>Table25[[#This Row],[dx]]/Table25[[#This Row],[lx]]</f>
        <v>4.6872012161496034E-4</v>
      </c>
    </row>
    <row r="30" spans="1:10">
      <c r="A30">
        <v>28</v>
      </c>
      <c r="B30" s="6">
        <v>6.8099999999999996E-4</v>
      </c>
      <c r="C30" s="7">
        <v>98844.1</v>
      </c>
      <c r="D30" s="7">
        <v>67.3</v>
      </c>
      <c r="E30" s="6">
        <v>3.1399999999999999E-4</v>
      </c>
      <c r="F30" s="7">
        <v>99262.2</v>
      </c>
      <c r="G30" s="7">
        <v>31.1</v>
      </c>
      <c r="H30">
        <f>SUM(Table14[[#This Row],[lx.male]],Table25[[#This Row],[lx.female]])</f>
        <v>198106.3</v>
      </c>
      <c r="I30">
        <f>SUM(Table14[[#This Row],[dx.male]],Table25[[#This Row],[dx.female]])</f>
        <v>98.4</v>
      </c>
      <c r="J30">
        <f>Table25[[#This Row],[dx]]/Table25[[#This Row],[lx]]</f>
        <v>4.967030326647866E-4</v>
      </c>
    </row>
    <row r="31" spans="1:10">
      <c r="A31">
        <v>29</v>
      </c>
      <c r="B31" s="6">
        <v>7.2800000000000002E-4</v>
      </c>
      <c r="C31" s="7">
        <v>98776.8</v>
      </c>
      <c r="D31" s="7">
        <v>71.900000000000006</v>
      </c>
      <c r="E31" s="6">
        <v>3.3799999999999998E-4</v>
      </c>
      <c r="F31" s="7">
        <v>99231.1</v>
      </c>
      <c r="G31" s="7">
        <v>33.5</v>
      </c>
      <c r="H31">
        <f>SUM(Table14[[#This Row],[lx.male]],Table25[[#This Row],[lx.female]])</f>
        <v>198007.90000000002</v>
      </c>
      <c r="I31">
        <f>SUM(Table14[[#This Row],[dx.male]],Table25[[#This Row],[dx.female]])</f>
        <v>105.4</v>
      </c>
      <c r="J31">
        <f>Table25[[#This Row],[dx]]/Table25[[#This Row],[lx]]</f>
        <v>5.3230199401135001E-4</v>
      </c>
    </row>
    <row r="32" spans="1:10">
      <c r="A32">
        <v>30</v>
      </c>
      <c r="B32" s="6">
        <v>7.7099999999999998E-4</v>
      </c>
      <c r="C32" s="7">
        <v>98704.9</v>
      </c>
      <c r="D32" s="7">
        <v>76.099999999999994</v>
      </c>
      <c r="E32" s="6">
        <v>3.8699999999999997E-4</v>
      </c>
      <c r="F32" s="7">
        <v>99197.6</v>
      </c>
      <c r="G32" s="7">
        <v>38.299999999999997</v>
      </c>
      <c r="H32">
        <f>SUM(Table14[[#This Row],[lx.male]],Table25[[#This Row],[lx.female]])</f>
        <v>197902.5</v>
      </c>
      <c r="I32">
        <f>SUM(Table14[[#This Row],[dx.male]],Table25[[#This Row],[dx.female]])</f>
        <v>114.39999999999999</v>
      </c>
      <c r="J32">
        <f>Table25[[#This Row],[dx]]/Table25[[#This Row],[lx]]</f>
        <v>5.7806242973181237E-4</v>
      </c>
    </row>
    <row r="33" spans="1:10">
      <c r="A33">
        <v>31</v>
      </c>
      <c r="B33" s="6">
        <v>8.3500000000000002E-4</v>
      </c>
      <c r="C33" s="7">
        <v>98628.9</v>
      </c>
      <c r="D33" s="7">
        <v>82.3</v>
      </c>
      <c r="E33" s="6">
        <v>3.9399999999999998E-4</v>
      </c>
      <c r="F33" s="7">
        <v>99159.2</v>
      </c>
      <c r="G33" s="7">
        <v>39.1</v>
      </c>
      <c r="H33">
        <f>SUM(Table14[[#This Row],[lx.male]],Table25[[#This Row],[lx.female]])</f>
        <v>197788.09999999998</v>
      </c>
      <c r="I33">
        <f>SUM(Table14[[#This Row],[dx.male]],Table25[[#This Row],[dx.female]])</f>
        <v>121.4</v>
      </c>
      <c r="J33">
        <f>Table25[[#This Row],[dx]]/Table25[[#This Row],[lx]]</f>
        <v>6.1378819049275469E-4</v>
      </c>
    </row>
    <row r="34" spans="1:10">
      <c r="A34">
        <v>32</v>
      </c>
      <c r="B34" s="6">
        <v>8.5800000000000004E-4</v>
      </c>
      <c r="C34" s="7">
        <v>98546.6</v>
      </c>
      <c r="D34" s="7">
        <v>84.6</v>
      </c>
      <c r="E34" s="6">
        <v>4.6799999999999999E-4</v>
      </c>
      <c r="F34" s="7">
        <v>99120.1</v>
      </c>
      <c r="G34" s="7">
        <v>46.4</v>
      </c>
      <c r="H34">
        <f>SUM(Table14[[#This Row],[lx.male]],Table25[[#This Row],[lx.female]])</f>
        <v>197666.7</v>
      </c>
      <c r="I34">
        <f>SUM(Table14[[#This Row],[dx.male]],Table25[[#This Row],[dx.female]])</f>
        <v>131</v>
      </c>
      <c r="J34">
        <f>Table25[[#This Row],[dx]]/Table25[[#This Row],[lx]]</f>
        <v>6.627317600789612E-4</v>
      </c>
    </row>
    <row r="35" spans="1:10">
      <c r="A35">
        <v>33</v>
      </c>
      <c r="B35" s="6">
        <v>9.5699999999999995E-4</v>
      </c>
      <c r="C35" s="7">
        <v>98462</v>
      </c>
      <c r="D35" s="7">
        <v>94.3</v>
      </c>
      <c r="E35" s="6">
        <v>4.9299999999999995E-4</v>
      </c>
      <c r="F35" s="7">
        <v>99073.8</v>
      </c>
      <c r="G35" s="7">
        <v>48.9</v>
      </c>
      <c r="H35">
        <f>SUM(Table14[[#This Row],[lx.male]],Table25[[#This Row],[lx.female]])</f>
        <v>197535.8</v>
      </c>
      <c r="I35">
        <f>SUM(Table14[[#This Row],[dx.male]],Table25[[#This Row],[dx.female]])</f>
        <v>143.19999999999999</v>
      </c>
      <c r="J35">
        <f>Table25[[#This Row],[dx]]/Table25[[#This Row],[lx]]</f>
        <v>7.2493188576450444E-4</v>
      </c>
    </row>
    <row r="36" spans="1:10">
      <c r="A36">
        <v>34</v>
      </c>
      <c r="B36" s="6">
        <v>9.8900000000000008E-4</v>
      </c>
      <c r="C36" s="7">
        <v>98367.7</v>
      </c>
      <c r="D36" s="7">
        <v>97.3</v>
      </c>
      <c r="E36" s="6">
        <v>5.8500000000000002E-4</v>
      </c>
      <c r="F36" s="7">
        <v>99024.9</v>
      </c>
      <c r="G36" s="7">
        <v>57.9</v>
      </c>
      <c r="H36">
        <f>SUM(Table14[[#This Row],[lx.male]],Table25[[#This Row],[lx.female]])</f>
        <v>197392.59999999998</v>
      </c>
      <c r="I36">
        <f>SUM(Table14[[#This Row],[dx.male]],Table25[[#This Row],[dx.female]])</f>
        <v>155.19999999999999</v>
      </c>
      <c r="J36">
        <f>Table25[[#This Row],[dx]]/Table25[[#This Row],[lx]]</f>
        <v>7.8625034575764241E-4</v>
      </c>
    </row>
    <row r="37" spans="1:10">
      <c r="A37">
        <v>35</v>
      </c>
      <c r="B37" s="6">
        <v>1.1000000000000001E-3</v>
      </c>
      <c r="C37" s="7">
        <v>98270.399999999994</v>
      </c>
      <c r="D37" s="7">
        <v>108.1</v>
      </c>
      <c r="E37" s="6">
        <v>5.9199999999999997E-4</v>
      </c>
      <c r="F37" s="7">
        <v>98967</v>
      </c>
      <c r="G37" s="7">
        <v>58.5</v>
      </c>
      <c r="H37">
        <f>SUM(Table14[[#This Row],[lx.male]],Table25[[#This Row],[lx.female]])</f>
        <v>197237.4</v>
      </c>
      <c r="I37">
        <f>SUM(Table14[[#This Row],[dx.male]],Table25[[#This Row],[dx.female]])</f>
        <v>166.6</v>
      </c>
      <c r="J37">
        <f>Table25[[#This Row],[dx]]/Table25[[#This Row],[lx]]</f>
        <v>8.4466739066728727E-4</v>
      </c>
    </row>
    <row r="38" spans="1:10">
      <c r="A38">
        <v>36</v>
      </c>
      <c r="B38" s="6">
        <v>1.155E-3</v>
      </c>
      <c r="C38" s="7">
        <v>98162.3</v>
      </c>
      <c r="D38" s="7">
        <v>113.3</v>
      </c>
      <c r="E38" s="6">
        <v>6.78E-4</v>
      </c>
      <c r="F38" s="7">
        <v>98908.4</v>
      </c>
      <c r="G38" s="7">
        <v>67</v>
      </c>
      <c r="H38">
        <f>SUM(Table14[[#This Row],[lx.male]],Table25[[#This Row],[lx.female]])</f>
        <v>197070.7</v>
      </c>
      <c r="I38">
        <f>SUM(Table14[[#This Row],[dx.male]],Table25[[#This Row],[dx.female]])</f>
        <v>180.3</v>
      </c>
      <c r="J38">
        <f>Table25[[#This Row],[dx]]/Table25[[#This Row],[lx]]</f>
        <v>9.1490008408149964E-4</v>
      </c>
    </row>
    <row r="39" spans="1:10">
      <c r="A39">
        <v>37</v>
      </c>
      <c r="B39" s="6">
        <v>1.351E-3</v>
      </c>
      <c r="C39" s="7">
        <v>98049</v>
      </c>
      <c r="D39" s="7">
        <v>132.4</v>
      </c>
      <c r="E39" s="6">
        <v>7.6099999999999996E-4</v>
      </c>
      <c r="F39" s="7">
        <v>98841.4</v>
      </c>
      <c r="G39" s="7">
        <v>75.2</v>
      </c>
      <c r="H39">
        <f>SUM(Table14[[#This Row],[lx.male]],Table25[[#This Row],[lx.female]])</f>
        <v>196890.4</v>
      </c>
      <c r="I39">
        <f>SUM(Table14[[#This Row],[dx.male]],Table25[[#This Row],[dx.female]])</f>
        <v>207.60000000000002</v>
      </c>
      <c r="J39">
        <f>Table25[[#This Row],[dx]]/Table25[[#This Row],[lx]]</f>
        <v>1.0543937134568269E-3</v>
      </c>
    </row>
    <row r="40" spans="1:10">
      <c r="A40">
        <v>38</v>
      </c>
      <c r="B40" s="6">
        <v>1.317E-3</v>
      </c>
      <c r="C40" s="7">
        <v>97916.5</v>
      </c>
      <c r="D40" s="7">
        <v>128.9</v>
      </c>
      <c r="E40" s="6">
        <v>7.9199999999999995E-4</v>
      </c>
      <c r="F40" s="7">
        <v>98766.2</v>
      </c>
      <c r="G40" s="7">
        <v>78.3</v>
      </c>
      <c r="H40">
        <f>SUM(Table14[[#This Row],[lx.male]],Table25[[#This Row],[lx.female]])</f>
        <v>196682.7</v>
      </c>
      <c r="I40">
        <f>SUM(Table14[[#This Row],[dx.male]],Table25[[#This Row],[dx.female]])</f>
        <v>207.2</v>
      </c>
      <c r="J40">
        <f>Table25[[#This Row],[dx]]/Table25[[#This Row],[lx]]</f>
        <v>1.0534734371655463E-3</v>
      </c>
    </row>
    <row r="41" spans="1:10">
      <c r="A41">
        <v>39</v>
      </c>
      <c r="B41" s="6">
        <v>1.457E-3</v>
      </c>
      <c r="C41" s="7">
        <v>97787.6</v>
      </c>
      <c r="D41" s="7">
        <v>142.5</v>
      </c>
      <c r="E41" s="6">
        <v>8.6799999999999996E-4</v>
      </c>
      <c r="F41" s="7">
        <v>98687.9</v>
      </c>
      <c r="G41" s="7">
        <v>85.6</v>
      </c>
      <c r="H41">
        <f>SUM(Table14[[#This Row],[lx.male]],Table25[[#This Row],[lx.female]])</f>
        <v>196475.5</v>
      </c>
      <c r="I41">
        <f>SUM(Table14[[#This Row],[dx.male]],Table25[[#This Row],[dx.female]])</f>
        <v>228.1</v>
      </c>
      <c r="J41">
        <f>Table25[[#This Row],[dx]]/Table25[[#This Row],[lx]]</f>
        <v>1.1609589999770963E-3</v>
      </c>
    </row>
    <row r="42" spans="1:10">
      <c r="A42">
        <v>40</v>
      </c>
      <c r="B42" s="6">
        <v>1.606E-3</v>
      </c>
      <c r="C42" s="7">
        <v>97645.1</v>
      </c>
      <c r="D42" s="7">
        <v>156.80000000000001</v>
      </c>
      <c r="E42" s="6">
        <v>9.2400000000000002E-4</v>
      </c>
      <c r="F42" s="7">
        <v>98602.3</v>
      </c>
      <c r="G42" s="7">
        <v>91.1</v>
      </c>
      <c r="H42">
        <f>SUM(Table14[[#This Row],[lx.male]],Table25[[#This Row],[lx.female]])</f>
        <v>196247.40000000002</v>
      </c>
      <c r="I42">
        <f>SUM(Table14[[#This Row],[dx.male]],Table25[[#This Row],[dx.female]])</f>
        <v>247.9</v>
      </c>
      <c r="J42">
        <f>Table25[[#This Row],[dx]]/Table25[[#This Row],[lx]]</f>
        <v>1.2632014487835251E-3</v>
      </c>
    </row>
    <row r="43" spans="1:10">
      <c r="A43">
        <v>41</v>
      </c>
      <c r="B43" s="6">
        <v>1.6999999999999999E-3</v>
      </c>
      <c r="C43" s="7">
        <v>97488.3</v>
      </c>
      <c r="D43" s="7">
        <v>165.7</v>
      </c>
      <c r="E43" s="6">
        <v>1.0039999999999999E-3</v>
      </c>
      <c r="F43" s="7">
        <v>98511.2</v>
      </c>
      <c r="G43" s="7">
        <v>98.9</v>
      </c>
      <c r="H43">
        <f>SUM(Table14[[#This Row],[lx.male]],Table25[[#This Row],[lx.female]])</f>
        <v>195999.5</v>
      </c>
      <c r="I43">
        <f>SUM(Table14[[#This Row],[dx.male]],Table25[[#This Row],[dx.female]])</f>
        <v>264.60000000000002</v>
      </c>
      <c r="J43">
        <f>Table25[[#This Row],[dx]]/Table25[[#This Row],[lx]]</f>
        <v>1.3500034438863366E-3</v>
      </c>
    </row>
    <row r="44" spans="1:10">
      <c r="A44">
        <v>42</v>
      </c>
      <c r="B44" s="6">
        <v>1.848E-3</v>
      </c>
      <c r="C44" s="7">
        <v>97322.6</v>
      </c>
      <c r="D44" s="7">
        <v>179.9</v>
      </c>
      <c r="E44" s="6">
        <v>1.1019999999999999E-3</v>
      </c>
      <c r="F44" s="7">
        <v>98412.4</v>
      </c>
      <c r="G44" s="7">
        <v>108.5</v>
      </c>
      <c r="H44">
        <f>SUM(Table14[[#This Row],[lx.male]],Table25[[#This Row],[lx.female]])</f>
        <v>195735</v>
      </c>
      <c r="I44">
        <f>SUM(Table14[[#This Row],[dx.male]],Table25[[#This Row],[dx.female]])</f>
        <v>288.39999999999998</v>
      </c>
      <c r="J44">
        <f>Table25[[#This Row],[dx]]/Table25[[#This Row],[lx]]</f>
        <v>1.4734206963496563E-3</v>
      </c>
    </row>
    <row r="45" spans="1:10">
      <c r="A45">
        <v>43</v>
      </c>
      <c r="B45" s="6">
        <v>2.0149999999999999E-3</v>
      </c>
      <c r="C45" s="7">
        <v>97142.8</v>
      </c>
      <c r="D45" s="7">
        <v>195.8</v>
      </c>
      <c r="E45" s="6">
        <v>1.2390000000000001E-3</v>
      </c>
      <c r="F45" s="7">
        <v>98303.9</v>
      </c>
      <c r="G45" s="7">
        <v>121.8</v>
      </c>
      <c r="H45">
        <f>SUM(Table14[[#This Row],[lx.male]],Table25[[#This Row],[lx.female]])</f>
        <v>195446.7</v>
      </c>
      <c r="I45">
        <f>SUM(Table14[[#This Row],[dx.male]],Table25[[#This Row],[dx.female]])</f>
        <v>317.60000000000002</v>
      </c>
      <c r="J45">
        <f>Table25[[#This Row],[dx]]/Table25[[#This Row],[lx]]</f>
        <v>1.6249954591200568E-3</v>
      </c>
    </row>
    <row r="46" spans="1:10">
      <c r="A46">
        <v>44</v>
      </c>
      <c r="B46" s="6">
        <v>2.2100000000000002E-3</v>
      </c>
      <c r="C46" s="7">
        <v>96947</v>
      </c>
      <c r="D46" s="7">
        <v>214.2</v>
      </c>
      <c r="E46" s="6">
        <v>1.3450000000000001E-3</v>
      </c>
      <c r="F46" s="7">
        <v>98182.1</v>
      </c>
      <c r="G46" s="7">
        <v>132</v>
      </c>
      <c r="H46">
        <f>SUM(Table14[[#This Row],[lx.male]],Table25[[#This Row],[lx.female]])</f>
        <v>195129.1</v>
      </c>
      <c r="I46">
        <f>SUM(Table14[[#This Row],[dx.male]],Table25[[#This Row],[dx.female]])</f>
        <v>346.2</v>
      </c>
      <c r="J46">
        <f>Table25[[#This Row],[dx]]/Table25[[#This Row],[lx]]</f>
        <v>1.7742099973812209E-3</v>
      </c>
    </row>
    <row r="47" spans="1:10">
      <c r="A47">
        <v>45</v>
      </c>
      <c r="B47" s="6">
        <v>2.467E-3</v>
      </c>
      <c r="C47" s="7">
        <v>96732.7</v>
      </c>
      <c r="D47" s="7">
        <v>238.6</v>
      </c>
      <c r="E47" s="6">
        <v>1.4840000000000001E-3</v>
      </c>
      <c r="F47" s="7">
        <v>98050.1</v>
      </c>
      <c r="G47" s="7">
        <v>145.5</v>
      </c>
      <c r="H47">
        <f>SUM(Table14[[#This Row],[lx.male]],Table25[[#This Row],[lx.female]])</f>
        <v>194782.8</v>
      </c>
      <c r="I47">
        <f>SUM(Table14[[#This Row],[dx.male]],Table25[[#This Row],[dx.female]])</f>
        <v>384.1</v>
      </c>
      <c r="J47">
        <f>Table25[[#This Row],[dx]]/Table25[[#This Row],[lx]]</f>
        <v>1.9719400275589019E-3</v>
      </c>
    </row>
    <row r="48" spans="1:10">
      <c r="A48">
        <v>46</v>
      </c>
      <c r="B48" s="6">
        <v>2.6459999999999999E-3</v>
      </c>
      <c r="C48" s="7">
        <v>96494.2</v>
      </c>
      <c r="D48" s="7">
        <v>255.3</v>
      </c>
      <c r="E48" s="6">
        <v>1.6249999999999999E-3</v>
      </c>
      <c r="F48" s="7">
        <v>97904.6</v>
      </c>
      <c r="G48" s="7">
        <v>159.1</v>
      </c>
      <c r="H48">
        <f>SUM(Table14[[#This Row],[lx.male]],Table25[[#This Row],[lx.female]])</f>
        <v>194398.8</v>
      </c>
      <c r="I48">
        <f>SUM(Table14[[#This Row],[dx.male]],Table25[[#This Row],[dx.female]])</f>
        <v>414.4</v>
      </c>
      <c r="J48">
        <f>Table25[[#This Row],[dx]]/Table25[[#This Row],[lx]]</f>
        <v>2.1317004014428072E-3</v>
      </c>
    </row>
    <row r="49" spans="1:10">
      <c r="A49">
        <v>47</v>
      </c>
      <c r="B49" s="6">
        <v>2.7430000000000002E-3</v>
      </c>
      <c r="C49" s="7">
        <v>96238.8</v>
      </c>
      <c r="D49" s="7">
        <v>263.89999999999998</v>
      </c>
      <c r="E49" s="6">
        <v>1.7440000000000001E-3</v>
      </c>
      <c r="F49" s="7">
        <v>97745.5</v>
      </c>
      <c r="G49" s="7">
        <v>170.4</v>
      </c>
      <c r="H49">
        <f>SUM(Table14[[#This Row],[lx.male]],Table25[[#This Row],[lx.female]])</f>
        <v>193984.3</v>
      </c>
      <c r="I49">
        <f>SUM(Table14[[#This Row],[dx.male]],Table25[[#This Row],[dx.female]])</f>
        <v>434.29999999999995</v>
      </c>
      <c r="J49">
        <f>Table25[[#This Row],[dx]]/Table25[[#This Row],[lx]]</f>
        <v>2.238840978367837E-3</v>
      </c>
    </row>
    <row r="50" spans="1:10">
      <c r="A50">
        <v>48</v>
      </c>
      <c r="B50" s="6">
        <v>2.96E-3</v>
      </c>
      <c r="C50" s="7">
        <v>95974.9</v>
      </c>
      <c r="D50" s="7">
        <v>284.10000000000002</v>
      </c>
      <c r="E50" s="6">
        <v>1.9659999999999999E-3</v>
      </c>
      <c r="F50" s="7">
        <v>97575</v>
      </c>
      <c r="G50" s="7">
        <v>191.8</v>
      </c>
      <c r="H50">
        <f>SUM(Table14[[#This Row],[lx.male]],Table25[[#This Row],[lx.female]])</f>
        <v>193549.9</v>
      </c>
      <c r="I50">
        <f>SUM(Table14[[#This Row],[dx.male]],Table25[[#This Row],[dx.female]])</f>
        <v>475.90000000000003</v>
      </c>
      <c r="J50">
        <f>Table25[[#This Row],[dx]]/Table25[[#This Row],[lx]]</f>
        <v>2.4587974470666224E-3</v>
      </c>
    </row>
    <row r="51" spans="1:10">
      <c r="A51">
        <v>49</v>
      </c>
      <c r="B51" s="6">
        <v>3.297E-3</v>
      </c>
      <c r="C51" s="7">
        <v>95690.8</v>
      </c>
      <c r="D51" s="7">
        <v>315.5</v>
      </c>
      <c r="E51" s="6">
        <v>2.0509999999999999E-3</v>
      </c>
      <c r="F51" s="7">
        <v>97383.2</v>
      </c>
      <c r="G51" s="7">
        <v>199.7</v>
      </c>
      <c r="H51">
        <f>SUM(Table14[[#This Row],[lx.male]],Table25[[#This Row],[lx.female]])</f>
        <v>193074</v>
      </c>
      <c r="I51">
        <f>SUM(Table14[[#This Row],[dx.male]],Table25[[#This Row],[dx.female]])</f>
        <v>515.20000000000005</v>
      </c>
      <c r="J51">
        <f>Table25[[#This Row],[dx]]/Table25[[#This Row],[lx]]</f>
        <v>2.6684069320571388E-3</v>
      </c>
    </row>
    <row r="52" spans="1:10">
      <c r="A52">
        <v>50</v>
      </c>
      <c r="B52" s="6">
        <v>3.5769999999999999E-3</v>
      </c>
      <c r="C52" s="7">
        <v>95375.3</v>
      </c>
      <c r="D52" s="7">
        <v>341.2</v>
      </c>
      <c r="E52" s="6">
        <v>2.2339999999999999E-3</v>
      </c>
      <c r="F52" s="7">
        <v>97183.5</v>
      </c>
      <c r="G52" s="7">
        <v>217.1</v>
      </c>
      <c r="H52">
        <f>SUM(Table14[[#This Row],[lx.male]],Table25[[#This Row],[lx.female]])</f>
        <v>192558.8</v>
      </c>
      <c r="I52">
        <f>SUM(Table14[[#This Row],[dx.male]],Table25[[#This Row],[dx.female]])</f>
        <v>558.29999999999995</v>
      </c>
      <c r="J52">
        <f>Table25[[#This Row],[dx]]/Table25[[#This Row],[lx]]</f>
        <v>2.8993741132578724E-3</v>
      </c>
    </row>
    <row r="53" spans="1:10">
      <c r="A53">
        <v>51</v>
      </c>
      <c r="B53" s="6">
        <v>3.8210000000000002E-3</v>
      </c>
      <c r="C53" s="7">
        <v>95034.1</v>
      </c>
      <c r="D53" s="7">
        <v>363.1</v>
      </c>
      <c r="E53" s="6">
        <v>2.4520000000000002E-3</v>
      </c>
      <c r="F53" s="7">
        <v>96966.399999999994</v>
      </c>
      <c r="G53" s="7">
        <v>237.7</v>
      </c>
      <c r="H53">
        <f>SUM(Table14[[#This Row],[lx.male]],Table25[[#This Row],[lx.female]])</f>
        <v>192000.5</v>
      </c>
      <c r="I53">
        <f>SUM(Table14[[#This Row],[dx.male]],Table25[[#This Row],[dx.female]])</f>
        <v>600.79999999999995</v>
      </c>
      <c r="J53">
        <f>Table25[[#This Row],[dx]]/Table25[[#This Row],[lx]]</f>
        <v>3.1291585178163596E-3</v>
      </c>
    </row>
    <row r="54" spans="1:10">
      <c r="A54">
        <v>52</v>
      </c>
      <c r="B54" s="6">
        <v>4.0749999999999996E-3</v>
      </c>
      <c r="C54" s="7">
        <v>94671</v>
      </c>
      <c r="D54" s="7">
        <v>385.8</v>
      </c>
      <c r="E54" s="6">
        <v>2.581E-3</v>
      </c>
      <c r="F54" s="7">
        <v>96728.6</v>
      </c>
      <c r="G54" s="7">
        <v>249.7</v>
      </c>
      <c r="H54">
        <f>SUM(Table14[[#This Row],[lx.male]],Table25[[#This Row],[lx.female]])</f>
        <v>191399.6</v>
      </c>
      <c r="I54">
        <f>SUM(Table14[[#This Row],[dx.male]],Table25[[#This Row],[dx.female]])</f>
        <v>635.5</v>
      </c>
      <c r="J54">
        <f>Table25[[#This Row],[dx]]/Table25[[#This Row],[lx]]</f>
        <v>3.3202786212719357E-3</v>
      </c>
    </row>
    <row r="55" spans="1:10">
      <c r="A55">
        <v>53</v>
      </c>
      <c r="B55" s="6">
        <v>4.4019999999999997E-3</v>
      </c>
      <c r="C55" s="7">
        <v>94285.1</v>
      </c>
      <c r="D55" s="7">
        <v>415</v>
      </c>
      <c r="E55" s="6">
        <v>2.764E-3</v>
      </c>
      <c r="F55" s="7">
        <v>96478.9</v>
      </c>
      <c r="G55" s="7">
        <v>266.7</v>
      </c>
      <c r="H55">
        <f>SUM(Table14[[#This Row],[lx.male]],Table25[[#This Row],[lx.female]])</f>
        <v>190764</v>
      </c>
      <c r="I55">
        <f>SUM(Table14[[#This Row],[dx.male]],Table25[[#This Row],[dx.female]])</f>
        <v>681.7</v>
      </c>
      <c r="J55">
        <f>Table25[[#This Row],[dx]]/Table25[[#This Row],[lx]]</f>
        <v>3.5735254031158919E-3</v>
      </c>
    </row>
    <row r="56" spans="1:10">
      <c r="A56">
        <v>54</v>
      </c>
      <c r="B56" s="6">
        <v>4.7200000000000002E-3</v>
      </c>
      <c r="C56" s="7">
        <v>93870.1</v>
      </c>
      <c r="D56" s="7">
        <v>443.1</v>
      </c>
      <c r="E56" s="6">
        <v>2.9640000000000001E-3</v>
      </c>
      <c r="F56" s="7">
        <v>96212.2</v>
      </c>
      <c r="G56" s="7">
        <v>285.2</v>
      </c>
      <c r="H56">
        <f>SUM(Table14[[#This Row],[lx.male]],Table25[[#This Row],[lx.female]])</f>
        <v>190082.3</v>
      </c>
      <c r="I56">
        <f>SUM(Table14[[#This Row],[dx.male]],Table25[[#This Row],[dx.female]])</f>
        <v>728.3</v>
      </c>
      <c r="J56">
        <f>Table25[[#This Row],[dx]]/Table25[[#This Row],[lx]]</f>
        <v>3.831498251020742E-3</v>
      </c>
    </row>
    <row r="57" spans="1:10">
      <c r="A57">
        <v>55</v>
      </c>
      <c r="B57" s="6">
        <v>5.0460000000000001E-3</v>
      </c>
      <c r="C57" s="7">
        <v>93427</v>
      </c>
      <c r="D57" s="7">
        <v>471.5</v>
      </c>
      <c r="E57" s="6">
        <v>3.2829999999999999E-3</v>
      </c>
      <c r="F57" s="7">
        <v>95927</v>
      </c>
      <c r="G57" s="7">
        <v>315</v>
      </c>
      <c r="H57">
        <f>SUM(Table14[[#This Row],[lx.male]],Table25[[#This Row],[lx.female]])</f>
        <v>189354</v>
      </c>
      <c r="I57">
        <f>SUM(Table14[[#This Row],[dx.male]],Table25[[#This Row],[dx.female]])</f>
        <v>786.5</v>
      </c>
      <c r="J57">
        <f>Table25[[#This Row],[dx]]/Table25[[#This Row],[lx]]</f>
        <v>4.1535959103055648E-3</v>
      </c>
    </row>
    <row r="58" spans="1:10">
      <c r="A58">
        <v>56</v>
      </c>
      <c r="B58" s="6">
        <v>5.5929999999999999E-3</v>
      </c>
      <c r="C58" s="7">
        <v>92955.6</v>
      </c>
      <c r="D58" s="7">
        <v>519.9</v>
      </c>
      <c r="E58" s="6">
        <v>3.637E-3</v>
      </c>
      <c r="F58" s="7">
        <v>95612.1</v>
      </c>
      <c r="G58" s="7">
        <v>347.7</v>
      </c>
      <c r="H58">
        <f>SUM(Table14[[#This Row],[lx.male]],Table25[[#This Row],[lx.female]])</f>
        <v>188567.7</v>
      </c>
      <c r="I58">
        <f>SUM(Table14[[#This Row],[dx.male]],Table25[[#This Row],[dx.female]])</f>
        <v>867.59999999999991</v>
      </c>
      <c r="J58">
        <f>Table25[[#This Row],[dx]]/Table25[[#This Row],[lx]]</f>
        <v>4.6010000652285613E-3</v>
      </c>
    </row>
    <row r="59" spans="1:10">
      <c r="A59">
        <v>57</v>
      </c>
      <c r="B59" s="6">
        <v>6.0600000000000003E-3</v>
      </c>
      <c r="C59" s="7">
        <v>92435.6</v>
      </c>
      <c r="D59" s="7">
        <v>560.20000000000005</v>
      </c>
      <c r="E59" s="6">
        <v>3.9280000000000001E-3</v>
      </c>
      <c r="F59" s="7">
        <v>95264.4</v>
      </c>
      <c r="G59" s="7">
        <v>374.2</v>
      </c>
      <c r="H59">
        <f>SUM(Table14[[#This Row],[lx.male]],Table25[[#This Row],[lx.female]])</f>
        <v>187700</v>
      </c>
      <c r="I59">
        <f>SUM(Table14[[#This Row],[dx.male]],Table25[[#This Row],[dx.female]])</f>
        <v>934.40000000000009</v>
      </c>
      <c r="J59">
        <f>Table25[[#This Row],[dx]]/Table25[[#This Row],[lx]]</f>
        <v>4.978156632924881E-3</v>
      </c>
    </row>
    <row r="60" spans="1:10">
      <c r="A60">
        <v>58</v>
      </c>
      <c r="B60" s="6">
        <v>6.6950000000000004E-3</v>
      </c>
      <c r="C60" s="7">
        <v>91875.5</v>
      </c>
      <c r="D60" s="7">
        <v>615.1</v>
      </c>
      <c r="E60" s="6">
        <v>4.3670000000000002E-3</v>
      </c>
      <c r="F60" s="7">
        <v>94890.2</v>
      </c>
      <c r="G60" s="7">
        <v>414.4</v>
      </c>
      <c r="H60">
        <f>SUM(Table14[[#This Row],[lx.male]],Table25[[#This Row],[lx.female]])</f>
        <v>186765.7</v>
      </c>
      <c r="I60">
        <f>SUM(Table14[[#This Row],[dx.male]],Table25[[#This Row],[dx.female]])</f>
        <v>1029.5</v>
      </c>
      <c r="J60">
        <f>Table25[[#This Row],[dx]]/Table25[[#This Row],[lx]]</f>
        <v>5.5122541237497035E-3</v>
      </c>
    </row>
    <row r="61" spans="1:10">
      <c r="A61">
        <v>59</v>
      </c>
      <c r="B61" s="6">
        <v>7.2389999999999998E-3</v>
      </c>
      <c r="C61" s="7">
        <v>91260.4</v>
      </c>
      <c r="D61" s="7">
        <v>660.6</v>
      </c>
      <c r="E61" s="6">
        <v>4.7070000000000002E-3</v>
      </c>
      <c r="F61" s="7">
        <v>94475.8</v>
      </c>
      <c r="G61" s="7">
        <v>444.7</v>
      </c>
      <c r="H61">
        <f>SUM(Table14[[#This Row],[lx.male]],Table25[[#This Row],[lx.female]])</f>
        <v>185736.2</v>
      </c>
      <c r="I61">
        <f>SUM(Table14[[#This Row],[dx.male]],Table25[[#This Row],[dx.female]])</f>
        <v>1105.3</v>
      </c>
      <c r="J61">
        <f>Table25[[#This Row],[dx]]/Table25[[#This Row],[lx]]</f>
        <v>5.9509131768605145E-3</v>
      </c>
    </row>
    <row r="62" spans="1:10">
      <c r="A62">
        <v>60</v>
      </c>
      <c r="B62" s="6">
        <v>7.9120000000000006E-3</v>
      </c>
      <c r="C62" s="7">
        <v>90599.8</v>
      </c>
      <c r="D62" s="7">
        <v>716.9</v>
      </c>
      <c r="E62" s="6">
        <v>5.2469999999999999E-3</v>
      </c>
      <c r="F62" s="7">
        <v>94031.1</v>
      </c>
      <c r="G62" s="7">
        <v>493.4</v>
      </c>
      <c r="H62">
        <f>SUM(Table14[[#This Row],[lx.male]],Table25[[#This Row],[lx.female]])</f>
        <v>184630.90000000002</v>
      </c>
      <c r="I62">
        <f>SUM(Table14[[#This Row],[dx.male]],Table25[[#This Row],[dx.female]])</f>
        <v>1210.3</v>
      </c>
      <c r="J62">
        <f>Table25[[#This Row],[dx]]/Table25[[#This Row],[lx]]</f>
        <v>6.5552407533083562E-3</v>
      </c>
    </row>
    <row r="63" spans="1:10">
      <c r="A63">
        <v>61</v>
      </c>
      <c r="B63" s="6">
        <v>8.6359999999999996E-3</v>
      </c>
      <c r="C63" s="7">
        <v>89882.9</v>
      </c>
      <c r="D63" s="7">
        <v>776.2</v>
      </c>
      <c r="E63" s="6">
        <v>5.6360000000000004E-3</v>
      </c>
      <c r="F63" s="7">
        <v>93537.7</v>
      </c>
      <c r="G63" s="7">
        <v>527.1</v>
      </c>
      <c r="H63">
        <f>SUM(Table14[[#This Row],[lx.male]],Table25[[#This Row],[lx.female]])</f>
        <v>183420.59999999998</v>
      </c>
      <c r="I63">
        <f>SUM(Table14[[#This Row],[dx.male]],Table25[[#This Row],[dx.female]])</f>
        <v>1303.3000000000002</v>
      </c>
      <c r="J63">
        <f>Table25[[#This Row],[dx]]/Table25[[#This Row],[lx]]</f>
        <v>7.1055268601236737E-3</v>
      </c>
    </row>
    <row r="64" spans="1:10">
      <c r="A64">
        <v>62</v>
      </c>
      <c r="B64" s="6">
        <v>9.6010000000000002E-3</v>
      </c>
      <c r="C64" s="7">
        <v>89106.7</v>
      </c>
      <c r="D64" s="7">
        <v>855.5</v>
      </c>
      <c r="E64" s="6">
        <v>6.4510000000000001E-3</v>
      </c>
      <c r="F64" s="7">
        <v>93010.6</v>
      </c>
      <c r="G64" s="7">
        <v>600</v>
      </c>
      <c r="H64">
        <f>SUM(Table14[[#This Row],[lx.male]],Table25[[#This Row],[lx.female]])</f>
        <v>182117.3</v>
      </c>
      <c r="I64">
        <f>SUM(Table14[[#This Row],[dx.male]],Table25[[#This Row],[dx.female]])</f>
        <v>1455.5</v>
      </c>
      <c r="J64">
        <f>Table25[[#This Row],[dx]]/Table25[[#This Row],[lx]]</f>
        <v>7.9921017937340383E-3</v>
      </c>
    </row>
    <row r="65" spans="1:10">
      <c r="A65">
        <v>63</v>
      </c>
      <c r="B65" s="6">
        <v>1.0552000000000001E-2</v>
      </c>
      <c r="C65" s="7">
        <v>88251.1</v>
      </c>
      <c r="D65" s="7">
        <v>931.2</v>
      </c>
      <c r="E65" s="6">
        <v>6.8180000000000003E-3</v>
      </c>
      <c r="F65" s="7">
        <v>92410.6</v>
      </c>
      <c r="G65" s="7">
        <v>630</v>
      </c>
      <c r="H65">
        <f>SUM(Table14[[#This Row],[lx.male]],Table25[[#This Row],[lx.female]])</f>
        <v>180661.7</v>
      </c>
      <c r="I65">
        <f>SUM(Table14[[#This Row],[dx.male]],Table25[[#This Row],[dx.female]])</f>
        <v>1561.2</v>
      </c>
      <c r="J65">
        <f>Table25[[#This Row],[dx]]/Table25[[#This Row],[lx]]</f>
        <v>8.6415659766292466E-3</v>
      </c>
    </row>
    <row r="66" spans="1:10">
      <c r="A66">
        <v>64</v>
      </c>
      <c r="B66" s="6">
        <v>1.1171E-2</v>
      </c>
      <c r="C66" s="7">
        <v>87319.9</v>
      </c>
      <c r="D66" s="7">
        <v>975.5</v>
      </c>
      <c r="E66" s="6">
        <v>7.3790000000000001E-3</v>
      </c>
      <c r="F66" s="7">
        <v>91780.5</v>
      </c>
      <c r="G66" s="7">
        <v>677.2</v>
      </c>
      <c r="H66">
        <f>SUM(Table14[[#This Row],[lx.male]],Table25[[#This Row],[lx.female]])</f>
        <v>179100.4</v>
      </c>
      <c r="I66">
        <f>SUM(Table14[[#This Row],[dx.male]],Table25[[#This Row],[dx.female]])</f>
        <v>1652.7</v>
      </c>
      <c r="J66">
        <f>Table25[[#This Row],[dx]]/Table25[[#This Row],[lx]]</f>
        <v>9.2277850859071222E-3</v>
      </c>
    </row>
    <row r="67" spans="1:10">
      <c r="A67">
        <v>65</v>
      </c>
      <c r="B67" s="6">
        <v>1.2460000000000001E-2</v>
      </c>
      <c r="C67" s="7">
        <v>86344.4</v>
      </c>
      <c r="D67" s="7">
        <v>1075.8</v>
      </c>
      <c r="E67" s="6">
        <v>8.1130000000000004E-3</v>
      </c>
      <c r="F67" s="7">
        <v>91103.3</v>
      </c>
      <c r="G67" s="7">
        <v>739.1</v>
      </c>
      <c r="H67">
        <f>SUM(Table14[[#This Row],[lx.male]],Table25[[#This Row],[lx.female]])</f>
        <v>177447.7</v>
      </c>
      <c r="I67">
        <f>SUM(Table14[[#This Row],[dx.male]],Table25[[#This Row],[dx.female]])</f>
        <v>1814.9</v>
      </c>
      <c r="J67">
        <f>Table25[[#This Row],[dx]]/Table25[[#This Row],[lx]]</f>
        <v>1.0227802332743676E-2</v>
      </c>
    </row>
    <row r="68" spans="1:10">
      <c r="A68">
        <v>66</v>
      </c>
      <c r="B68" s="6">
        <v>1.3853000000000001E-2</v>
      </c>
      <c r="C68" s="7">
        <v>85268.6</v>
      </c>
      <c r="D68" s="7">
        <v>1181.3</v>
      </c>
      <c r="E68" s="6">
        <v>8.77E-3</v>
      </c>
      <c r="F68" s="7">
        <v>90364.2</v>
      </c>
      <c r="G68" s="7">
        <v>792.5</v>
      </c>
      <c r="H68">
        <f>SUM(Table14[[#This Row],[lx.male]],Table25[[#This Row],[lx.female]])</f>
        <v>175632.8</v>
      </c>
      <c r="I68">
        <f>SUM(Table14[[#This Row],[dx.male]],Table25[[#This Row],[dx.female]])</f>
        <v>1973.8</v>
      </c>
      <c r="J68">
        <f>Table25[[#This Row],[dx]]/Table25[[#This Row],[lx]]</f>
        <v>1.1238219740276304E-2</v>
      </c>
    </row>
    <row r="69" spans="1:10">
      <c r="A69">
        <v>67</v>
      </c>
      <c r="B69" s="6">
        <v>1.4782E-2</v>
      </c>
      <c r="C69" s="7">
        <v>84087.3</v>
      </c>
      <c r="D69" s="7">
        <v>1243</v>
      </c>
      <c r="E69" s="6">
        <v>9.554E-3</v>
      </c>
      <c r="F69" s="7">
        <v>89571.7</v>
      </c>
      <c r="G69" s="7">
        <v>855.8</v>
      </c>
      <c r="H69">
        <f>SUM(Table14[[#This Row],[lx.male]],Table25[[#This Row],[lx.female]])</f>
        <v>173659</v>
      </c>
      <c r="I69">
        <f>SUM(Table14[[#This Row],[dx.male]],Table25[[#This Row],[dx.female]])</f>
        <v>2098.8000000000002</v>
      </c>
      <c r="J69">
        <f>Table25[[#This Row],[dx]]/Table25[[#This Row],[lx]]</f>
        <v>1.2085754265543393E-2</v>
      </c>
    </row>
    <row r="70" spans="1:10">
      <c r="A70">
        <v>68</v>
      </c>
      <c r="B70" s="6">
        <v>1.6348000000000001E-2</v>
      </c>
      <c r="C70" s="7">
        <v>82844.3</v>
      </c>
      <c r="D70" s="7">
        <v>1354.4</v>
      </c>
      <c r="E70" s="6">
        <v>1.0602E-2</v>
      </c>
      <c r="F70" s="7">
        <v>88716</v>
      </c>
      <c r="G70" s="7">
        <v>940.6</v>
      </c>
      <c r="H70">
        <f>SUM(Table14[[#This Row],[lx.male]],Table25[[#This Row],[lx.female]])</f>
        <v>171560.3</v>
      </c>
      <c r="I70">
        <f>SUM(Table14[[#This Row],[dx.male]],Table25[[#This Row],[dx.female]])</f>
        <v>2295</v>
      </c>
      <c r="J70">
        <f>Table25[[#This Row],[dx]]/Table25[[#This Row],[lx]]</f>
        <v>1.3377220720644579E-2</v>
      </c>
    </row>
    <row r="71" spans="1:10">
      <c r="A71">
        <v>69</v>
      </c>
      <c r="B71" s="6">
        <v>1.7949E-2</v>
      </c>
      <c r="C71" s="7">
        <v>81490</v>
      </c>
      <c r="D71" s="7">
        <v>1462.6</v>
      </c>
      <c r="E71" s="6">
        <v>1.1457999999999999E-2</v>
      </c>
      <c r="F71" s="7">
        <v>87775.4</v>
      </c>
      <c r="G71" s="7">
        <v>1005.7</v>
      </c>
      <c r="H71">
        <f>SUM(Table14[[#This Row],[lx.male]],Table25[[#This Row],[lx.female]])</f>
        <v>169265.4</v>
      </c>
      <c r="I71">
        <f>SUM(Table14[[#This Row],[dx.male]],Table25[[#This Row],[dx.female]])</f>
        <v>2468.3000000000002</v>
      </c>
      <c r="J71">
        <f>Table25[[#This Row],[dx]]/Table25[[#This Row],[lx]]</f>
        <v>1.4582424996484811E-2</v>
      </c>
    </row>
    <row r="72" spans="1:10">
      <c r="A72">
        <v>70</v>
      </c>
      <c r="B72" s="6">
        <v>1.9238000000000002E-2</v>
      </c>
      <c r="C72" s="7">
        <v>80027.3</v>
      </c>
      <c r="D72" s="7">
        <v>1539.5</v>
      </c>
      <c r="E72" s="6">
        <v>1.2895E-2</v>
      </c>
      <c r="F72" s="7">
        <v>86769.7</v>
      </c>
      <c r="G72" s="7">
        <v>1118.9000000000001</v>
      </c>
      <c r="H72">
        <f>SUM(Table14[[#This Row],[lx.male]],Table25[[#This Row],[lx.female]])</f>
        <v>166797</v>
      </c>
      <c r="I72">
        <f>SUM(Table14[[#This Row],[dx.male]],Table25[[#This Row],[dx.female]])</f>
        <v>2658.4</v>
      </c>
      <c r="J72">
        <f>Table25[[#This Row],[dx]]/Table25[[#This Row],[lx]]</f>
        <v>1.5937936533630702E-2</v>
      </c>
    </row>
    <row r="73" spans="1:10">
      <c r="A73">
        <v>71</v>
      </c>
      <c r="B73" s="6">
        <v>2.0795000000000001E-2</v>
      </c>
      <c r="C73" s="7">
        <v>78487.8</v>
      </c>
      <c r="D73" s="7">
        <v>1632.1</v>
      </c>
      <c r="E73" s="6">
        <v>1.3637E-2</v>
      </c>
      <c r="F73" s="7">
        <v>85650.7</v>
      </c>
      <c r="G73" s="7">
        <v>1168</v>
      </c>
      <c r="H73">
        <f>SUM(Table14[[#This Row],[lx.male]],Table25[[#This Row],[lx.female]])</f>
        <v>164138.5</v>
      </c>
      <c r="I73">
        <f>SUM(Table14[[#This Row],[dx.male]],Table25[[#This Row],[dx.female]])</f>
        <v>2800.1</v>
      </c>
      <c r="J73">
        <f>Table25[[#This Row],[dx]]/Table25[[#This Row],[lx]]</f>
        <v>1.7059373638725832E-2</v>
      </c>
    </row>
    <row r="74" spans="1:10">
      <c r="A74">
        <v>72</v>
      </c>
      <c r="B74" s="6">
        <v>2.2782E-2</v>
      </c>
      <c r="C74" s="7">
        <v>76855.7</v>
      </c>
      <c r="D74" s="7">
        <v>1750.9</v>
      </c>
      <c r="E74" s="6">
        <v>1.5499000000000001E-2</v>
      </c>
      <c r="F74" s="7">
        <v>84482.7</v>
      </c>
      <c r="G74" s="7">
        <v>1309.4000000000001</v>
      </c>
      <c r="H74">
        <f>SUM(Table14[[#This Row],[lx.male]],Table25[[#This Row],[lx.female]])</f>
        <v>161338.4</v>
      </c>
      <c r="I74">
        <f>SUM(Table14[[#This Row],[dx.male]],Table25[[#This Row],[dx.female]])</f>
        <v>3060.3</v>
      </c>
      <c r="J74">
        <f>Table25[[#This Row],[dx]]/Table25[[#This Row],[lx]]</f>
        <v>1.8968205957168287E-2</v>
      </c>
    </row>
    <row r="75" spans="1:10">
      <c r="A75">
        <v>73</v>
      </c>
      <c r="B75" s="6">
        <v>2.5798999999999999E-2</v>
      </c>
      <c r="C75" s="7">
        <v>75104.800000000003</v>
      </c>
      <c r="D75" s="7">
        <v>1937.6</v>
      </c>
      <c r="E75" s="6">
        <v>1.7288999999999999E-2</v>
      </c>
      <c r="F75" s="7">
        <v>83173.3</v>
      </c>
      <c r="G75" s="7">
        <v>1438</v>
      </c>
      <c r="H75">
        <f>SUM(Table14[[#This Row],[lx.male]],Table25[[#This Row],[lx.female]])</f>
        <v>158278.1</v>
      </c>
      <c r="I75">
        <f>SUM(Table14[[#This Row],[dx.male]],Table25[[#This Row],[dx.female]])</f>
        <v>3375.6</v>
      </c>
      <c r="J75">
        <f>Table25[[#This Row],[dx]]/Table25[[#This Row],[lx]]</f>
        <v>2.1327018709474021E-2</v>
      </c>
    </row>
    <row r="76" spans="1:10">
      <c r="A76">
        <v>74</v>
      </c>
      <c r="B76" s="6">
        <v>2.8775999999999999E-2</v>
      </c>
      <c r="C76" s="7">
        <v>73167.199999999997</v>
      </c>
      <c r="D76" s="7">
        <v>2105.4</v>
      </c>
      <c r="E76" s="6">
        <v>1.9688000000000001E-2</v>
      </c>
      <c r="F76" s="7">
        <v>81735.3</v>
      </c>
      <c r="G76" s="7">
        <v>1609.2</v>
      </c>
      <c r="H76">
        <f>SUM(Table14[[#This Row],[lx.male]],Table25[[#This Row],[lx.female]])</f>
        <v>154902.5</v>
      </c>
      <c r="I76">
        <f>SUM(Table14[[#This Row],[dx.male]],Table25[[#This Row],[dx.female]])</f>
        <v>3714.6000000000004</v>
      </c>
      <c r="J76">
        <f>Table25[[#This Row],[dx]]/Table25[[#This Row],[lx]]</f>
        <v>2.3980245638385439E-2</v>
      </c>
    </row>
    <row r="77" spans="1:10">
      <c r="A77">
        <v>75</v>
      </c>
      <c r="B77" s="6">
        <v>3.2300000000000002E-2</v>
      </c>
      <c r="C77" s="7">
        <v>71061.7</v>
      </c>
      <c r="D77" s="7">
        <v>2295.3000000000002</v>
      </c>
      <c r="E77" s="6">
        <v>2.1766000000000001E-2</v>
      </c>
      <c r="F77" s="7">
        <v>80126</v>
      </c>
      <c r="G77" s="7">
        <v>1744.1</v>
      </c>
      <c r="H77">
        <f>SUM(Table14[[#This Row],[lx.male]],Table25[[#This Row],[lx.female]])</f>
        <v>151187.70000000001</v>
      </c>
      <c r="I77">
        <f>SUM(Table14[[#This Row],[dx.male]],Table25[[#This Row],[dx.female]])</f>
        <v>4039.4</v>
      </c>
      <c r="J77">
        <f>Table25[[#This Row],[dx]]/Table25[[#This Row],[lx]]</f>
        <v>2.6717781935964365E-2</v>
      </c>
    </row>
    <row r="78" spans="1:10">
      <c r="A78">
        <v>76</v>
      </c>
      <c r="B78" s="6">
        <v>3.5729999999999998E-2</v>
      </c>
      <c r="C78" s="7">
        <v>68766.5</v>
      </c>
      <c r="D78" s="7">
        <v>2457</v>
      </c>
      <c r="E78" s="6">
        <v>2.4396999999999999E-2</v>
      </c>
      <c r="F78" s="7">
        <v>78382</v>
      </c>
      <c r="G78" s="7">
        <v>1912.3</v>
      </c>
      <c r="H78">
        <f>SUM(Table14[[#This Row],[lx.male]],Table25[[#This Row],[lx.female]])</f>
        <v>147148.5</v>
      </c>
      <c r="I78">
        <f>SUM(Table14[[#This Row],[dx.male]],Table25[[#This Row],[dx.female]])</f>
        <v>4369.3</v>
      </c>
      <c r="J78">
        <f>Table25[[#This Row],[dx]]/Table25[[#This Row],[lx]]</f>
        <v>2.9693133127418902E-2</v>
      </c>
    </row>
    <row r="79" spans="1:10">
      <c r="A79">
        <v>77</v>
      </c>
      <c r="B79" s="6">
        <v>4.0135999999999998E-2</v>
      </c>
      <c r="C79" s="7">
        <v>66309.399999999994</v>
      </c>
      <c r="D79" s="7">
        <v>2661.4</v>
      </c>
      <c r="E79" s="6">
        <v>2.7917999999999998E-2</v>
      </c>
      <c r="F79" s="7">
        <v>76469.7</v>
      </c>
      <c r="G79" s="7">
        <v>2134.9</v>
      </c>
      <c r="H79">
        <f>SUM(Table14[[#This Row],[lx.male]],Table25[[#This Row],[lx.female]])</f>
        <v>142779.09999999998</v>
      </c>
      <c r="I79">
        <f>SUM(Table14[[#This Row],[dx.male]],Table25[[#This Row],[dx.female]])</f>
        <v>4796.3</v>
      </c>
      <c r="J79">
        <f>Table25[[#This Row],[dx]]/Table25[[#This Row],[lx]]</f>
        <v>3.3592451556285208E-2</v>
      </c>
    </row>
    <row r="80" spans="1:10">
      <c r="A80">
        <v>78</v>
      </c>
      <c r="B80" s="6">
        <v>4.5187999999999999E-2</v>
      </c>
      <c r="C80" s="7">
        <v>63648</v>
      </c>
      <c r="D80" s="7">
        <v>2876.1</v>
      </c>
      <c r="E80" s="6">
        <v>3.1419999999999997E-2</v>
      </c>
      <c r="F80" s="7">
        <v>74334.8</v>
      </c>
      <c r="G80" s="7">
        <v>2335.6</v>
      </c>
      <c r="H80">
        <f>SUM(Table14[[#This Row],[lx.male]],Table25[[#This Row],[lx.female]])</f>
        <v>137982.79999999999</v>
      </c>
      <c r="I80">
        <f>SUM(Table14[[#This Row],[dx.male]],Table25[[#This Row],[dx.female]])</f>
        <v>5211.7</v>
      </c>
      <c r="J80">
        <f>Table25[[#This Row],[dx]]/Table25[[#This Row],[lx]]</f>
        <v>3.7770649675176911E-2</v>
      </c>
    </row>
    <row r="81" spans="1:10">
      <c r="A81">
        <v>79</v>
      </c>
      <c r="B81" s="6">
        <v>5.0258999999999998E-2</v>
      </c>
      <c r="C81" s="7">
        <v>60771.9</v>
      </c>
      <c r="D81" s="7">
        <v>3054.3</v>
      </c>
      <c r="E81" s="6">
        <v>3.5713000000000002E-2</v>
      </c>
      <c r="F81" s="7">
        <v>71999.3</v>
      </c>
      <c r="G81" s="7">
        <v>2571.3000000000002</v>
      </c>
      <c r="H81">
        <f>SUM(Table14[[#This Row],[lx.male]],Table25[[#This Row],[lx.female]])</f>
        <v>132771.20000000001</v>
      </c>
      <c r="I81">
        <f>SUM(Table14[[#This Row],[dx.male]],Table25[[#This Row],[dx.female]])</f>
        <v>5625.6</v>
      </c>
      <c r="J81">
        <f>Table25[[#This Row],[dx]]/Table25[[#This Row],[lx]]</f>
        <v>4.2370634595454433E-2</v>
      </c>
    </row>
    <row r="82" spans="1:10">
      <c r="A82">
        <v>80</v>
      </c>
      <c r="B82" s="6">
        <v>5.6142999999999998E-2</v>
      </c>
      <c r="C82" s="7">
        <v>57717.599999999999</v>
      </c>
      <c r="D82" s="7">
        <v>3240.4</v>
      </c>
      <c r="E82" s="6">
        <v>3.9611E-2</v>
      </c>
      <c r="F82" s="7">
        <v>69428</v>
      </c>
      <c r="G82" s="7">
        <v>2750.1</v>
      </c>
      <c r="H82">
        <f>SUM(Table14[[#This Row],[lx.male]],Table25[[#This Row],[lx.female]])</f>
        <v>127145.60000000001</v>
      </c>
      <c r="I82">
        <f>SUM(Table14[[#This Row],[dx.male]],Table25[[#This Row],[dx.female]])</f>
        <v>5990.5</v>
      </c>
      <c r="J82">
        <f>Table25[[#This Row],[dx]]/Table25[[#This Row],[lx]]</f>
        <v>4.7115275715400293E-2</v>
      </c>
    </row>
    <row r="83" spans="1:10">
      <c r="A83">
        <v>81</v>
      </c>
      <c r="B83" s="6">
        <v>6.2030000000000002E-2</v>
      </c>
      <c r="C83" s="7">
        <v>54477.1</v>
      </c>
      <c r="D83" s="7">
        <v>3379.2</v>
      </c>
      <c r="E83" s="6">
        <v>4.5127E-2</v>
      </c>
      <c r="F83" s="7">
        <v>66677.899999999994</v>
      </c>
      <c r="G83" s="7">
        <v>3009</v>
      </c>
      <c r="H83">
        <f>SUM(Table14[[#This Row],[lx.male]],Table25[[#This Row],[lx.female]])</f>
        <v>121155</v>
      </c>
      <c r="I83">
        <f>SUM(Table14[[#This Row],[dx.male]],Table25[[#This Row],[dx.female]])</f>
        <v>6388.2</v>
      </c>
      <c r="J83">
        <f>Table25[[#This Row],[dx]]/Table25[[#This Row],[lx]]</f>
        <v>5.2727497833353967E-2</v>
      </c>
    </row>
    <row r="84" spans="1:10">
      <c r="A84">
        <v>82</v>
      </c>
      <c r="B84" s="6">
        <v>6.9196999999999995E-2</v>
      </c>
      <c r="C84" s="7">
        <v>51097.9</v>
      </c>
      <c r="D84" s="7">
        <v>3535.8</v>
      </c>
      <c r="E84" s="6">
        <v>5.0196999999999999E-2</v>
      </c>
      <c r="F84" s="7">
        <v>63668.9</v>
      </c>
      <c r="G84" s="7">
        <v>3196</v>
      </c>
      <c r="H84">
        <f>SUM(Table14[[#This Row],[lx.male]],Table25[[#This Row],[lx.female]])</f>
        <v>114766.8</v>
      </c>
      <c r="I84">
        <f>SUM(Table14[[#This Row],[dx.male]],Table25[[#This Row],[dx.female]])</f>
        <v>6731.8</v>
      </c>
      <c r="J84">
        <f>Table25[[#This Row],[dx]]/Table25[[#This Row],[lx]]</f>
        <v>5.8656336152964096E-2</v>
      </c>
    </row>
    <row r="85" spans="1:10">
      <c r="A85">
        <v>83</v>
      </c>
      <c r="B85" s="6">
        <v>7.7485999999999999E-2</v>
      </c>
      <c r="C85" s="7">
        <v>47562.1</v>
      </c>
      <c r="D85" s="7">
        <v>3685.4</v>
      </c>
      <c r="E85" s="6">
        <v>5.7154999999999997E-2</v>
      </c>
      <c r="F85" s="7">
        <v>60472.9</v>
      </c>
      <c r="G85" s="7">
        <v>3456.3</v>
      </c>
      <c r="H85">
        <f>SUM(Table14[[#This Row],[lx.male]],Table25[[#This Row],[lx.female]])</f>
        <v>108035</v>
      </c>
      <c r="I85">
        <f>SUM(Table14[[#This Row],[dx.male]],Table25[[#This Row],[dx.female]])</f>
        <v>7141.7000000000007</v>
      </c>
      <c r="J85">
        <f>Table25[[#This Row],[dx]]/Table25[[#This Row],[lx]]</f>
        <v>6.6105428796223456E-2</v>
      </c>
    </row>
    <row r="86" spans="1:10">
      <c r="A86">
        <v>84</v>
      </c>
      <c r="B86" s="6">
        <v>8.7295999999999999E-2</v>
      </c>
      <c r="C86" s="7">
        <v>43876.7</v>
      </c>
      <c r="D86" s="7">
        <v>3830.2</v>
      </c>
      <c r="E86" s="6">
        <v>6.5142000000000005E-2</v>
      </c>
      <c r="F86" s="7">
        <v>57016.6</v>
      </c>
      <c r="G86" s="7">
        <v>3714.2</v>
      </c>
      <c r="H86">
        <f>SUM(Table14[[#This Row],[lx.male]],Table25[[#This Row],[lx.female]])</f>
        <v>100893.29999999999</v>
      </c>
      <c r="I86">
        <f>SUM(Table14[[#This Row],[dx.male]],Table25[[#This Row],[dx.female]])</f>
        <v>7544.4</v>
      </c>
      <c r="J86">
        <f>Table25[[#This Row],[dx]]/Table25[[#This Row],[lx]]</f>
        <v>7.477602576186923E-2</v>
      </c>
    </row>
    <row r="87" spans="1:10">
      <c r="A87">
        <v>85</v>
      </c>
      <c r="B87" s="6">
        <v>9.7475999999999993E-2</v>
      </c>
      <c r="C87" s="7">
        <v>40046.5</v>
      </c>
      <c r="D87" s="7">
        <v>3903.6</v>
      </c>
      <c r="E87" s="6">
        <v>7.3747999999999994E-2</v>
      </c>
      <c r="F87" s="7">
        <v>53302.5</v>
      </c>
      <c r="G87" s="7">
        <v>3931</v>
      </c>
      <c r="H87">
        <f>SUM(Table14[[#This Row],[lx.male]],Table25[[#This Row],[lx.female]])</f>
        <v>93349</v>
      </c>
      <c r="I87">
        <f>SUM(Table14[[#This Row],[dx.male]],Table25[[#This Row],[dx.female]])</f>
        <v>7834.6</v>
      </c>
      <c r="J87">
        <f>Table25[[#This Row],[dx]]/Table25[[#This Row],[lx]]</f>
        <v>8.3928054933636143E-2</v>
      </c>
    </row>
    <row r="88" spans="1:10">
      <c r="A88">
        <v>86</v>
      </c>
      <c r="B88" s="6">
        <v>0.110221</v>
      </c>
      <c r="C88" s="7">
        <v>36142.9</v>
      </c>
      <c r="D88" s="7">
        <v>3983.7</v>
      </c>
      <c r="E88" s="6">
        <v>8.4519999999999998E-2</v>
      </c>
      <c r="F88" s="7">
        <v>49371.5</v>
      </c>
      <c r="G88" s="7">
        <v>4172.8999999999996</v>
      </c>
      <c r="H88">
        <f>SUM(Table14[[#This Row],[lx.male]],Table25[[#This Row],[lx.female]])</f>
        <v>85514.4</v>
      </c>
      <c r="I88">
        <f>SUM(Table14[[#This Row],[dx.male]],Table25[[#This Row],[dx.female]])</f>
        <v>8156.5999999999995</v>
      </c>
      <c r="J88">
        <f>Table25[[#This Row],[dx]]/Table25[[#This Row],[lx]]</f>
        <v>9.5382765943513609E-2</v>
      </c>
    </row>
    <row r="89" spans="1:10">
      <c r="A89">
        <v>87</v>
      </c>
      <c r="B89" s="6">
        <v>0.122808</v>
      </c>
      <c r="C89" s="7">
        <v>32159.200000000001</v>
      </c>
      <c r="D89" s="7">
        <v>3949.4</v>
      </c>
      <c r="E89" s="6">
        <v>9.5918000000000003E-2</v>
      </c>
      <c r="F89" s="7">
        <v>45198.6</v>
      </c>
      <c r="G89" s="7">
        <v>4335.3999999999996</v>
      </c>
      <c r="H89">
        <f>SUM(Table14[[#This Row],[lx.male]],Table25[[#This Row],[lx.female]])</f>
        <v>77357.8</v>
      </c>
      <c r="I89">
        <f>SUM(Table14[[#This Row],[dx.male]],Table25[[#This Row],[dx.female]])</f>
        <v>8284.7999999999993</v>
      </c>
      <c r="J89">
        <f>Table25[[#This Row],[dx]]/Table25[[#This Row],[lx]]</f>
        <v>0.10709715115993473</v>
      </c>
    </row>
    <row r="90" spans="1:10">
      <c r="A90">
        <v>88</v>
      </c>
      <c r="B90" s="6">
        <v>0.137654</v>
      </c>
      <c r="C90" s="7">
        <v>28209.8</v>
      </c>
      <c r="D90" s="7">
        <v>3883.2</v>
      </c>
      <c r="E90" s="6">
        <v>0.107798</v>
      </c>
      <c r="F90" s="7">
        <v>40863.199999999997</v>
      </c>
      <c r="G90" s="7">
        <v>4405</v>
      </c>
      <c r="H90">
        <f>SUM(Table14[[#This Row],[lx.male]],Table25[[#This Row],[lx.female]])</f>
        <v>69073</v>
      </c>
      <c r="I90">
        <f>SUM(Table14[[#This Row],[dx.male]],Table25[[#This Row],[dx.female]])</f>
        <v>8288.2000000000007</v>
      </c>
      <c r="J90">
        <f>Table25[[#This Row],[dx]]/Table25[[#This Row],[lx]]</f>
        <v>0.11999189263532785</v>
      </c>
    </row>
    <row r="91" spans="1:10">
      <c r="A91">
        <v>89</v>
      </c>
      <c r="B91" s="6">
        <v>0.15451300000000001</v>
      </c>
      <c r="C91" s="7">
        <v>24326.6</v>
      </c>
      <c r="D91" s="7">
        <v>3758.8</v>
      </c>
      <c r="E91" s="6">
        <v>0.12160899999999999</v>
      </c>
      <c r="F91" s="7">
        <v>36458.300000000003</v>
      </c>
      <c r="G91" s="7">
        <v>4433.6000000000004</v>
      </c>
      <c r="H91">
        <f>SUM(Table14[[#This Row],[lx.male]],Table25[[#This Row],[lx.female]])</f>
        <v>60784.9</v>
      </c>
      <c r="I91">
        <f>SUM(Table14[[#This Row],[dx.male]],Table25[[#This Row],[dx.female]])</f>
        <v>8192.4000000000015</v>
      </c>
      <c r="J91">
        <f>Table25[[#This Row],[dx]]/Table25[[#This Row],[lx]]</f>
        <v>0.13477689360351011</v>
      </c>
    </row>
    <row r="92" spans="1:10">
      <c r="A92">
        <v>90</v>
      </c>
      <c r="B92" s="6">
        <v>0.163489</v>
      </c>
      <c r="C92" s="7">
        <v>20567.8</v>
      </c>
      <c r="D92" s="7">
        <v>3362.6</v>
      </c>
      <c r="E92" s="6">
        <v>0.136466</v>
      </c>
      <c r="F92" s="7">
        <v>32024.6</v>
      </c>
      <c r="G92" s="7">
        <v>4370.3</v>
      </c>
      <c r="H92">
        <f>SUM(Table14[[#This Row],[lx.male]],Table25[[#This Row],[lx.female]])</f>
        <v>52592.399999999994</v>
      </c>
      <c r="I92">
        <f>SUM(Table14[[#This Row],[dx.male]],Table25[[#This Row],[dx.female]])</f>
        <v>7732.9</v>
      </c>
      <c r="J92">
        <f>Table25[[#This Row],[dx]]/Table25[[#This Row],[lx]]</f>
        <v>0.14703455252089656</v>
      </c>
    </row>
    <row r="93" spans="1:10">
      <c r="A93">
        <v>91</v>
      </c>
      <c r="B93" s="6">
        <v>0.18332499999999999</v>
      </c>
      <c r="C93" s="7">
        <v>17205.2</v>
      </c>
      <c r="D93" s="7">
        <v>3154.1</v>
      </c>
      <c r="E93" s="6">
        <v>0.15343799999999999</v>
      </c>
      <c r="F93" s="7">
        <v>27654.400000000001</v>
      </c>
      <c r="G93" s="7">
        <v>4243.2</v>
      </c>
      <c r="H93">
        <f>SUM(Table14[[#This Row],[lx.male]],Table25[[#This Row],[lx.female]])</f>
        <v>44859.600000000006</v>
      </c>
      <c r="I93">
        <f>SUM(Table14[[#This Row],[dx.male]],Table25[[#This Row],[dx.female]])</f>
        <v>7397.2999999999993</v>
      </c>
      <c r="J93">
        <f>Table25[[#This Row],[dx]]/Table25[[#This Row],[lx]]</f>
        <v>0.16489892910324655</v>
      </c>
    </row>
    <row r="94" spans="1:10">
      <c r="A94">
        <v>92</v>
      </c>
      <c r="B94" s="6">
        <v>0.20086899999999999</v>
      </c>
      <c r="C94" s="7">
        <v>14051.1</v>
      </c>
      <c r="D94" s="7">
        <v>2822.4</v>
      </c>
      <c r="E94" s="6">
        <v>0.17102600000000001</v>
      </c>
      <c r="F94" s="7">
        <v>23411.1</v>
      </c>
      <c r="G94" s="7">
        <v>4003.9</v>
      </c>
      <c r="H94">
        <f>SUM(Table14[[#This Row],[lx.male]],Table25[[#This Row],[lx.female]])</f>
        <v>37462.199999999997</v>
      </c>
      <c r="I94">
        <f>SUM(Table14[[#This Row],[dx.male]],Table25[[#This Row],[dx.female]])</f>
        <v>6826.3</v>
      </c>
      <c r="J94">
        <f>Table25[[#This Row],[dx]]/Table25[[#This Row],[lx]]</f>
        <v>0.18221834275616489</v>
      </c>
    </row>
    <row r="95" spans="1:10">
      <c r="A95">
        <v>93</v>
      </c>
      <c r="B95" s="6">
        <v>0.22298100000000001</v>
      </c>
      <c r="C95" s="7">
        <v>11228.7</v>
      </c>
      <c r="D95" s="7">
        <v>2503.8000000000002</v>
      </c>
      <c r="E95" s="6">
        <v>0.18956799999999999</v>
      </c>
      <c r="F95" s="7">
        <v>19407.2</v>
      </c>
      <c r="G95" s="7">
        <v>3679</v>
      </c>
      <c r="H95">
        <f>SUM(Table14[[#This Row],[lx.male]],Table25[[#This Row],[lx.female]])</f>
        <v>30635.9</v>
      </c>
      <c r="I95">
        <f>SUM(Table14[[#This Row],[dx.male]],Table25[[#This Row],[dx.female]])</f>
        <v>6182.8</v>
      </c>
      <c r="J95">
        <f>Table25[[#This Row],[dx]]/Table25[[#This Row],[lx]]</f>
        <v>0.20181551708942777</v>
      </c>
    </row>
    <row r="96" spans="1:10">
      <c r="A96">
        <v>94</v>
      </c>
      <c r="B96" s="6">
        <v>0.24460599999999999</v>
      </c>
      <c r="C96" s="7">
        <v>8724.9</v>
      </c>
      <c r="D96" s="7">
        <v>2134.1999999999998</v>
      </c>
      <c r="E96" s="6">
        <v>0.20787</v>
      </c>
      <c r="F96" s="7">
        <v>15728.2</v>
      </c>
      <c r="G96" s="7">
        <v>3269.4</v>
      </c>
      <c r="H96">
        <f>SUM(Table14[[#This Row],[lx.male]],Table25[[#This Row],[lx.female]])</f>
        <v>24453.1</v>
      </c>
      <c r="I96">
        <f>SUM(Table14[[#This Row],[dx.male]],Table25[[#This Row],[dx.female]])</f>
        <v>5403.6</v>
      </c>
      <c r="J96">
        <f>Table25[[#This Row],[dx]]/Table25[[#This Row],[lx]]</f>
        <v>0.22097811729392186</v>
      </c>
    </row>
    <row r="97" spans="1:10">
      <c r="A97">
        <v>95</v>
      </c>
      <c r="B97" s="6">
        <v>0.268951</v>
      </c>
      <c r="C97" s="7">
        <v>6590.7</v>
      </c>
      <c r="D97" s="7">
        <v>1772.6</v>
      </c>
      <c r="E97" s="6">
        <v>0.23022699999999999</v>
      </c>
      <c r="F97" s="7">
        <v>12458.8</v>
      </c>
      <c r="G97" s="7">
        <v>2868.4</v>
      </c>
      <c r="H97">
        <f>SUM(Table14[[#This Row],[lx.male]],Table25[[#This Row],[lx.female]])</f>
        <v>19049.5</v>
      </c>
      <c r="I97">
        <f>SUM(Table14[[#This Row],[dx.male]],Table25[[#This Row],[dx.female]])</f>
        <v>4641</v>
      </c>
      <c r="J97">
        <f>Table25[[#This Row],[dx]]/Table25[[#This Row],[lx]]</f>
        <v>0.24362844169138298</v>
      </c>
    </row>
    <row r="98" spans="1:10">
      <c r="A98">
        <v>96</v>
      </c>
      <c r="B98" s="6">
        <v>0.29049399999999997</v>
      </c>
      <c r="C98" s="7">
        <v>4818.1000000000004</v>
      </c>
      <c r="D98" s="7">
        <v>1399.6</v>
      </c>
      <c r="E98" s="6">
        <v>0.25317099999999998</v>
      </c>
      <c r="F98" s="7">
        <v>9590.5</v>
      </c>
      <c r="G98" s="7">
        <v>2428</v>
      </c>
      <c r="H98">
        <f>SUM(Table14[[#This Row],[lx.male]],Table25[[#This Row],[lx.female]])</f>
        <v>14408.6</v>
      </c>
      <c r="I98">
        <f>SUM(Table14[[#This Row],[dx.male]],Table25[[#This Row],[dx.female]])</f>
        <v>3827.6</v>
      </c>
      <c r="J98">
        <f>Table25[[#This Row],[dx]]/Table25[[#This Row],[lx]]</f>
        <v>0.26564690532043361</v>
      </c>
    </row>
    <row r="99" spans="1:10">
      <c r="A99">
        <v>97</v>
      </c>
      <c r="B99" s="6">
        <v>0.31405</v>
      </c>
      <c r="C99" s="7">
        <v>3418.5</v>
      </c>
      <c r="D99" s="7">
        <v>1073.5999999999999</v>
      </c>
      <c r="E99" s="6">
        <v>0.27793899999999999</v>
      </c>
      <c r="F99" s="7">
        <v>7162.4</v>
      </c>
      <c r="G99" s="7">
        <v>1990.7</v>
      </c>
      <c r="H99">
        <f>SUM(Table14[[#This Row],[lx.male]],Table25[[#This Row],[lx.female]])</f>
        <v>10580.9</v>
      </c>
      <c r="I99">
        <f>SUM(Table14[[#This Row],[dx.male]],Table25[[#This Row],[dx.female]])</f>
        <v>3064.3</v>
      </c>
      <c r="J99">
        <f>Table25[[#This Row],[dx]]/Table25[[#This Row],[lx]]</f>
        <v>0.28960674422780674</v>
      </c>
    </row>
    <row r="100" spans="1:10">
      <c r="A100">
        <v>98</v>
      </c>
      <c r="B100" s="6">
        <v>0.335507</v>
      </c>
      <c r="C100" s="7">
        <v>2344.9</v>
      </c>
      <c r="D100" s="7">
        <v>786.7</v>
      </c>
      <c r="E100" s="6">
        <v>0.299649</v>
      </c>
      <c r="F100" s="7">
        <v>5171.7</v>
      </c>
      <c r="G100" s="7">
        <v>1549.7</v>
      </c>
      <c r="H100">
        <f>SUM(Table14[[#This Row],[lx.male]],Table25[[#This Row],[lx.female]])</f>
        <v>7516.6</v>
      </c>
      <c r="I100">
        <f>SUM(Table14[[#This Row],[dx.male]],Table25[[#This Row],[dx.female]])</f>
        <v>2336.4</v>
      </c>
      <c r="J100">
        <f>Table25[[#This Row],[dx]]/Table25[[#This Row],[lx]]</f>
        <v>0.31083202511773939</v>
      </c>
    </row>
    <row r="101" spans="1:10">
      <c r="A101">
        <v>99</v>
      </c>
      <c r="B101" s="6">
        <v>0.36994199999999999</v>
      </c>
      <c r="C101" s="7">
        <v>1558.2</v>
      </c>
      <c r="D101" s="7">
        <v>576.4</v>
      </c>
      <c r="E101" s="6">
        <v>0.31991000000000003</v>
      </c>
      <c r="F101" s="7">
        <v>3622</v>
      </c>
      <c r="G101" s="7">
        <v>1158.7</v>
      </c>
      <c r="H101">
        <f>SUM(Table14[[#This Row],[lx.male]],Table25[[#This Row],[lx.female]])</f>
        <v>5180.2</v>
      </c>
      <c r="I101">
        <f>SUM(Table14[[#This Row],[dx.male]],Table25[[#This Row],[dx.female]])</f>
        <v>1735.1</v>
      </c>
      <c r="J101">
        <f>Table25[[#This Row],[dx]]/Table25[[#This Row],[lx]]</f>
        <v>0.33494845758851011</v>
      </c>
    </row>
    <row r="102" spans="1:10">
      <c r="A102">
        <v>100</v>
      </c>
      <c r="B102">
        <v>0.39050600000000002</v>
      </c>
      <c r="C102">
        <v>981.7</v>
      </c>
      <c r="D102">
        <v>383.4</v>
      </c>
      <c r="E102">
        <v>0.350742</v>
      </c>
      <c r="F102">
        <v>2463.3000000000002</v>
      </c>
      <c r="G102">
        <v>864</v>
      </c>
      <c r="H102">
        <f>SUM(Table14[[#This Row],[lx.male]],Table25[[#This Row],[lx.female]])</f>
        <v>3445</v>
      </c>
      <c r="I102">
        <f>SUM(Table14[[#This Row],[dx.male]],Table25[[#This Row],[dx.female]])</f>
        <v>1247.4000000000001</v>
      </c>
      <c r="J102">
        <f>Table25[[#This Row],[dx]]/Table25[[#This Row],[lx]]</f>
        <v>0.36208998548621191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mortality_age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2023-01-03T19:52:46Z</dcterms:created>
  <dcterms:modified xsi:type="dcterms:W3CDTF">2023-01-03T21:00:01Z</dcterms:modified>
</cp:coreProperties>
</file>