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bhit/Sources/Personal/iga-adi-giraph/results/old/"/>
    </mc:Choice>
  </mc:AlternateContent>
  <xr:revisionPtr revIDLastSave="0" documentId="13_ncr:1_{B03F97D9-5A05-944C-8524-08D6252790A9}" xr6:coauthVersionLast="45" xr6:coauthVersionMax="45" xr10:uidLastSave="{00000000-0000-0000-0000-000000000000}"/>
  <bookViews>
    <workbookView xWindow="0" yWindow="460" windowWidth="51200" windowHeight="28340" xr2:uid="{00000000-000D-0000-FFFF-FFFF00000000}"/>
  </bookViews>
  <sheets>
    <sheet name="data" sheetId="1" r:id="rId1"/>
    <sheet name="matrix" sheetId="5" r:id="rId2"/>
  </sheets>
  <definedNames>
    <definedName name="_xlnm._FilterDatabase" localSheetId="0" hidden="1">data!$A$1:$A$85</definedName>
    <definedName name="Slicer_problemSiz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W16" i="1" l="1"/>
  <c r="G64" i="1" l="1"/>
  <c r="H64" i="1" s="1"/>
  <c r="G63" i="1"/>
  <c r="H63" i="1" s="1"/>
  <c r="G2" i="1"/>
  <c r="H2" i="1" s="1"/>
  <c r="G5" i="1"/>
  <c r="H5" i="1" s="1"/>
  <c r="G19" i="1"/>
  <c r="H19" i="1" s="1"/>
  <c r="G34" i="1"/>
  <c r="H34" i="1" s="1"/>
  <c r="G49" i="1"/>
  <c r="H49" i="1" s="1"/>
  <c r="G3" i="1"/>
  <c r="H3" i="1" s="1"/>
  <c r="G11" i="1"/>
  <c r="H11" i="1" s="1"/>
  <c r="G26" i="1"/>
  <c r="H26" i="1" s="1"/>
  <c r="G41" i="1"/>
  <c r="H41" i="1" s="1"/>
  <c r="G56" i="1"/>
  <c r="H56" i="1" s="1"/>
  <c r="G71" i="1"/>
  <c r="H71" i="1" s="1"/>
  <c r="G4" i="1"/>
  <c r="H4" i="1" s="1"/>
  <c r="G18" i="1"/>
  <c r="H18" i="1" s="1"/>
  <c r="G33" i="1"/>
  <c r="H33" i="1" s="1"/>
  <c r="G48" i="1"/>
  <c r="H48" i="1" s="1"/>
  <c r="G78" i="1"/>
  <c r="H78" i="1" s="1"/>
  <c r="G10" i="1"/>
  <c r="H10" i="1" s="1"/>
  <c r="G25" i="1"/>
  <c r="H25" i="1" s="1"/>
  <c r="G40" i="1"/>
  <c r="H40" i="1" s="1"/>
  <c r="G55" i="1"/>
  <c r="H55" i="1" s="1"/>
  <c r="G70" i="1"/>
  <c r="H70" i="1" s="1"/>
  <c r="G83" i="1"/>
  <c r="H83" i="1" s="1"/>
  <c r="G17" i="1"/>
  <c r="H17" i="1" s="1"/>
  <c r="G32" i="1"/>
  <c r="H32" i="1" s="1"/>
  <c r="G47" i="1"/>
  <c r="H47" i="1" s="1"/>
  <c r="G62" i="1"/>
  <c r="H62" i="1" s="1"/>
  <c r="G77" i="1"/>
  <c r="H77" i="1" s="1"/>
  <c r="G85" i="1"/>
  <c r="H85" i="1" s="1"/>
  <c r="C21" i="1"/>
  <c r="G21" i="1" s="1"/>
  <c r="H21" i="1" s="1"/>
  <c r="C36" i="1"/>
  <c r="G36" i="1" s="1"/>
  <c r="H36" i="1" s="1"/>
  <c r="C51" i="1"/>
  <c r="G51" i="1" s="1"/>
  <c r="H51" i="1" s="1"/>
  <c r="C66" i="1"/>
  <c r="G66" i="1" s="1"/>
  <c r="H66" i="1" s="1"/>
  <c r="C80" i="1"/>
  <c r="G80" i="1" s="1"/>
  <c r="H80" i="1" s="1"/>
  <c r="C20" i="1"/>
  <c r="G20" i="1" s="1"/>
  <c r="H20" i="1" s="1"/>
  <c r="C35" i="1"/>
  <c r="G35" i="1" s="1"/>
  <c r="H35" i="1" s="1"/>
  <c r="C50" i="1"/>
  <c r="G50" i="1" s="1"/>
  <c r="H50" i="1" s="1"/>
  <c r="C65" i="1"/>
  <c r="G65" i="1" s="1"/>
  <c r="H65" i="1" s="1"/>
  <c r="C79" i="1"/>
  <c r="G79" i="1" s="1"/>
  <c r="H79" i="1" s="1"/>
  <c r="C15" i="1"/>
  <c r="G15" i="1" s="1"/>
  <c r="H15" i="1" s="1"/>
  <c r="C30" i="1"/>
  <c r="G30" i="1" s="1"/>
  <c r="H30" i="1" s="1"/>
  <c r="C45" i="1"/>
  <c r="G45" i="1" s="1"/>
  <c r="H45" i="1" s="1"/>
  <c r="C60" i="1"/>
  <c r="G60" i="1" s="1"/>
  <c r="H60" i="1" s="1"/>
  <c r="C75" i="1"/>
  <c r="G75" i="1" s="1"/>
  <c r="H75" i="1" s="1"/>
  <c r="C14" i="1"/>
  <c r="G14" i="1" s="1"/>
  <c r="H14" i="1" s="1"/>
  <c r="C29" i="1"/>
  <c r="G29" i="1" s="1"/>
  <c r="H29" i="1" s="1"/>
  <c r="C44" i="1"/>
  <c r="G44" i="1" s="1"/>
  <c r="H44" i="1" s="1"/>
  <c r="C59" i="1"/>
  <c r="G59" i="1" s="1"/>
  <c r="H59" i="1" s="1"/>
  <c r="C74" i="1"/>
  <c r="G74" i="1" s="1"/>
  <c r="H74" i="1" s="1"/>
  <c r="C13" i="1"/>
  <c r="G13" i="1" s="1"/>
  <c r="H13" i="1" s="1"/>
  <c r="C28" i="1"/>
  <c r="G28" i="1" s="1"/>
  <c r="H28" i="1" s="1"/>
  <c r="C43" i="1"/>
  <c r="G43" i="1" s="1"/>
  <c r="H43" i="1" s="1"/>
  <c r="C58" i="1"/>
  <c r="G58" i="1" s="1"/>
  <c r="H58" i="1" s="1"/>
  <c r="C73" i="1"/>
  <c r="G73" i="1" s="1"/>
  <c r="H73" i="1" s="1"/>
  <c r="C12" i="1"/>
  <c r="G12" i="1" s="1"/>
  <c r="H12" i="1" s="1"/>
  <c r="C27" i="1"/>
  <c r="G27" i="1" s="1"/>
  <c r="H27" i="1" s="1"/>
  <c r="C42" i="1"/>
  <c r="G42" i="1" s="1"/>
  <c r="H42" i="1" s="1"/>
  <c r="C57" i="1"/>
  <c r="G57" i="1" s="1"/>
  <c r="H57" i="1" s="1"/>
  <c r="C72" i="1"/>
  <c r="G72" i="1" s="1"/>
  <c r="H72" i="1" s="1"/>
  <c r="C84" i="1"/>
  <c r="G84" i="1" s="1"/>
  <c r="H84" i="1" s="1"/>
  <c r="C8" i="1"/>
  <c r="G8" i="1" s="1"/>
  <c r="H8" i="1" s="1"/>
  <c r="C23" i="1"/>
  <c r="G23" i="1" s="1"/>
  <c r="H23" i="1" s="1"/>
  <c r="C38" i="1"/>
  <c r="G38" i="1" s="1"/>
  <c r="H38" i="1" s="1"/>
  <c r="C53" i="1"/>
  <c r="G53" i="1" s="1"/>
  <c r="H53" i="1" s="1"/>
  <c r="C68" i="1"/>
  <c r="G68" i="1" s="1"/>
  <c r="H68" i="1" s="1"/>
  <c r="C82" i="1"/>
  <c r="G82" i="1" s="1"/>
  <c r="H82" i="1" s="1"/>
  <c r="C7" i="1"/>
  <c r="G7" i="1" s="1"/>
  <c r="H7" i="1" s="1"/>
  <c r="C22" i="1"/>
  <c r="G22" i="1" s="1"/>
  <c r="H22" i="1" s="1"/>
  <c r="C37" i="1"/>
  <c r="G37" i="1" s="1"/>
  <c r="H37" i="1" s="1"/>
  <c r="C52" i="1"/>
  <c r="G52" i="1" s="1"/>
  <c r="H52" i="1" s="1"/>
  <c r="C67" i="1"/>
  <c r="G67" i="1" s="1"/>
  <c r="H67" i="1" s="1"/>
  <c r="C81" i="1"/>
  <c r="G81" i="1" s="1"/>
  <c r="H81" i="1" s="1"/>
  <c r="C16" i="1"/>
  <c r="G16" i="1" s="1"/>
  <c r="H16" i="1" s="1"/>
  <c r="C31" i="1"/>
  <c r="G31" i="1" s="1"/>
  <c r="H31" i="1" s="1"/>
  <c r="C46" i="1"/>
  <c r="G46" i="1" s="1"/>
  <c r="H46" i="1" s="1"/>
  <c r="C61" i="1"/>
  <c r="G61" i="1" s="1"/>
  <c r="H61" i="1" s="1"/>
  <c r="C76" i="1"/>
  <c r="G76" i="1" s="1"/>
  <c r="H76" i="1" s="1"/>
  <c r="C9" i="1"/>
  <c r="G9" i="1" s="1"/>
  <c r="H9" i="1" s="1"/>
  <c r="C24" i="1"/>
  <c r="G24" i="1" s="1"/>
  <c r="H24" i="1" s="1"/>
  <c r="C39" i="1"/>
  <c r="G39" i="1" s="1"/>
  <c r="H39" i="1" s="1"/>
  <c r="C54" i="1"/>
  <c r="G54" i="1" s="1"/>
  <c r="H54" i="1" s="1"/>
  <c r="C69" i="1"/>
  <c r="G69" i="1" s="1"/>
  <c r="H69" i="1" s="1"/>
  <c r="C6" i="1"/>
  <c r="G6" i="1" l="1"/>
  <c r="H6" i="1" s="1"/>
  <c r="I83" i="1" a="1"/>
  <c r="I83" i="1" s="1"/>
  <c r="I77" i="1" a="1"/>
  <c r="I77" i="1" s="1"/>
  <c r="I55" i="1" a="1"/>
  <c r="I55" i="1" s="1"/>
  <c r="I75" i="1" a="1"/>
  <c r="I75" i="1" s="1"/>
  <c r="I46" i="1" a="1"/>
  <c r="I46" i="1" s="1"/>
  <c r="I65" i="1" a="1"/>
  <c r="I65" i="1" s="1"/>
  <c r="I32" i="1" a="1"/>
  <c r="I32" i="1" s="1"/>
  <c r="I51" i="1" a="1"/>
  <c r="I51" i="1" s="1"/>
  <c r="I22" i="1" a="1"/>
  <c r="I22" i="1" s="1"/>
  <c r="I7" i="1" a="1"/>
  <c r="I7" i="1" s="1"/>
  <c r="I85" i="1" a="1"/>
  <c r="I85" i="1" s="1"/>
  <c r="I81" i="1" a="1"/>
  <c r="I81" i="1" s="1"/>
  <c r="I61" i="1" a="1"/>
  <c r="I61" i="1" s="1"/>
  <c r="I79" i="1" a="1"/>
  <c r="I79" i="1" s="1"/>
  <c r="I47" i="1" a="1"/>
  <c r="I47" i="1" s="1"/>
  <c r="I66" i="1" a="1"/>
  <c r="I66" i="1" s="1"/>
  <c r="I37" i="1" a="1"/>
  <c r="I37" i="1" s="1"/>
  <c r="I2" i="1" a="1"/>
  <c r="I2" i="1" s="1"/>
  <c r="I23" i="1" a="1"/>
  <c r="I23" i="1" s="1"/>
  <c r="I8" i="1" a="1"/>
  <c r="I8" i="1" s="1"/>
  <c r="I64" i="1" a="1"/>
  <c r="I64" i="1" s="1"/>
  <c r="I49" i="1" a="1"/>
  <c r="I49" i="1" s="1"/>
  <c r="I82" i="1" a="1"/>
  <c r="I82" i="1" s="1"/>
  <c r="I62" i="1" a="1"/>
  <c r="I62" i="1" s="1"/>
  <c r="I80" i="1" a="1"/>
  <c r="I80" i="1" s="1"/>
  <c r="I52" i="1" a="1"/>
  <c r="I52" i="1" s="1"/>
  <c r="I5" i="1" a="1"/>
  <c r="I5" i="1" s="1"/>
  <c r="I38" i="1" a="1"/>
  <c r="I38" i="1" s="1"/>
  <c r="I3" i="1" a="1"/>
  <c r="I3" i="1" s="1"/>
  <c r="I27" i="1" a="1"/>
  <c r="I27" i="1" s="1"/>
  <c r="I12" i="1" a="1"/>
  <c r="I12" i="1" s="1"/>
  <c r="I6" i="1" a="1"/>
  <c r="I6" i="1" s="1"/>
  <c r="I56" i="1" a="1"/>
  <c r="I56" i="1" s="1"/>
  <c r="I84" i="1" a="1"/>
  <c r="I84" i="1" s="1"/>
  <c r="I67" i="1" a="1"/>
  <c r="I67" i="1" s="1"/>
  <c r="I19" i="1" a="1"/>
  <c r="I19" i="1" s="1"/>
  <c r="I53" i="1" a="1"/>
  <c r="I53" i="1" s="1"/>
  <c r="I11" i="1" a="1"/>
  <c r="I11" i="1" s="1"/>
  <c r="I42" i="1" a="1"/>
  <c r="I42" i="1" s="1"/>
  <c r="I4" i="1" a="1"/>
  <c r="I4" i="1" s="1"/>
  <c r="I28" i="1" a="1"/>
  <c r="I28" i="1" s="1"/>
  <c r="I13" i="1" a="1"/>
  <c r="I13" i="1" s="1"/>
  <c r="I63" i="1" a="1"/>
  <c r="I63" i="1" s="1"/>
  <c r="I34" i="1" a="1"/>
  <c r="I34" i="1" s="1"/>
  <c r="I68" i="1" a="1"/>
  <c r="I68" i="1" s="1"/>
  <c r="I26" i="1" a="1"/>
  <c r="I26" i="1" s="1"/>
  <c r="I57" i="1" a="1"/>
  <c r="I57" i="1" s="1"/>
  <c r="I18" i="1" a="1"/>
  <c r="I18" i="1" s="1"/>
  <c r="I43" i="1" a="1"/>
  <c r="I43" i="1" s="1"/>
  <c r="I9" i="1" a="1"/>
  <c r="I9" i="1" s="1"/>
  <c r="I29" i="1" a="1"/>
  <c r="I29" i="1" s="1"/>
  <c r="I14" i="1" a="1"/>
  <c r="I14" i="1" s="1"/>
  <c r="I69" i="1" a="1"/>
  <c r="I69" i="1" s="1"/>
  <c r="I41" i="1" a="1"/>
  <c r="I41" i="1" s="1"/>
  <c r="I72" i="1" a="1"/>
  <c r="I72" i="1" s="1"/>
  <c r="I33" i="1" a="1"/>
  <c r="I33" i="1" s="1"/>
  <c r="I58" i="1" a="1"/>
  <c r="I58" i="1" s="1"/>
  <c r="I24" i="1" a="1"/>
  <c r="I24" i="1" s="1"/>
  <c r="I44" i="1" a="1"/>
  <c r="I44" i="1" s="1"/>
  <c r="I10" i="1" a="1"/>
  <c r="I10" i="1" s="1"/>
  <c r="I30" i="1" a="1"/>
  <c r="I30" i="1" s="1"/>
  <c r="I15" i="1" a="1"/>
  <c r="I15" i="1" s="1"/>
  <c r="I71" i="1" a="1"/>
  <c r="I71" i="1" s="1"/>
  <c r="I70" i="1" a="1"/>
  <c r="I70" i="1" s="1"/>
  <c r="I48" i="1" a="1"/>
  <c r="I48" i="1" s="1"/>
  <c r="I73" i="1" a="1"/>
  <c r="I73" i="1" s="1"/>
  <c r="I39" i="1" a="1"/>
  <c r="I39" i="1" s="1"/>
  <c r="I59" i="1" a="1"/>
  <c r="I59" i="1" s="1"/>
  <c r="I25" i="1" a="1"/>
  <c r="I25" i="1" s="1"/>
  <c r="I45" i="1" a="1"/>
  <c r="I45" i="1" s="1"/>
  <c r="I16" i="1" a="1"/>
  <c r="I16" i="1" s="1"/>
  <c r="I35" i="1" a="1"/>
  <c r="I35" i="1" s="1"/>
  <c r="I20" i="1" a="1"/>
  <c r="I20" i="1" s="1"/>
  <c r="I78" i="1" a="1"/>
  <c r="I78" i="1" s="1"/>
  <c r="I76" i="1" a="1"/>
  <c r="I76" i="1" s="1"/>
  <c r="I54" i="1" a="1"/>
  <c r="I54" i="1" s="1"/>
  <c r="I74" i="1" a="1"/>
  <c r="I74" i="1" s="1"/>
  <c r="I40" i="1" a="1"/>
  <c r="I40" i="1" s="1"/>
  <c r="I60" i="1" a="1"/>
  <c r="I60" i="1" s="1"/>
  <c r="I31" i="1" a="1"/>
  <c r="I31" i="1" s="1"/>
  <c r="I50" i="1" a="1"/>
  <c r="I50" i="1" s="1"/>
  <c r="I17" i="1" a="1"/>
  <c r="I17" i="1" s="1"/>
  <c r="I36" i="1" a="1"/>
  <c r="I36" i="1" s="1"/>
  <c r="I21" i="1" a="1"/>
  <c r="I21" i="1" s="1"/>
  <c r="Q6" i="1" l="1" a="1"/>
  <c r="Q6" i="1" s="1"/>
  <c r="R6" i="1" s="1" a="1"/>
  <c r="R6" i="1" s="1"/>
  <c r="T6" i="1" s="1"/>
  <c r="Q26" i="1" a="1"/>
  <c r="Q26" i="1" s="1"/>
  <c r="Q32" i="1" a="1"/>
  <c r="Q32" i="1" s="1"/>
  <c r="Q41" i="1" a="1"/>
  <c r="Q41" i="1" s="1"/>
  <c r="Q69" i="1" a="1"/>
  <c r="Q69" i="1" s="1"/>
  <c r="Q46" i="1" a="1"/>
  <c r="Q46" i="1" s="1"/>
  <c r="Q75" i="1" a="1"/>
  <c r="Q75" i="1" s="1"/>
  <c r="Q85" i="1" a="1"/>
  <c r="Q85" i="1" s="1"/>
  <c r="Q18" i="1" a="1"/>
  <c r="Q18" i="1" s="1"/>
  <c r="Q24" i="1" a="1"/>
  <c r="Q24" i="1" s="1"/>
  <c r="Q38" i="1" a="1"/>
  <c r="Q38" i="1" s="1"/>
  <c r="Q15" i="1" a="1"/>
  <c r="Q15" i="1" s="1"/>
  <c r="Q66" i="1" a="1"/>
  <c r="Q66" i="1" s="1"/>
  <c r="Q10" i="1" a="1"/>
  <c r="Q10" i="1" s="1"/>
  <c r="Q5" i="1" a="1"/>
  <c r="Q5" i="1" s="1"/>
  <c r="Q61" i="1" a="1"/>
  <c r="Q61" i="1" s="1"/>
  <c r="Q43" i="1" a="1"/>
  <c r="Q43" i="1" s="1"/>
  <c r="Q50" i="1" a="1"/>
  <c r="Q50" i="1" s="1"/>
  <c r="Q70" i="1" a="1"/>
  <c r="Q70" i="1" s="1"/>
  <c r="Q3" i="1" a="1"/>
  <c r="Q3" i="1" s="1"/>
  <c r="Q67" i="1" a="1"/>
  <c r="Q67" i="1" s="1"/>
  <c r="Q59" i="1" a="1"/>
  <c r="Q59" i="1" s="1"/>
  <c r="Q30" i="1" a="1"/>
  <c r="Q30" i="1" s="1"/>
  <c r="Q47" i="1" a="1"/>
  <c r="Q47" i="1" s="1"/>
  <c r="Q56" i="1" a="1"/>
  <c r="Q56" i="1" s="1"/>
  <c r="Q39" i="1" a="1"/>
  <c r="Q39" i="1" s="1"/>
  <c r="Q84" i="1" a="1"/>
  <c r="Q84" i="1" s="1"/>
  <c r="Q14" i="1" a="1"/>
  <c r="Q14" i="1" s="1"/>
  <c r="Q65" i="1" a="1"/>
  <c r="Q65" i="1" s="1"/>
  <c r="Q33" i="1" a="1"/>
  <c r="Q33" i="1" s="1"/>
  <c r="Q54" i="1" a="1"/>
  <c r="Q54" i="1" s="1"/>
  <c r="Q27" i="1" a="1"/>
  <c r="Q27" i="1" s="1"/>
  <c r="Q74" i="1" a="1"/>
  <c r="Q74" i="1" s="1"/>
  <c r="Q80" i="1" a="1"/>
  <c r="Q80" i="1" s="1"/>
  <c r="Q25" i="1" a="1"/>
  <c r="Q25" i="1" s="1"/>
  <c r="Q19" i="1" a="1"/>
  <c r="Q19" i="1" s="1"/>
  <c r="Q22" i="1" a="1"/>
  <c r="Q22" i="1" s="1"/>
  <c r="Q58" i="1" a="1"/>
  <c r="Q58" i="1" s="1"/>
  <c r="Q29" i="1" a="1"/>
  <c r="Q29" i="1" s="1"/>
  <c r="Q83" i="1" a="1"/>
  <c r="Q83" i="1" s="1"/>
  <c r="Q64" i="1" a="1"/>
  <c r="Q64" i="1" s="1"/>
  <c r="Q53" i="1" a="1"/>
  <c r="Q53" i="1" s="1"/>
  <c r="Q42" i="1" a="1"/>
  <c r="Q42" i="1" s="1"/>
  <c r="Q45" i="1" a="1"/>
  <c r="Q45" i="1" s="1"/>
  <c r="Q62" i="1" a="1"/>
  <c r="Q62" i="1" s="1"/>
  <c r="Q71" i="1" a="1"/>
  <c r="Q71" i="1" s="1"/>
  <c r="Q81" i="1" a="1"/>
  <c r="Q81" i="1" s="1"/>
  <c r="Q8" i="1" a="1"/>
  <c r="Q8" i="1" s="1"/>
  <c r="Q73" i="1" a="1"/>
  <c r="Q73" i="1" s="1"/>
  <c r="Q36" i="1" a="1"/>
  <c r="Q36" i="1" s="1"/>
  <c r="Q11" i="1" a="1"/>
  <c r="Q11" i="1" s="1"/>
  <c r="Q31" i="1" a="1"/>
  <c r="Q31" i="1" s="1"/>
  <c r="Q63" i="1" a="1"/>
  <c r="Q63" i="1" s="1"/>
  <c r="Q68" i="1" a="1"/>
  <c r="Q68" i="1" s="1"/>
  <c r="Q13" i="1" a="1"/>
  <c r="Q13" i="1" s="1"/>
  <c r="Q60" i="1" a="1"/>
  <c r="Q60" i="1" s="1"/>
  <c r="Q40" i="1" a="1"/>
  <c r="Q40" i="1" s="1"/>
  <c r="Q34" i="1" a="1"/>
  <c r="Q34" i="1" s="1"/>
  <c r="Q37" i="1" a="1"/>
  <c r="Q37" i="1" s="1"/>
  <c r="Q23" i="1" a="1"/>
  <c r="Q23" i="1" s="1"/>
  <c r="Q79" i="1" a="1"/>
  <c r="Q79" i="1" s="1"/>
  <c r="Q48" i="1" a="1"/>
  <c r="Q48" i="1" s="1"/>
  <c r="Q21" i="1" a="1"/>
  <c r="Q21" i="1" s="1"/>
  <c r="Q16" i="1" a="1"/>
  <c r="Q16" i="1" s="1"/>
  <c r="Q57" i="1" a="1"/>
  <c r="Q57" i="1" s="1"/>
  <c r="Q28" i="1" a="1"/>
  <c r="Q28" i="1" s="1"/>
  <c r="Q77" i="1" a="1"/>
  <c r="Q77" i="1" s="1"/>
  <c r="Q4" i="1" a="1"/>
  <c r="Q4" i="1" s="1"/>
  <c r="Q76" i="1" a="1"/>
  <c r="Q76" i="1" s="1"/>
  <c r="Q52" i="1" a="1"/>
  <c r="Q52" i="1" s="1"/>
  <c r="Q44" i="1" a="1"/>
  <c r="Q44" i="1" s="1"/>
  <c r="Q17" i="1" a="1"/>
  <c r="Q17" i="1" s="1"/>
  <c r="Q7" i="1" a="1"/>
  <c r="Q7" i="1" s="1"/>
  <c r="Q2" i="1" a="1"/>
  <c r="Q2" i="1" s="1"/>
  <c r="Q82" i="1" a="1"/>
  <c r="Q82" i="1" s="1"/>
  <c r="Q72" i="1" a="1"/>
  <c r="Q72" i="1" s="1"/>
  <c r="Q35" i="1" a="1"/>
  <c r="Q35" i="1" s="1"/>
  <c r="Q55" i="1" a="1"/>
  <c r="Q55" i="1" s="1"/>
  <c r="Q49" i="1" a="1"/>
  <c r="Q49" i="1" s="1"/>
  <c r="Q9" i="1" a="1"/>
  <c r="Q9" i="1" s="1"/>
  <c r="Q12" i="1" a="1"/>
  <c r="Q12" i="1" s="1"/>
  <c r="Q51" i="1" a="1"/>
  <c r="Q51" i="1" s="1"/>
  <c r="Q20" i="1" a="1"/>
  <c r="Q20" i="1" s="1"/>
  <c r="L60" i="1" a="1"/>
  <c r="L60" i="1" s="1"/>
  <c r="O60" i="1" s="1"/>
  <c r="J60" i="1" a="1"/>
  <c r="J60" i="1" s="1"/>
  <c r="K60" i="1" a="1"/>
  <c r="K60" i="1" s="1"/>
  <c r="N60" i="1" s="1"/>
  <c r="L16" i="1" a="1"/>
  <c r="L16" i="1" s="1"/>
  <c r="O16" i="1" s="1"/>
  <c r="J16" i="1" a="1"/>
  <c r="J16" i="1" s="1"/>
  <c r="K16" i="1" a="1"/>
  <c r="K16" i="1" s="1"/>
  <c r="N16" i="1" s="1"/>
  <c r="J71" i="1" a="1"/>
  <c r="J71" i="1" s="1"/>
  <c r="L71" i="1" a="1"/>
  <c r="L71" i="1" s="1"/>
  <c r="O71" i="1" s="1"/>
  <c r="K71" i="1" a="1"/>
  <c r="K71" i="1" s="1"/>
  <c r="N71" i="1" s="1"/>
  <c r="J72" i="1" a="1"/>
  <c r="J72" i="1" s="1"/>
  <c r="L72" i="1" a="1"/>
  <c r="L72" i="1" s="1"/>
  <c r="O72" i="1" s="1"/>
  <c r="K72" i="1" a="1"/>
  <c r="K72" i="1" s="1"/>
  <c r="N72" i="1" s="1"/>
  <c r="J57" i="1" a="1"/>
  <c r="J57" i="1" s="1"/>
  <c r="K57" i="1" a="1"/>
  <c r="K57" i="1" s="1"/>
  <c r="N57" i="1" s="1"/>
  <c r="L57" i="1" a="1"/>
  <c r="L57" i="1" s="1"/>
  <c r="O57" i="1" s="1"/>
  <c r="K42" i="1" a="1"/>
  <c r="K42" i="1" s="1"/>
  <c r="N42" i="1" s="1"/>
  <c r="L42" i="1" a="1"/>
  <c r="L42" i="1" s="1"/>
  <c r="O42" i="1" s="1"/>
  <c r="J42" i="1" a="1"/>
  <c r="J42" i="1" s="1"/>
  <c r="K12" i="1" a="1"/>
  <c r="K12" i="1" s="1"/>
  <c r="N12" i="1" s="1"/>
  <c r="L12" i="1" a="1"/>
  <c r="L12" i="1" s="1"/>
  <c r="O12" i="1" s="1"/>
  <c r="J12" i="1" a="1"/>
  <c r="J12" i="1" s="1"/>
  <c r="L82" i="1" a="1"/>
  <c r="L82" i="1" s="1"/>
  <c r="O82" i="1" s="1"/>
  <c r="K82" i="1" a="1"/>
  <c r="K82" i="1" s="1"/>
  <c r="N82" i="1" s="1"/>
  <c r="J82" i="1" a="1"/>
  <c r="J82" i="1" s="1"/>
  <c r="K47" i="1" a="1"/>
  <c r="K47" i="1" s="1"/>
  <c r="N47" i="1" s="1"/>
  <c r="L47" i="1" a="1"/>
  <c r="L47" i="1" s="1"/>
  <c r="O47" i="1" s="1"/>
  <c r="J47" i="1" a="1"/>
  <c r="J47" i="1" s="1"/>
  <c r="L32" i="1" a="1"/>
  <c r="L32" i="1" s="1"/>
  <c r="O32" i="1" s="1"/>
  <c r="J32" i="1" a="1"/>
  <c r="J32" i="1" s="1"/>
  <c r="K32" i="1" a="1"/>
  <c r="K32" i="1" s="1"/>
  <c r="N32" i="1" s="1"/>
  <c r="L40" i="1" a="1"/>
  <c r="L40" i="1" s="1"/>
  <c r="O40" i="1" s="1"/>
  <c r="J40" i="1" a="1"/>
  <c r="J40" i="1" s="1"/>
  <c r="K40" i="1" a="1"/>
  <c r="K40" i="1" s="1"/>
  <c r="N40" i="1" s="1"/>
  <c r="L45" i="1" a="1"/>
  <c r="L45" i="1" s="1"/>
  <c r="O45" i="1" s="1"/>
  <c r="J45" i="1" a="1"/>
  <c r="J45" i="1" s="1"/>
  <c r="K45" i="1" a="1"/>
  <c r="K45" i="1" s="1"/>
  <c r="N45" i="1" s="1"/>
  <c r="L15" i="1" a="1"/>
  <c r="L15" i="1" s="1"/>
  <c r="O15" i="1" s="1"/>
  <c r="J15" i="1" a="1"/>
  <c r="J15" i="1" s="1"/>
  <c r="K15" i="1" a="1"/>
  <c r="K15" i="1" s="1"/>
  <c r="N15" i="1" s="1"/>
  <c r="J41" i="1" a="1"/>
  <c r="J41" i="1" s="1"/>
  <c r="L41" i="1" a="1"/>
  <c r="L41" i="1" s="1"/>
  <c r="O41" i="1" s="1"/>
  <c r="K41" i="1" a="1"/>
  <c r="K41" i="1" s="1"/>
  <c r="N41" i="1" s="1"/>
  <c r="J26" i="1" a="1"/>
  <c r="J26" i="1" s="1"/>
  <c r="K26" i="1" a="1"/>
  <c r="K26" i="1" s="1"/>
  <c r="N26" i="1" s="1"/>
  <c r="L26" i="1" a="1"/>
  <c r="L26" i="1" s="1"/>
  <c r="O26" i="1" s="1"/>
  <c r="K11" i="1" a="1"/>
  <c r="K11" i="1" s="1"/>
  <c r="N11" i="1" s="1"/>
  <c r="L11" i="1" a="1"/>
  <c r="L11" i="1" s="1"/>
  <c r="O11" i="1" s="1"/>
  <c r="J11" i="1" a="1"/>
  <c r="J11" i="1" s="1"/>
  <c r="K27" i="1" a="1"/>
  <c r="K27" i="1" s="1"/>
  <c r="N27" i="1" s="1"/>
  <c r="L27" i="1" a="1"/>
  <c r="L27" i="1" s="1"/>
  <c r="O27" i="1" s="1"/>
  <c r="J27" i="1" a="1"/>
  <c r="J27" i="1" s="1"/>
  <c r="K49" i="1" a="1"/>
  <c r="K49" i="1" s="1"/>
  <c r="N49" i="1" s="1"/>
  <c r="J49" i="1" a="1"/>
  <c r="J49" i="1" s="1"/>
  <c r="L49" i="1" a="1"/>
  <c r="L49" i="1" s="1"/>
  <c r="O49" i="1" s="1"/>
  <c r="K79" i="1" a="1"/>
  <c r="K79" i="1" s="1"/>
  <c r="N79" i="1" s="1"/>
  <c r="L79" i="1" a="1"/>
  <c r="L79" i="1" s="1"/>
  <c r="O79" i="1" s="1"/>
  <c r="J79" i="1" a="1"/>
  <c r="J79" i="1" s="1"/>
  <c r="L65" i="1" a="1"/>
  <c r="L65" i="1" s="1"/>
  <c r="O65" i="1" s="1"/>
  <c r="J65" i="1" a="1"/>
  <c r="J65" i="1" s="1"/>
  <c r="K65" i="1" a="1"/>
  <c r="K65" i="1" s="1"/>
  <c r="N65" i="1" s="1"/>
  <c r="L17" i="1" a="1"/>
  <c r="L17" i="1" s="1"/>
  <c r="O17" i="1" s="1"/>
  <c r="J17" i="1" a="1"/>
  <c r="J17" i="1" s="1"/>
  <c r="K17" i="1" a="1"/>
  <c r="K17" i="1" s="1"/>
  <c r="N17" i="1" s="1"/>
  <c r="J74" i="1" a="1"/>
  <c r="J74" i="1" s="1"/>
  <c r="L74" i="1" a="1"/>
  <c r="L74" i="1" s="1"/>
  <c r="O74" i="1" s="1"/>
  <c r="K74" i="1" a="1"/>
  <c r="K74" i="1" s="1"/>
  <c r="N74" i="1" s="1"/>
  <c r="L25" i="1" a="1"/>
  <c r="L25" i="1" s="1"/>
  <c r="O25" i="1" s="1"/>
  <c r="J25" i="1" a="1"/>
  <c r="J25" i="1" s="1"/>
  <c r="K25" i="1" a="1"/>
  <c r="K25" i="1" s="1"/>
  <c r="N25" i="1" s="1"/>
  <c r="J30" i="1" a="1"/>
  <c r="J30" i="1" s="1"/>
  <c r="K30" i="1" a="1"/>
  <c r="K30" i="1" s="1"/>
  <c r="N30" i="1" s="1"/>
  <c r="L30" i="1" a="1"/>
  <c r="L30" i="1" s="1"/>
  <c r="O30" i="1" s="1"/>
  <c r="J69" i="1" a="1"/>
  <c r="J69" i="1" s="1"/>
  <c r="L69" i="1" a="1"/>
  <c r="L69" i="1" s="1"/>
  <c r="O69" i="1" s="1"/>
  <c r="K69" i="1" a="1"/>
  <c r="K69" i="1" s="1"/>
  <c r="N69" i="1" s="1"/>
  <c r="J68" i="1" a="1"/>
  <c r="J68" i="1" s="1"/>
  <c r="L68" i="1" a="1"/>
  <c r="L68" i="1" s="1"/>
  <c r="O68" i="1" s="1"/>
  <c r="K68" i="1" a="1"/>
  <c r="K68" i="1" s="1"/>
  <c r="N68" i="1" s="1"/>
  <c r="K53" i="1" a="1"/>
  <c r="K53" i="1" s="1"/>
  <c r="N53" i="1" s="1"/>
  <c r="L53" i="1" a="1"/>
  <c r="L53" i="1" s="1"/>
  <c r="O53" i="1" s="1"/>
  <c r="J53" i="1" a="1"/>
  <c r="J53" i="1" s="1"/>
  <c r="K3" i="1" a="1"/>
  <c r="K3" i="1" s="1"/>
  <c r="N3" i="1" s="1"/>
  <c r="L3" i="1" a="1"/>
  <c r="L3" i="1" s="1"/>
  <c r="O3" i="1" s="1"/>
  <c r="J3" i="1" a="1"/>
  <c r="J3" i="1" s="1"/>
  <c r="K64" i="1" a="1"/>
  <c r="K64" i="1" s="1"/>
  <c r="N64" i="1" s="1"/>
  <c r="L64" i="1" a="1"/>
  <c r="L64" i="1" s="1"/>
  <c r="O64" i="1" s="1"/>
  <c r="J64" i="1" a="1"/>
  <c r="J64" i="1" s="1"/>
  <c r="L61" i="1" a="1"/>
  <c r="L61" i="1" s="1"/>
  <c r="O61" i="1" s="1"/>
  <c r="K61" i="1" a="1"/>
  <c r="K61" i="1" s="1"/>
  <c r="N61" i="1" s="1"/>
  <c r="J61" i="1" a="1"/>
  <c r="J61" i="1" s="1"/>
  <c r="L46" i="1" a="1"/>
  <c r="L46" i="1" s="1"/>
  <c r="O46" i="1" s="1"/>
  <c r="J46" i="1" a="1"/>
  <c r="J46" i="1" s="1"/>
  <c r="K46" i="1" a="1"/>
  <c r="K46" i="1" s="1"/>
  <c r="N46" i="1" s="1"/>
  <c r="L21" i="1" a="1"/>
  <c r="L21" i="1" s="1"/>
  <c r="O21" i="1" s="1"/>
  <c r="J21" i="1" a="1"/>
  <c r="J21" i="1" s="1"/>
  <c r="K21" i="1" a="1"/>
  <c r="K21" i="1" s="1"/>
  <c r="N21" i="1" s="1"/>
  <c r="J54" i="1" a="1"/>
  <c r="J54" i="1" s="1"/>
  <c r="L54" i="1" a="1"/>
  <c r="L54" i="1" s="1"/>
  <c r="O54" i="1" s="1"/>
  <c r="K54" i="1" a="1"/>
  <c r="K54" i="1" s="1"/>
  <c r="N54" i="1" s="1"/>
  <c r="L59" i="1" a="1"/>
  <c r="L59" i="1" s="1"/>
  <c r="O59" i="1" s="1"/>
  <c r="J59" i="1" a="1"/>
  <c r="J59" i="1" s="1"/>
  <c r="K59" i="1" a="1"/>
  <c r="K59" i="1" s="1"/>
  <c r="N59" i="1" s="1"/>
  <c r="J10" i="1" a="1"/>
  <c r="J10" i="1" s="1"/>
  <c r="K10" i="1" a="1"/>
  <c r="K10" i="1" s="1"/>
  <c r="N10" i="1" s="1"/>
  <c r="L10" i="1" a="1"/>
  <c r="L10" i="1" s="1"/>
  <c r="O10" i="1" s="1"/>
  <c r="J14" i="1" a="1"/>
  <c r="J14" i="1" s="1"/>
  <c r="K14" i="1" a="1"/>
  <c r="K14" i="1" s="1"/>
  <c r="N14" i="1" s="1"/>
  <c r="L14" i="1" a="1"/>
  <c r="L14" i="1" s="1"/>
  <c r="O14" i="1" s="1"/>
  <c r="J34" i="1" a="1"/>
  <c r="J34" i="1" s="1"/>
  <c r="L34" i="1" a="1"/>
  <c r="L34" i="1" s="1"/>
  <c r="O34" i="1" s="1"/>
  <c r="K34" i="1" a="1"/>
  <c r="K34" i="1" s="1"/>
  <c r="N34" i="1" s="1"/>
  <c r="K19" i="1" a="1"/>
  <c r="K19" i="1" s="1"/>
  <c r="N19" i="1" s="1"/>
  <c r="L19" i="1" a="1"/>
  <c r="L19" i="1" s="1"/>
  <c r="O19" i="1" s="1"/>
  <c r="J19" i="1" a="1"/>
  <c r="J19" i="1" s="1"/>
  <c r="K38" i="1" a="1"/>
  <c r="K38" i="1" s="1"/>
  <c r="N38" i="1" s="1"/>
  <c r="L38" i="1" a="1"/>
  <c r="L38" i="1" s="1"/>
  <c r="O38" i="1" s="1"/>
  <c r="J38" i="1" a="1"/>
  <c r="J38" i="1" s="1"/>
  <c r="K8" i="1" a="1"/>
  <c r="K8" i="1" s="1"/>
  <c r="N8" i="1" s="1"/>
  <c r="L8" i="1" a="1"/>
  <c r="L8" i="1" s="1"/>
  <c r="O8" i="1" s="1"/>
  <c r="J8" i="1" a="1"/>
  <c r="J8" i="1" s="1"/>
  <c r="K81" i="1" a="1"/>
  <c r="K81" i="1" s="1"/>
  <c r="N81" i="1" s="1"/>
  <c r="J81" i="1" a="1"/>
  <c r="J81" i="1" s="1"/>
  <c r="L81" i="1" a="1"/>
  <c r="L81" i="1" s="1"/>
  <c r="O81" i="1" s="1"/>
  <c r="L75" i="1" a="1"/>
  <c r="L75" i="1" s="1"/>
  <c r="O75" i="1" s="1"/>
  <c r="J75" i="1" a="1"/>
  <c r="J75" i="1" s="1"/>
  <c r="K75" i="1" a="1"/>
  <c r="K75" i="1" s="1"/>
  <c r="N75" i="1" s="1"/>
  <c r="J76" i="1" a="1"/>
  <c r="J76" i="1" s="1"/>
  <c r="L76" i="1" a="1"/>
  <c r="L76" i="1" s="1"/>
  <c r="O76" i="1" s="1"/>
  <c r="K76" i="1" a="1"/>
  <c r="K76" i="1" s="1"/>
  <c r="N76" i="1" s="1"/>
  <c r="L39" i="1" a="1"/>
  <c r="L39" i="1" s="1"/>
  <c r="O39" i="1" s="1"/>
  <c r="J39" i="1" a="1"/>
  <c r="J39" i="1" s="1"/>
  <c r="K39" i="1" a="1"/>
  <c r="K39" i="1" s="1"/>
  <c r="N39" i="1" s="1"/>
  <c r="J44" i="1" a="1"/>
  <c r="J44" i="1" s="1"/>
  <c r="K44" i="1" a="1"/>
  <c r="K44" i="1" s="1"/>
  <c r="N44" i="1" s="1"/>
  <c r="L44" i="1" a="1"/>
  <c r="L44" i="1" s="1"/>
  <c r="O44" i="1" s="1"/>
  <c r="J29" i="1" a="1"/>
  <c r="J29" i="1" s="1"/>
  <c r="K29" i="1" a="1"/>
  <c r="K29" i="1" s="1"/>
  <c r="N29" i="1" s="1"/>
  <c r="L29" i="1" a="1"/>
  <c r="L29" i="1" s="1"/>
  <c r="O29" i="1" s="1"/>
  <c r="L63" i="1" a="1"/>
  <c r="L63" i="1" s="1"/>
  <c r="O63" i="1" s="1"/>
  <c r="K63" i="1" a="1"/>
  <c r="K63" i="1" s="1"/>
  <c r="N63" i="1" s="1"/>
  <c r="J63" i="1" a="1"/>
  <c r="J63" i="1" s="1"/>
  <c r="L67" i="1" a="1"/>
  <c r="L67" i="1" s="1"/>
  <c r="O67" i="1" s="1"/>
  <c r="K67" i="1" a="1"/>
  <c r="K67" i="1" s="1"/>
  <c r="N67" i="1" s="1"/>
  <c r="J67" i="1" a="1"/>
  <c r="J67" i="1" s="1"/>
  <c r="K5" i="1" a="1"/>
  <c r="K5" i="1" s="1"/>
  <c r="N5" i="1" s="1"/>
  <c r="L5" i="1" a="1"/>
  <c r="L5" i="1" s="1"/>
  <c r="O5" i="1" s="1"/>
  <c r="J5" i="1" a="1"/>
  <c r="J5" i="1" s="1"/>
  <c r="K23" i="1" a="1"/>
  <c r="K23" i="1" s="1"/>
  <c r="N23" i="1" s="1"/>
  <c r="L23" i="1" a="1"/>
  <c r="L23" i="1" s="1"/>
  <c r="O23" i="1" s="1"/>
  <c r="J23" i="1" a="1"/>
  <c r="J23" i="1" s="1"/>
  <c r="K85" i="1" a="1"/>
  <c r="K85" i="1" s="1"/>
  <c r="N85" i="1" s="1"/>
  <c r="J85" i="1" a="1"/>
  <c r="J85" i="1" s="1"/>
  <c r="L85" i="1" a="1"/>
  <c r="L85" i="1" s="1"/>
  <c r="O85" i="1" s="1"/>
  <c r="J55" i="1" a="1"/>
  <c r="J55" i="1" s="1"/>
  <c r="L55" i="1" a="1"/>
  <c r="L55" i="1" s="1"/>
  <c r="O55" i="1" s="1"/>
  <c r="K55" i="1" a="1"/>
  <c r="K55" i="1" s="1"/>
  <c r="N55" i="1" s="1"/>
  <c r="L36" i="1" a="1"/>
  <c r="L36" i="1" s="1"/>
  <c r="O36" i="1" s="1"/>
  <c r="J36" i="1" a="1"/>
  <c r="J36" i="1" s="1"/>
  <c r="K36" i="1" a="1"/>
  <c r="K36" i="1" s="1"/>
  <c r="N36" i="1" s="1"/>
  <c r="J78" i="1" a="1"/>
  <c r="J78" i="1" s="1"/>
  <c r="L78" i="1" a="1"/>
  <c r="L78" i="1" s="1"/>
  <c r="O78" i="1" s="1"/>
  <c r="K78" i="1" a="1"/>
  <c r="K78" i="1" s="1"/>
  <c r="N78" i="1" s="1"/>
  <c r="J73" i="1" a="1"/>
  <c r="J73" i="1" s="1"/>
  <c r="L73" i="1" a="1"/>
  <c r="L73" i="1" s="1"/>
  <c r="O73" i="1" s="1"/>
  <c r="K73" i="1" a="1"/>
  <c r="K73" i="1" s="1"/>
  <c r="N73" i="1" s="1"/>
  <c r="J24" i="1" a="1"/>
  <c r="J24" i="1" s="1"/>
  <c r="K24" i="1" a="1"/>
  <c r="K24" i="1" s="1"/>
  <c r="N24" i="1" s="1"/>
  <c r="L24" i="1" a="1"/>
  <c r="L24" i="1" s="1"/>
  <c r="O24" i="1" s="1"/>
  <c r="J9" i="1" a="1"/>
  <c r="J9" i="1" s="1"/>
  <c r="K9" i="1" a="1"/>
  <c r="K9" i="1" s="1"/>
  <c r="N9" i="1" s="1"/>
  <c r="L9" i="1" a="1"/>
  <c r="L9" i="1" s="1"/>
  <c r="O9" i="1" s="1"/>
  <c r="K13" i="1" a="1"/>
  <c r="K13" i="1" s="1"/>
  <c r="N13" i="1" s="1"/>
  <c r="L13" i="1" a="1"/>
  <c r="L13" i="1" s="1"/>
  <c r="O13" i="1" s="1"/>
  <c r="J13" i="1" a="1"/>
  <c r="J13" i="1" s="1"/>
  <c r="L84" i="1" a="1"/>
  <c r="L84" i="1" s="1"/>
  <c r="O84" i="1" s="1"/>
  <c r="K84" i="1" a="1"/>
  <c r="K84" i="1" s="1"/>
  <c r="N84" i="1" s="1"/>
  <c r="J84" i="1" a="1"/>
  <c r="J84" i="1" s="1"/>
  <c r="K52" i="1" a="1"/>
  <c r="K52" i="1" s="1"/>
  <c r="N52" i="1" s="1"/>
  <c r="L52" i="1" a="1"/>
  <c r="L52" i="1" s="1"/>
  <c r="O52" i="1" s="1"/>
  <c r="J52" i="1" a="1"/>
  <c r="J52" i="1" s="1"/>
  <c r="K2" i="1" a="1"/>
  <c r="K2" i="1" s="1"/>
  <c r="N2" i="1" s="1"/>
  <c r="L2" i="1" a="1"/>
  <c r="L2" i="1" s="1"/>
  <c r="O2" i="1" s="1"/>
  <c r="J2" i="1" a="1"/>
  <c r="J2" i="1" s="1"/>
  <c r="L7" i="1" a="1"/>
  <c r="L7" i="1" s="1"/>
  <c r="O7" i="1" s="1"/>
  <c r="J7" i="1" a="1"/>
  <c r="J7" i="1" s="1"/>
  <c r="K7" i="1" a="1"/>
  <c r="K7" i="1" s="1"/>
  <c r="N7" i="1" s="1"/>
  <c r="J77" i="1" a="1"/>
  <c r="J77" i="1" s="1"/>
  <c r="L77" i="1" a="1"/>
  <c r="L77" i="1" s="1"/>
  <c r="O77" i="1" s="1"/>
  <c r="K77" i="1" a="1"/>
  <c r="K77" i="1" s="1"/>
  <c r="N77" i="1" s="1"/>
  <c r="L20" i="1" a="1"/>
  <c r="L20" i="1" s="1"/>
  <c r="O20" i="1" s="1"/>
  <c r="J20" i="1" a="1"/>
  <c r="J20" i="1" s="1"/>
  <c r="K20" i="1" a="1"/>
  <c r="K20" i="1" s="1"/>
  <c r="N20" i="1" s="1"/>
  <c r="J48" i="1" a="1"/>
  <c r="J48" i="1" s="1"/>
  <c r="L48" i="1" a="1"/>
  <c r="L48" i="1" s="1"/>
  <c r="O48" i="1" s="1"/>
  <c r="K48" i="1" a="1"/>
  <c r="K48" i="1" s="1"/>
  <c r="N48" i="1" s="1"/>
  <c r="J58" i="1" a="1"/>
  <c r="J58" i="1" s="1"/>
  <c r="K58" i="1" a="1"/>
  <c r="K58" i="1" s="1"/>
  <c r="N58" i="1" s="1"/>
  <c r="L58" i="1" a="1"/>
  <c r="L58" i="1" s="1"/>
  <c r="O58" i="1" s="1"/>
  <c r="J43" i="1" a="1"/>
  <c r="J43" i="1" s="1"/>
  <c r="K43" i="1" a="1"/>
  <c r="K43" i="1" s="1"/>
  <c r="N43" i="1" s="1"/>
  <c r="L43" i="1" a="1"/>
  <c r="L43" i="1" s="1"/>
  <c r="O43" i="1" s="1"/>
  <c r="K28" i="1" a="1"/>
  <c r="K28" i="1" s="1"/>
  <c r="N28" i="1" s="1"/>
  <c r="L28" i="1" a="1"/>
  <c r="L28" i="1" s="1"/>
  <c r="O28" i="1" s="1"/>
  <c r="J28" i="1" a="1"/>
  <c r="J28" i="1" s="1"/>
  <c r="L56" i="1" a="1"/>
  <c r="L56" i="1" s="1"/>
  <c r="O56" i="1" s="1"/>
  <c r="K56" i="1" a="1"/>
  <c r="K56" i="1" s="1"/>
  <c r="N56" i="1" s="1"/>
  <c r="J56" i="1" a="1"/>
  <c r="J56" i="1" s="1"/>
  <c r="K80" i="1" a="1"/>
  <c r="K80" i="1" s="1"/>
  <c r="N80" i="1" s="1"/>
  <c r="L80" i="1" a="1"/>
  <c r="L80" i="1" s="1"/>
  <c r="O80" i="1" s="1"/>
  <c r="J80" i="1" a="1"/>
  <c r="J80" i="1" s="1"/>
  <c r="K37" i="1" a="1"/>
  <c r="K37" i="1" s="1"/>
  <c r="N37" i="1" s="1"/>
  <c r="L37" i="1" a="1"/>
  <c r="L37" i="1" s="1"/>
  <c r="O37" i="1" s="1"/>
  <c r="J37" i="1" a="1"/>
  <c r="J37" i="1" s="1"/>
  <c r="L22" i="1" a="1"/>
  <c r="L22" i="1" s="1"/>
  <c r="O22" i="1" s="1"/>
  <c r="J22" i="1" a="1"/>
  <c r="J22" i="1" s="1"/>
  <c r="K22" i="1" a="1"/>
  <c r="K22" i="1" s="1"/>
  <c r="N22" i="1" s="1"/>
  <c r="J83" i="1" a="1"/>
  <c r="J83" i="1" s="1"/>
  <c r="L83" i="1" a="1"/>
  <c r="L83" i="1" s="1"/>
  <c r="O83" i="1" s="1"/>
  <c r="K83" i="1" a="1"/>
  <c r="K83" i="1" s="1"/>
  <c r="N83" i="1" s="1"/>
  <c r="L50" i="1" a="1"/>
  <c r="L50" i="1" s="1"/>
  <c r="O50" i="1" s="1"/>
  <c r="J50" i="1" a="1"/>
  <c r="J50" i="1" s="1"/>
  <c r="K50" i="1" a="1"/>
  <c r="K50" i="1" s="1"/>
  <c r="N50" i="1" s="1"/>
  <c r="L31" i="1" a="1"/>
  <c r="L31" i="1" s="1"/>
  <c r="O31" i="1" s="1"/>
  <c r="J31" i="1" a="1"/>
  <c r="J31" i="1" s="1"/>
  <c r="K31" i="1" a="1"/>
  <c r="K31" i="1" s="1"/>
  <c r="N31" i="1" s="1"/>
  <c r="L35" i="1" a="1"/>
  <c r="L35" i="1" s="1"/>
  <c r="O35" i="1" s="1"/>
  <c r="J35" i="1" a="1"/>
  <c r="J35" i="1" s="1"/>
  <c r="K35" i="1" a="1"/>
  <c r="K35" i="1" s="1"/>
  <c r="N35" i="1" s="1"/>
  <c r="J70" i="1" a="1"/>
  <c r="J70" i="1" s="1"/>
  <c r="L70" i="1" a="1"/>
  <c r="L70" i="1" s="1"/>
  <c r="O70" i="1" s="1"/>
  <c r="K70" i="1" a="1"/>
  <c r="K70" i="1" s="1"/>
  <c r="N70" i="1" s="1"/>
  <c r="J33" i="1" a="1"/>
  <c r="J33" i="1" s="1"/>
  <c r="K33" i="1" a="1"/>
  <c r="K33" i="1" s="1"/>
  <c r="N33" i="1" s="1"/>
  <c r="L33" i="1" a="1"/>
  <c r="L33" i="1" s="1"/>
  <c r="O33" i="1" s="1"/>
  <c r="J18" i="1" a="1"/>
  <c r="J18" i="1" s="1"/>
  <c r="K18" i="1" a="1"/>
  <c r="K18" i="1" s="1"/>
  <c r="N18" i="1" s="1"/>
  <c r="L18" i="1" a="1"/>
  <c r="L18" i="1" s="1"/>
  <c r="O18" i="1" s="1"/>
  <c r="K4" i="1" a="1"/>
  <c r="K4" i="1" s="1"/>
  <c r="N4" i="1" s="1"/>
  <c r="L4" i="1" a="1"/>
  <c r="L4" i="1" s="1"/>
  <c r="O4" i="1" s="1"/>
  <c r="J4" i="1" a="1"/>
  <c r="J4" i="1" s="1"/>
  <c r="L6" i="1" a="1"/>
  <c r="L6" i="1" s="1"/>
  <c r="O6" i="1" s="1"/>
  <c r="J6" i="1" a="1"/>
  <c r="J6" i="1" s="1"/>
  <c r="K6" i="1" a="1"/>
  <c r="K6" i="1" s="1"/>
  <c r="N6" i="1" s="1"/>
  <c r="L62" i="1" a="1"/>
  <c r="L62" i="1" s="1"/>
  <c r="O62" i="1" s="1"/>
  <c r="K62" i="1" a="1"/>
  <c r="K62" i="1" s="1"/>
  <c r="N62" i="1" s="1"/>
  <c r="J62" i="1" a="1"/>
  <c r="J62" i="1" s="1"/>
  <c r="K66" i="1" a="1"/>
  <c r="K66" i="1" s="1"/>
  <c r="N66" i="1" s="1"/>
  <c r="L66" i="1" a="1"/>
  <c r="L66" i="1" s="1"/>
  <c r="O66" i="1" s="1"/>
  <c r="J66" i="1" a="1"/>
  <c r="J66" i="1" s="1"/>
  <c r="L51" i="1" a="1"/>
  <c r="L51" i="1" s="1"/>
  <c r="O51" i="1" s="1"/>
  <c r="J51" i="1" a="1"/>
  <c r="J51" i="1" s="1"/>
  <c r="K51" i="1" a="1"/>
  <c r="K51" i="1" s="1"/>
  <c r="N51" i="1" s="1"/>
  <c r="Q78" i="1" l="1" a="1"/>
  <c r="Q78" i="1" s="1"/>
  <c r="S78" i="1" s="1" a="1"/>
  <c r="S78" i="1" s="1"/>
  <c r="U78" i="1" s="1"/>
  <c r="V78" i="1" s="1"/>
  <c r="S6" i="1" a="1"/>
  <c r="S6" i="1" s="1"/>
  <c r="U6" i="1" s="1"/>
  <c r="V6" i="1" s="1"/>
  <c r="R49" i="1" a="1"/>
  <c r="R49" i="1" s="1"/>
  <c r="T49" i="1" s="1"/>
  <c r="S49" i="1" a="1"/>
  <c r="S49" i="1" s="1"/>
  <c r="U49" i="1" s="1"/>
  <c r="V49" i="1" s="1"/>
  <c r="R44" i="1" a="1"/>
  <c r="R44" i="1" s="1"/>
  <c r="T44" i="1" s="1"/>
  <c r="S44" i="1" a="1"/>
  <c r="S44" i="1" s="1"/>
  <c r="U44" i="1" s="1"/>
  <c r="V44" i="1" s="1"/>
  <c r="R21" i="1" a="1"/>
  <c r="R21" i="1" s="1"/>
  <c r="T21" i="1" s="1"/>
  <c r="S21" i="1" a="1"/>
  <c r="S21" i="1" s="1"/>
  <c r="U21" i="1" s="1"/>
  <c r="V21" i="1" s="1"/>
  <c r="R13" i="1" a="1"/>
  <c r="R13" i="1" s="1"/>
  <c r="T13" i="1" s="1"/>
  <c r="S13" i="1" a="1"/>
  <c r="S13" i="1" s="1"/>
  <c r="U13" i="1" s="1"/>
  <c r="V13" i="1" s="1"/>
  <c r="R81" i="1" a="1"/>
  <c r="R81" i="1" s="1"/>
  <c r="T81" i="1" s="1"/>
  <c r="S81" i="1" a="1"/>
  <c r="S81" i="1" s="1"/>
  <c r="U81" i="1" s="1"/>
  <c r="V81" i="1" s="1"/>
  <c r="R29" i="1" a="1"/>
  <c r="R29" i="1" s="1"/>
  <c r="T29" i="1" s="1"/>
  <c r="S29" i="1" a="1"/>
  <c r="S29" i="1" s="1"/>
  <c r="U29" i="1" s="1"/>
  <c r="V29" i="1" s="1"/>
  <c r="R54" i="1" a="1"/>
  <c r="R54" i="1" s="1"/>
  <c r="T54" i="1" s="1"/>
  <c r="S54" i="1" a="1"/>
  <c r="S54" i="1" s="1"/>
  <c r="U54" i="1" s="1"/>
  <c r="V54" i="1" s="1"/>
  <c r="R30" i="1" a="1"/>
  <c r="R30" i="1" s="1"/>
  <c r="T30" i="1" s="1"/>
  <c r="S30" i="1" a="1"/>
  <c r="S30" i="1" s="1"/>
  <c r="U30" i="1" s="1"/>
  <c r="V30" i="1" s="1"/>
  <c r="R5" i="1" a="1"/>
  <c r="R5" i="1" s="1"/>
  <c r="T5" i="1" s="1"/>
  <c r="S5" i="1" a="1"/>
  <c r="S5" i="1" s="1"/>
  <c r="U5" i="1" s="1"/>
  <c r="V5" i="1" s="1"/>
  <c r="R75" i="1" a="1"/>
  <c r="R75" i="1" s="1"/>
  <c r="T75" i="1" s="1"/>
  <c r="S75" i="1" a="1"/>
  <c r="S75" i="1" s="1"/>
  <c r="U75" i="1" s="1"/>
  <c r="V75" i="1" s="1"/>
  <c r="R55" i="1" a="1"/>
  <c r="R55" i="1" s="1"/>
  <c r="T55" i="1" s="1"/>
  <c r="S55" i="1" a="1"/>
  <c r="S55" i="1" s="1"/>
  <c r="U55" i="1" s="1"/>
  <c r="V55" i="1" s="1"/>
  <c r="R52" i="1" a="1"/>
  <c r="R52" i="1" s="1"/>
  <c r="T52" i="1" s="1"/>
  <c r="S52" i="1" a="1"/>
  <c r="S52" i="1" s="1"/>
  <c r="U52" i="1" s="1"/>
  <c r="V52" i="1" s="1"/>
  <c r="R48" i="1" a="1"/>
  <c r="R48" i="1" s="1"/>
  <c r="T48" i="1" s="1"/>
  <c r="S48" i="1" a="1"/>
  <c r="S48" i="1" s="1"/>
  <c r="U48" i="1" s="1"/>
  <c r="V48" i="1" s="1"/>
  <c r="R68" i="1" a="1"/>
  <c r="R68" i="1" s="1"/>
  <c r="T68" i="1" s="1"/>
  <c r="S68" i="1" a="1"/>
  <c r="S68" i="1" s="1"/>
  <c r="U68" i="1" s="1"/>
  <c r="V68" i="1" s="1"/>
  <c r="R71" i="1" a="1"/>
  <c r="R71" i="1" s="1"/>
  <c r="T71" i="1" s="1"/>
  <c r="S71" i="1" a="1"/>
  <c r="S71" i="1" s="1"/>
  <c r="U71" i="1" s="1"/>
  <c r="V71" i="1" s="1"/>
  <c r="R58" i="1" a="1"/>
  <c r="R58" i="1" s="1"/>
  <c r="T58" i="1" s="1"/>
  <c r="S58" i="1" a="1"/>
  <c r="S58" i="1" s="1"/>
  <c r="U58" i="1" s="1"/>
  <c r="V58" i="1" s="1"/>
  <c r="R33" i="1" a="1"/>
  <c r="R33" i="1" s="1"/>
  <c r="T33" i="1" s="1"/>
  <c r="S33" i="1" a="1"/>
  <c r="S33" i="1" s="1"/>
  <c r="U33" i="1" s="1"/>
  <c r="V33" i="1" s="1"/>
  <c r="R59" i="1" a="1"/>
  <c r="R59" i="1" s="1"/>
  <c r="T59" i="1" s="1"/>
  <c r="S59" i="1" a="1"/>
  <c r="S59" i="1" s="1"/>
  <c r="U59" i="1" s="1"/>
  <c r="V59" i="1" s="1"/>
  <c r="R10" i="1" a="1"/>
  <c r="R10" i="1" s="1"/>
  <c r="T10" i="1" s="1"/>
  <c r="S10" i="1" a="1"/>
  <c r="S10" i="1" s="1"/>
  <c r="U10" i="1" s="1"/>
  <c r="V10" i="1" s="1"/>
  <c r="R46" i="1" a="1"/>
  <c r="R46" i="1" s="1"/>
  <c r="T46" i="1" s="1"/>
  <c r="S46" i="1" a="1"/>
  <c r="S46" i="1" s="1"/>
  <c r="U46" i="1" s="1"/>
  <c r="V46" i="1" s="1"/>
  <c r="R51" i="1" a="1"/>
  <c r="R51" i="1" s="1"/>
  <c r="T51" i="1" s="1"/>
  <c r="S51" i="1" a="1"/>
  <c r="S51" i="1" s="1"/>
  <c r="U51" i="1" s="1"/>
  <c r="V51" i="1" s="1"/>
  <c r="R35" i="1" a="1"/>
  <c r="R35" i="1" s="1"/>
  <c r="T35" i="1" s="1"/>
  <c r="S35" i="1" a="1"/>
  <c r="S35" i="1" s="1"/>
  <c r="U35" i="1" s="1"/>
  <c r="V35" i="1" s="1"/>
  <c r="R76" i="1" a="1"/>
  <c r="R76" i="1" s="1"/>
  <c r="T76" i="1" s="1"/>
  <c r="S76" i="1" a="1"/>
  <c r="S76" i="1" s="1"/>
  <c r="U76" i="1" s="1"/>
  <c r="V76" i="1" s="1"/>
  <c r="R79" i="1" a="1"/>
  <c r="R79" i="1" s="1"/>
  <c r="T79" i="1" s="1"/>
  <c r="S79" i="1" a="1"/>
  <c r="S79" i="1" s="1"/>
  <c r="U79" i="1" s="1"/>
  <c r="V79" i="1" s="1"/>
  <c r="R63" i="1" a="1"/>
  <c r="R63" i="1" s="1"/>
  <c r="T63" i="1" s="1"/>
  <c r="S63" i="1" a="1"/>
  <c r="S63" i="1" s="1"/>
  <c r="U63" i="1" s="1"/>
  <c r="V63" i="1" s="1"/>
  <c r="R62" i="1" a="1"/>
  <c r="R62" i="1" s="1"/>
  <c r="T62" i="1" s="1"/>
  <c r="S62" i="1" a="1"/>
  <c r="S62" i="1" s="1"/>
  <c r="U62" i="1" s="1"/>
  <c r="V62" i="1" s="1"/>
  <c r="R22" i="1" a="1"/>
  <c r="R22" i="1" s="1"/>
  <c r="T22" i="1" s="1"/>
  <c r="S22" i="1" a="1"/>
  <c r="S22" i="1" s="1"/>
  <c r="U22" i="1" s="1"/>
  <c r="V22" i="1" s="1"/>
  <c r="R65" i="1" a="1"/>
  <c r="R65" i="1" s="1"/>
  <c r="T65" i="1" s="1"/>
  <c r="S65" i="1" a="1"/>
  <c r="S65" i="1" s="1"/>
  <c r="U65" i="1" s="1"/>
  <c r="V65" i="1" s="1"/>
  <c r="R67" i="1" a="1"/>
  <c r="R67" i="1" s="1"/>
  <c r="T67" i="1" s="1"/>
  <c r="S67" i="1" a="1"/>
  <c r="S67" i="1" s="1"/>
  <c r="U67" i="1" s="1"/>
  <c r="V67" i="1" s="1"/>
  <c r="R66" i="1" a="1"/>
  <c r="R66" i="1" s="1"/>
  <c r="T66" i="1" s="1"/>
  <c r="S66" i="1" a="1"/>
  <c r="S66" i="1" s="1"/>
  <c r="U66" i="1" s="1"/>
  <c r="V66" i="1" s="1"/>
  <c r="R69" i="1" a="1"/>
  <c r="R69" i="1" s="1"/>
  <c r="T69" i="1" s="1"/>
  <c r="S69" i="1" a="1"/>
  <c r="S69" i="1" s="1"/>
  <c r="U69" i="1" s="1"/>
  <c r="V69" i="1" s="1"/>
  <c r="R72" i="1" a="1"/>
  <c r="R72" i="1" s="1"/>
  <c r="T72" i="1" s="1"/>
  <c r="S72" i="1" a="1"/>
  <c r="S72" i="1" s="1"/>
  <c r="U72" i="1" s="1"/>
  <c r="V72" i="1" s="1"/>
  <c r="R4" i="1" a="1"/>
  <c r="R4" i="1" s="1"/>
  <c r="T4" i="1" s="1"/>
  <c r="S4" i="1" a="1"/>
  <c r="S4" i="1" s="1"/>
  <c r="U4" i="1" s="1"/>
  <c r="V4" i="1" s="1"/>
  <c r="R23" i="1" a="1"/>
  <c r="R23" i="1" s="1"/>
  <c r="T23" i="1" s="1"/>
  <c r="S23" i="1" a="1"/>
  <c r="S23" i="1" s="1"/>
  <c r="U23" i="1" s="1"/>
  <c r="V23" i="1" s="1"/>
  <c r="R31" i="1" a="1"/>
  <c r="R31" i="1" s="1"/>
  <c r="T31" i="1" s="1"/>
  <c r="S31" i="1" a="1"/>
  <c r="S31" i="1" s="1"/>
  <c r="U31" i="1" s="1"/>
  <c r="V31" i="1" s="1"/>
  <c r="R45" i="1" a="1"/>
  <c r="R45" i="1" s="1"/>
  <c r="T45" i="1" s="1"/>
  <c r="S45" i="1" a="1"/>
  <c r="S45" i="1" s="1"/>
  <c r="U45" i="1" s="1"/>
  <c r="V45" i="1" s="1"/>
  <c r="R19" i="1" a="1"/>
  <c r="R19" i="1" s="1"/>
  <c r="T19" i="1" s="1"/>
  <c r="S19" i="1" a="1"/>
  <c r="S19" i="1" s="1"/>
  <c r="U19" i="1" s="1"/>
  <c r="V19" i="1" s="1"/>
  <c r="R14" i="1" a="1"/>
  <c r="R14" i="1" s="1"/>
  <c r="T14" i="1" s="1"/>
  <c r="S14" i="1" a="1"/>
  <c r="S14" i="1" s="1"/>
  <c r="U14" i="1" s="1"/>
  <c r="V14" i="1" s="1"/>
  <c r="R3" i="1" a="1"/>
  <c r="R3" i="1" s="1"/>
  <c r="T3" i="1" s="1"/>
  <c r="S3" i="1" a="1"/>
  <c r="S3" i="1" s="1"/>
  <c r="U3" i="1" s="1"/>
  <c r="V3" i="1" s="1"/>
  <c r="R15" i="1" a="1"/>
  <c r="R15" i="1" s="1"/>
  <c r="T15" i="1" s="1"/>
  <c r="S15" i="1" a="1"/>
  <c r="S15" i="1" s="1"/>
  <c r="U15" i="1" s="1"/>
  <c r="V15" i="1" s="1"/>
  <c r="R41" i="1" a="1"/>
  <c r="R41" i="1" s="1"/>
  <c r="T41" i="1" s="1"/>
  <c r="S41" i="1" a="1"/>
  <c r="S41" i="1" s="1"/>
  <c r="U41" i="1" s="1"/>
  <c r="V41" i="1" s="1"/>
  <c r="R82" i="1" a="1"/>
  <c r="R82" i="1" s="1"/>
  <c r="T82" i="1" s="1"/>
  <c r="S82" i="1" a="1"/>
  <c r="S82" i="1" s="1"/>
  <c r="U82" i="1" s="1"/>
  <c r="V82" i="1" s="1"/>
  <c r="R77" i="1" a="1"/>
  <c r="R77" i="1" s="1"/>
  <c r="T77" i="1" s="1"/>
  <c r="S77" i="1" a="1"/>
  <c r="S77" i="1" s="1"/>
  <c r="U77" i="1" s="1"/>
  <c r="V77" i="1" s="1"/>
  <c r="R37" i="1" a="1"/>
  <c r="R37" i="1" s="1"/>
  <c r="T37" i="1" s="1"/>
  <c r="S37" i="1" a="1"/>
  <c r="S37" i="1" s="1"/>
  <c r="U37" i="1" s="1"/>
  <c r="V37" i="1" s="1"/>
  <c r="R11" i="1" a="1"/>
  <c r="R11" i="1" s="1"/>
  <c r="T11" i="1" s="1"/>
  <c r="S11" i="1" a="1"/>
  <c r="S11" i="1" s="1"/>
  <c r="U11" i="1" s="1"/>
  <c r="V11" i="1" s="1"/>
  <c r="R42" i="1" a="1"/>
  <c r="R42" i="1" s="1"/>
  <c r="T42" i="1" s="1"/>
  <c r="S42" i="1" a="1"/>
  <c r="S42" i="1" s="1"/>
  <c r="U42" i="1" s="1"/>
  <c r="V42" i="1" s="1"/>
  <c r="R25" i="1" a="1"/>
  <c r="R25" i="1" s="1"/>
  <c r="T25" i="1" s="1"/>
  <c r="S25" i="1" a="1"/>
  <c r="S25" i="1" s="1"/>
  <c r="U25" i="1" s="1"/>
  <c r="V25" i="1" s="1"/>
  <c r="R84" i="1" a="1"/>
  <c r="R84" i="1" s="1"/>
  <c r="T84" i="1" s="1"/>
  <c r="S84" i="1" a="1"/>
  <c r="S84" i="1" s="1"/>
  <c r="U84" i="1" s="1"/>
  <c r="V84" i="1" s="1"/>
  <c r="R70" i="1" a="1"/>
  <c r="R70" i="1" s="1"/>
  <c r="T70" i="1" s="1"/>
  <c r="S70" i="1" a="1"/>
  <c r="S70" i="1" s="1"/>
  <c r="U70" i="1" s="1"/>
  <c r="V70" i="1" s="1"/>
  <c r="R38" i="1" a="1"/>
  <c r="R38" i="1" s="1"/>
  <c r="T38" i="1" s="1"/>
  <c r="S38" i="1" a="1"/>
  <c r="S38" i="1" s="1"/>
  <c r="U38" i="1" s="1"/>
  <c r="V38" i="1" s="1"/>
  <c r="R32" i="1" a="1"/>
  <c r="R32" i="1" s="1"/>
  <c r="T32" i="1" s="1"/>
  <c r="S32" i="1" a="1"/>
  <c r="S32" i="1" s="1"/>
  <c r="U32" i="1" s="1"/>
  <c r="V32" i="1" s="1"/>
  <c r="R2" i="1" a="1"/>
  <c r="R2" i="1" s="1"/>
  <c r="T2" i="1" s="1"/>
  <c r="S2" i="1" a="1"/>
  <c r="S2" i="1" s="1"/>
  <c r="U2" i="1" s="1"/>
  <c r="V2" i="1" s="1"/>
  <c r="R28" i="1" a="1"/>
  <c r="R28" i="1" s="1"/>
  <c r="T28" i="1" s="1"/>
  <c r="S28" i="1" a="1"/>
  <c r="S28" i="1" s="1"/>
  <c r="U28" i="1" s="1"/>
  <c r="V28" i="1" s="1"/>
  <c r="R34" i="1" a="1"/>
  <c r="R34" i="1" s="1"/>
  <c r="T34" i="1" s="1"/>
  <c r="S34" i="1" a="1"/>
  <c r="S34" i="1" s="1"/>
  <c r="U34" i="1" s="1"/>
  <c r="V34" i="1" s="1"/>
  <c r="R36" i="1" a="1"/>
  <c r="R36" i="1" s="1"/>
  <c r="T36" i="1" s="1"/>
  <c r="S36" i="1" a="1"/>
  <c r="S36" i="1" s="1"/>
  <c r="U36" i="1" s="1"/>
  <c r="V36" i="1" s="1"/>
  <c r="R53" i="1" a="1"/>
  <c r="R53" i="1" s="1"/>
  <c r="T53" i="1" s="1"/>
  <c r="S53" i="1" a="1"/>
  <c r="S53" i="1" s="1"/>
  <c r="U53" i="1" s="1"/>
  <c r="V53" i="1" s="1"/>
  <c r="R80" i="1" a="1"/>
  <c r="R80" i="1" s="1"/>
  <c r="T80" i="1" s="1"/>
  <c r="S80" i="1" a="1"/>
  <c r="S80" i="1" s="1"/>
  <c r="U80" i="1" s="1"/>
  <c r="V80" i="1" s="1"/>
  <c r="R39" i="1" a="1"/>
  <c r="R39" i="1" s="1"/>
  <c r="T39" i="1" s="1"/>
  <c r="S39" i="1" a="1"/>
  <c r="S39" i="1" s="1"/>
  <c r="U39" i="1" s="1"/>
  <c r="V39" i="1" s="1"/>
  <c r="R50" i="1" a="1"/>
  <c r="R50" i="1" s="1"/>
  <c r="T50" i="1" s="1"/>
  <c r="S50" i="1" a="1"/>
  <c r="S50" i="1" s="1"/>
  <c r="U50" i="1" s="1"/>
  <c r="V50" i="1" s="1"/>
  <c r="R24" i="1" a="1"/>
  <c r="R24" i="1" s="1"/>
  <c r="T24" i="1" s="1"/>
  <c r="S24" i="1" a="1"/>
  <c r="S24" i="1" s="1"/>
  <c r="U24" i="1" s="1"/>
  <c r="V24" i="1" s="1"/>
  <c r="R26" i="1" a="1"/>
  <c r="R26" i="1" s="1"/>
  <c r="T26" i="1" s="1"/>
  <c r="S26" i="1" a="1"/>
  <c r="S26" i="1" s="1"/>
  <c r="U26" i="1" s="1"/>
  <c r="V26" i="1" s="1"/>
  <c r="R20" i="1" a="1"/>
  <c r="R20" i="1" s="1"/>
  <c r="T20" i="1" s="1"/>
  <c r="S20" i="1" a="1"/>
  <c r="S20" i="1" s="1"/>
  <c r="U20" i="1" s="1"/>
  <c r="V20" i="1" s="1"/>
  <c r="R12" i="1" a="1"/>
  <c r="R12" i="1" s="1"/>
  <c r="T12" i="1" s="1"/>
  <c r="S12" i="1" a="1"/>
  <c r="S12" i="1" s="1"/>
  <c r="U12" i="1" s="1"/>
  <c r="V12" i="1" s="1"/>
  <c r="R7" i="1" a="1"/>
  <c r="R7" i="1" s="1"/>
  <c r="T7" i="1" s="1"/>
  <c r="S7" i="1" a="1"/>
  <c r="S7" i="1" s="1"/>
  <c r="U7" i="1" s="1"/>
  <c r="V7" i="1" s="1"/>
  <c r="R57" i="1" a="1"/>
  <c r="R57" i="1" s="1"/>
  <c r="T57" i="1" s="1"/>
  <c r="S57" i="1" a="1"/>
  <c r="S57" i="1" s="1"/>
  <c r="U57" i="1" s="1"/>
  <c r="V57" i="1" s="1"/>
  <c r="R40" i="1" a="1"/>
  <c r="R40" i="1" s="1"/>
  <c r="T40" i="1" s="1"/>
  <c r="S40" i="1" a="1"/>
  <c r="S40" i="1" s="1"/>
  <c r="U40" i="1" s="1"/>
  <c r="V40" i="1" s="1"/>
  <c r="R73" i="1" a="1"/>
  <c r="R73" i="1" s="1"/>
  <c r="T73" i="1" s="1"/>
  <c r="S73" i="1" a="1"/>
  <c r="S73" i="1" s="1"/>
  <c r="U73" i="1" s="1"/>
  <c r="V73" i="1" s="1"/>
  <c r="R64" i="1" a="1"/>
  <c r="R64" i="1" s="1"/>
  <c r="T64" i="1" s="1"/>
  <c r="S64" i="1" a="1"/>
  <c r="S64" i="1" s="1"/>
  <c r="U64" i="1" s="1"/>
  <c r="V64" i="1" s="1"/>
  <c r="R74" i="1" a="1"/>
  <c r="R74" i="1" s="1"/>
  <c r="T74" i="1" s="1"/>
  <c r="S74" i="1" a="1"/>
  <c r="S74" i="1" s="1"/>
  <c r="U74" i="1" s="1"/>
  <c r="V74" i="1" s="1"/>
  <c r="R56" i="1" a="1"/>
  <c r="R56" i="1" s="1"/>
  <c r="T56" i="1" s="1"/>
  <c r="S56" i="1" a="1"/>
  <c r="S56" i="1" s="1"/>
  <c r="U56" i="1" s="1"/>
  <c r="V56" i="1" s="1"/>
  <c r="R43" i="1" a="1"/>
  <c r="R43" i="1" s="1"/>
  <c r="T43" i="1" s="1"/>
  <c r="S43" i="1" a="1"/>
  <c r="S43" i="1" s="1"/>
  <c r="U43" i="1" s="1"/>
  <c r="V43" i="1" s="1"/>
  <c r="R18" i="1" a="1"/>
  <c r="R18" i="1" s="1"/>
  <c r="T18" i="1" s="1"/>
  <c r="S18" i="1" a="1"/>
  <c r="S18" i="1" s="1"/>
  <c r="U18" i="1" s="1"/>
  <c r="V18" i="1" s="1"/>
  <c r="R9" i="1" a="1"/>
  <c r="R9" i="1" s="1"/>
  <c r="T9" i="1" s="1"/>
  <c r="S9" i="1" a="1"/>
  <c r="S9" i="1" s="1"/>
  <c r="U9" i="1" s="1"/>
  <c r="V9" i="1" s="1"/>
  <c r="R17" i="1" a="1"/>
  <c r="R17" i="1" s="1"/>
  <c r="T17" i="1" s="1"/>
  <c r="S17" i="1" a="1"/>
  <c r="S17" i="1" s="1"/>
  <c r="U17" i="1" s="1"/>
  <c r="V17" i="1" s="1"/>
  <c r="R16" i="1" a="1"/>
  <c r="R16" i="1" s="1"/>
  <c r="T16" i="1" s="1"/>
  <c r="S16" i="1" a="1"/>
  <c r="S16" i="1" s="1"/>
  <c r="U16" i="1" s="1"/>
  <c r="V16" i="1" s="1"/>
  <c r="R60" i="1" a="1"/>
  <c r="R60" i="1" s="1"/>
  <c r="T60" i="1" s="1"/>
  <c r="S60" i="1" a="1"/>
  <c r="S60" i="1" s="1"/>
  <c r="U60" i="1" s="1"/>
  <c r="V60" i="1" s="1"/>
  <c r="R8" i="1" a="1"/>
  <c r="R8" i="1" s="1"/>
  <c r="T8" i="1" s="1"/>
  <c r="S8" i="1" a="1"/>
  <c r="S8" i="1" s="1"/>
  <c r="U8" i="1" s="1"/>
  <c r="V8" i="1" s="1"/>
  <c r="R83" i="1" a="1"/>
  <c r="R83" i="1" s="1"/>
  <c r="T83" i="1" s="1"/>
  <c r="S83" i="1" a="1"/>
  <c r="S83" i="1" s="1"/>
  <c r="U83" i="1" s="1"/>
  <c r="V83" i="1" s="1"/>
  <c r="R27" i="1" a="1"/>
  <c r="R27" i="1" s="1"/>
  <c r="T27" i="1" s="1"/>
  <c r="S27" i="1" a="1"/>
  <c r="S27" i="1" s="1"/>
  <c r="U27" i="1" s="1"/>
  <c r="V27" i="1" s="1"/>
  <c r="R47" i="1" a="1"/>
  <c r="R47" i="1" s="1"/>
  <c r="T47" i="1" s="1"/>
  <c r="S47" i="1" a="1"/>
  <c r="S47" i="1" s="1"/>
  <c r="U47" i="1" s="1"/>
  <c r="V47" i="1" s="1"/>
  <c r="R61" i="1" a="1"/>
  <c r="R61" i="1" s="1"/>
  <c r="T61" i="1" s="1"/>
  <c r="S61" i="1" a="1"/>
  <c r="S61" i="1" s="1"/>
  <c r="U61" i="1" s="1"/>
  <c r="V61" i="1" s="1"/>
  <c r="R85" i="1" a="1"/>
  <c r="R85" i="1" s="1"/>
  <c r="T85" i="1" s="1"/>
  <c r="S85" i="1" a="1"/>
  <c r="S85" i="1" s="1"/>
  <c r="U85" i="1" s="1"/>
  <c r="V85" i="1" s="1"/>
  <c r="M55" i="1"/>
  <c r="X55" i="1" s="1"/>
  <c r="M14" i="1"/>
  <c r="X14" i="1" s="1"/>
  <c r="M42" i="1"/>
  <c r="X42" i="1" s="1"/>
  <c r="M54" i="1"/>
  <c r="X54" i="1" s="1"/>
  <c r="M69" i="1"/>
  <c r="X69" i="1" s="1"/>
  <c r="M31" i="1"/>
  <c r="X31" i="1" s="1"/>
  <c r="M85" i="1"/>
  <c r="X85" i="1" s="1"/>
  <c r="M74" i="1"/>
  <c r="X74" i="1" s="1"/>
  <c r="M11" i="1"/>
  <c r="X11" i="1" s="1"/>
  <c r="M82" i="1"/>
  <c r="X82" i="1" s="1"/>
  <c r="M56" i="1"/>
  <c r="X56" i="1" s="1"/>
  <c r="M20" i="1"/>
  <c r="X20" i="1" s="1"/>
  <c r="M76" i="1"/>
  <c r="X76" i="1" s="1"/>
  <c r="M10" i="1"/>
  <c r="X10" i="1" s="1"/>
  <c r="M71" i="1"/>
  <c r="X71" i="1" s="1"/>
  <c r="M36" i="1"/>
  <c r="X36" i="1" s="1"/>
  <c r="M17" i="1"/>
  <c r="X17" i="1" s="1"/>
  <c r="M70" i="1"/>
  <c r="X70" i="1" s="1"/>
  <c r="M50" i="1"/>
  <c r="X50" i="1" s="1"/>
  <c r="M37" i="1"/>
  <c r="X37" i="1" s="1"/>
  <c r="M63" i="1"/>
  <c r="X63" i="1" s="1"/>
  <c r="M44" i="1"/>
  <c r="X44" i="1" s="1"/>
  <c r="M75" i="1"/>
  <c r="X75" i="1" s="1"/>
  <c r="M38" i="1"/>
  <c r="X38" i="1" s="1"/>
  <c r="M34" i="1"/>
  <c r="X34" i="1" s="1"/>
  <c r="M59" i="1"/>
  <c r="X59" i="1" s="1"/>
  <c r="M49" i="1"/>
  <c r="X49" i="1" s="1"/>
  <c r="M32" i="1"/>
  <c r="X32" i="1" s="1"/>
  <c r="M12" i="1"/>
  <c r="X12" i="1" s="1"/>
  <c r="M57" i="1"/>
  <c r="X57" i="1" s="1"/>
  <c r="M16" i="1"/>
  <c r="X16" i="1" s="1"/>
  <c r="M6" i="1"/>
  <c r="X6" i="1" s="1"/>
  <c r="M81" i="1"/>
  <c r="X81" i="1" s="1"/>
  <c r="M72" i="1"/>
  <c r="X72" i="1" s="1"/>
  <c r="M66" i="1"/>
  <c r="X66" i="1" s="1"/>
  <c r="M83" i="1"/>
  <c r="X83" i="1" s="1"/>
  <c r="M7" i="1"/>
  <c r="X7" i="1" s="1"/>
  <c r="M33" i="1"/>
  <c r="X33" i="1" s="1"/>
  <c r="M78" i="1"/>
  <c r="X78" i="1" s="1"/>
  <c r="M29" i="1"/>
  <c r="X29" i="1" s="1"/>
  <c r="M8" i="1"/>
  <c r="X8" i="1" s="1"/>
  <c r="M40" i="1"/>
  <c r="X40" i="1" s="1"/>
  <c r="M22" i="1"/>
  <c r="X22" i="1" s="1"/>
  <c r="M43" i="1"/>
  <c r="X43" i="1" s="1"/>
  <c r="M2" i="1"/>
  <c r="X2" i="1" s="1"/>
  <c r="M21" i="1"/>
  <c r="X21" i="1" s="1"/>
  <c r="M24" i="1"/>
  <c r="X24" i="1" s="1"/>
  <c r="M30" i="1"/>
  <c r="X30" i="1" s="1"/>
  <c r="M28" i="1"/>
  <c r="X28" i="1" s="1"/>
  <c r="M58" i="1"/>
  <c r="X58" i="1" s="1"/>
  <c r="M52" i="1"/>
  <c r="X52" i="1" s="1"/>
  <c r="M46" i="1"/>
  <c r="X46" i="1" s="1"/>
  <c r="M3" i="1"/>
  <c r="X3" i="1" s="1"/>
  <c r="M68" i="1"/>
  <c r="X68" i="1" s="1"/>
  <c r="M25" i="1"/>
  <c r="X25" i="1" s="1"/>
  <c r="M80" i="1"/>
  <c r="X80" i="1" s="1"/>
  <c r="M19" i="1"/>
  <c r="X19" i="1" s="1"/>
  <c r="M61" i="1"/>
  <c r="X61" i="1" s="1"/>
  <c r="M60" i="1"/>
  <c r="X60" i="1" s="1"/>
  <c r="M48" i="1"/>
  <c r="X48" i="1" s="1"/>
  <c r="M84" i="1"/>
  <c r="X84" i="1" s="1"/>
  <c r="M9" i="1"/>
  <c r="X9" i="1" s="1"/>
  <c r="M53" i="1"/>
  <c r="X53" i="1" s="1"/>
  <c r="M79" i="1"/>
  <c r="X79" i="1" s="1"/>
  <c r="M4" i="1"/>
  <c r="X4" i="1" s="1"/>
  <c r="M67" i="1"/>
  <c r="X67" i="1" s="1"/>
  <c r="M41" i="1"/>
  <c r="X41" i="1" s="1"/>
  <c r="M64" i="1"/>
  <c r="X64" i="1" s="1"/>
  <c r="M62" i="1"/>
  <c r="X62" i="1" s="1"/>
  <c r="M13" i="1"/>
  <c r="X13" i="1" s="1"/>
  <c r="M23" i="1"/>
  <c r="X23" i="1" s="1"/>
  <c r="M15" i="1"/>
  <c r="X15" i="1" s="1"/>
  <c r="M51" i="1"/>
  <c r="X51" i="1" s="1"/>
  <c r="M18" i="1"/>
  <c r="X18" i="1" s="1"/>
  <c r="M35" i="1"/>
  <c r="X35" i="1" s="1"/>
  <c r="M77" i="1"/>
  <c r="X77" i="1" s="1"/>
  <c r="M73" i="1"/>
  <c r="X73" i="1" s="1"/>
  <c r="M5" i="1"/>
  <c r="X5" i="1" s="1"/>
  <c r="M39" i="1"/>
  <c r="X39" i="1" s="1"/>
  <c r="M65" i="1"/>
  <c r="X65" i="1" s="1"/>
  <c r="M27" i="1"/>
  <c r="X27" i="1" s="1"/>
  <c r="M26" i="1"/>
  <c r="X26" i="1" s="1"/>
  <c r="M45" i="1"/>
  <c r="X45" i="1" s="1"/>
  <c r="M47" i="1"/>
  <c r="X47" i="1" s="1"/>
  <c r="R78" i="1" l="1" a="1"/>
  <c r="R78" i="1" s="1"/>
  <c r="T78" i="1" s="1"/>
  <c r="P65" i="1"/>
  <c r="W65" i="1"/>
  <c r="P15" i="1"/>
  <c r="W15" i="1"/>
  <c r="P79" i="1"/>
  <c r="W79" i="1"/>
  <c r="P80" i="1"/>
  <c r="W80" i="1"/>
  <c r="P30" i="1"/>
  <c r="W30" i="1"/>
  <c r="P29" i="1"/>
  <c r="W29" i="1"/>
  <c r="P6" i="1"/>
  <c r="W6" i="1"/>
  <c r="P38" i="1"/>
  <c r="W38" i="1"/>
  <c r="P36" i="1"/>
  <c r="W36" i="1"/>
  <c r="P74" i="1"/>
  <c r="W74" i="1"/>
  <c r="P39" i="1"/>
  <c r="W39" i="1"/>
  <c r="P23" i="1"/>
  <c r="W23" i="1"/>
  <c r="P53" i="1"/>
  <c r="W53" i="1"/>
  <c r="P25" i="1"/>
  <c r="W25" i="1"/>
  <c r="P24" i="1"/>
  <c r="W24" i="1"/>
  <c r="P78" i="1"/>
  <c r="W78" i="1"/>
  <c r="P16" i="1"/>
  <c r="P75" i="1"/>
  <c r="W75" i="1"/>
  <c r="P71" i="1"/>
  <c r="W71" i="1"/>
  <c r="P85" i="1"/>
  <c r="W85" i="1"/>
  <c r="P13" i="1"/>
  <c r="W13" i="1"/>
  <c r="P9" i="1"/>
  <c r="W9" i="1"/>
  <c r="P68" i="1"/>
  <c r="W68" i="1"/>
  <c r="P21" i="1"/>
  <c r="W21" i="1"/>
  <c r="P33" i="1"/>
  <c r="W33" i="1"/>
  <c r="P57" i="1"/>
  <c r="W57" i="1"/>
  <c r="P44" i="1"/>
  <c r="W44" i="1"/>
  <c r="P10" i="1"/>
  <c r="W10" i="1"/>
  <c r="P31" i="1"/>
  <c r="W31" i="1"/>
  <c r="P5" i="1"/>
  <c r="W5" i="1"/>
  <c r="P73" i="1"/>
  <c r="W73" i="1"/>
  <c r="P62" i="1"/>
  <c r="W62" i="1"/>
  <c r="P84" i="1"/>
  <c r="W84" i="1"/>
  <c r="P3" i="1"/>
  <c r="W3" i="1"/>
  <c r="P2" i="1"/>
  <c r="W2" i="1"/>
  <c r="P7" i="1"/>
  <c r="W7" i="1"/>
  <c r="P12" i="1"/>
  <c r="W12" i="1"/>
  <c r="P63" i="1"/>
  <c r="W63" i="1"/>
  <c r="P76" i="1"/>
  <c r="W76" i="1"/>
  <c r="P69" i="1"/>
  <c r="W69" i="1"/>
  <c r="P77" i="1"/>
  <c r="W77" i="1"/>
  <c r="P64" i="1"/>
  <c r="W64" i="1"/>
  <c r="P48" i="1"/>
  <c r="W48" i="1"/>
  <c r="P46" i="1"/>
  <c r="W46" i="1"/>
  <c r="P43" i="1"/>
  <c r="W43" i="1"/>
  <c r="P83" i="1"/>
  <c r="W83" i="1"/>
  <c r="P32" i="1"/>
  <c r="W32" i="1"/>
  <c r="P37" i="1"/>
  <c r="W37" i="1"/>
  <c r="P20" i="1"/>
  <c r="W20" i="1"/>
  <c r="P54" i="1"/>
  <c r="W54" i="1"/>
  <c r="P47" i="1"/>
  <c r="W47" i="1"/>
  <c r="P45" i="1"/>
  <c r="W45" i="1"/>
  <c r="P35" i="1"/>
  <c r="W35" i="1"/>
  <c r="P41" i="1"/>
  <c r="W41" i="1"/>
  <c r="P60" i="1"/>
  <c r="W60" i="1"/>
  <c r="P52" i="1"/>
  <c r="W52" i="1"/>
  <c r="P22" i="1"/>
  <c r="W22" i="1"/>
  <c r="P66" i="1"/>
  <c r="W66" i="1"/>
  <c r="P49" i="1"/>
  <c r="W49" i="1"/>
  <c r="P50" i="1"/>
  <c r="W50" i="1"/>
  <c r="P56" i="1"/>
  <c r="W56" i="1"/>
  <c r="P42" i="1"/>
  <c r="W42" i="1"/>
  <c r="P26" i="1"/>
  <c r="W26" i="1"/>
  <c r="P18" i="1"/>
  <c r="W18" i="1"/>
  <c r="P67" i="1"/>
  <c r="W67" i="1"/>
  <c r="P61" i="1"/>
  <c r="W61" i="1"/>
  <c r="P58" i="1"/>
  <c r="W58" i="1"/>
  <c r="P40" i="1"/>
  <c r="W40" i="1"/>
  <c r="P72" i="1"/>
  <c r="W72" i="1"/>
  <c r="P59" i="1"/>
  <c r="W59" i="1"/>
  <c r="P70" i="1"/>
  <c r="W70" i="1"/>
  <c r="P82" i="1"/>
  <c r="W82" i="1"/>
  <c r="P14" i="1"/>
  <c r="W14" i="1"/>
  <c r="P27" i="1"/>
  <c r="W27" i="1"/>
  <c r="P51" i="1"/>
  <c r="W51" i="1"/>
  <c r="P4" i="1"/>
  <c r="W4" i="1"/>
  <c r="P19" i="1"/>
  <c r="W19" i="1"/>
  <c r="P28" i="1"/>
  <c r="W28" i="1"/>
  <c r="P8" i="1"/>
  <c r="W8" i="1"/>
  <c r="P81" i="1"/>
  <c r="W81" i="1"/>
  <c r="P34" i="1"/>
  <c r="W34" i="1"/>
  <c r="P17" i="1"/>
  <c r="W17" i="1"/>
  <c r="P11" i="1"/>
  <c r="W11" i="1"/>
  <c r="P55" i="1"/>
  <c r="W5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<sst xmlns="http://schemas.openxmlformats.org/spreadsheetml/2006/main" count="29" uniqueCount="28">
  <si>
    <t>problemSize</t>
  </si>
  <si>
    <t>workers</t>
  </si>
  <si>
    <t>input_ms</t>
  </si>
  <si>
    <t>initialisation_ms</t>
  </si>
  <si>
    <t>total_ms</t>
  </si>
  <si>
    <t>threads</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</si>
  <si>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</si>
  <si>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</si>
  <si>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</si>
  <si>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</si>
  <si>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</si>
  <si>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</si>
  <si>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</si>
  <si>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</si>
  <si>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</si>
  <si>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</si>
  <si>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</si>
  <si>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</si>
  <si>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</si>
  <si>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</si>
  <si>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</si>
  <si>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</si>
  <si>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</si>
  <si>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</si>
  <si>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</si>
  <si>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</si>
  <si>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</si>
  <si>
    <t>karp-flatt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</si>
</sst>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71.410597453701" createdVersion="6" refreshedVersion="6" minRefreshableVersion="3" recordCount="85" xr:uid="{D7203CBC-1C76-0844-ABC2-B17F80C5DCD9}">
  <cacheSource type="worksheet">
    <worksheetSource ref="A1:H1048576" sheet="data"/>
  </cacheSource>
  <cacheFields count="9">
    <cacheField name="problemSize" numFmtId="0">
      <sharedItems containsString="0" containsBlank="1" containsNumber="1" containsInteger="1" minValue="384" maxValue="49152" count="9">
        <n v="49152"/>
        <n v="24576"/>
        <n v="12288"/>
        <n v="6144"/>
        <n v="3072"/>
        <n v="1536"/>
        <n v="768"/>
        <n v="384"/>
        <m/>
      </sharedItems>
    </cacheField>
    <cacheField name="workers" numFmtId="0">
      <sharedItems containsString="0" containsBlank="1" containsNumber="1" containsInteger="1" minValue="1" maxValue="10" count="11">
        <n v="10"/>
        <n v="3"/>
        <n v="4"/>
        <n v="5"/>
        <n v="6"/>
        <n v="7"/>
        <n v="8"/>
        <n v="9"/>
        <n v="1"/>
        <n v="2"/>
        <m/>
      </sharedItems>
    </cacheField>
    <cacheField name="threads" numFmtId="0">
      <sharedItems containsString="0" containsBlank="1" containsNumber="1" containsInteger="1" minValue="1" maxValue="80" count="14">
        <n v="80"/>
        <n v="24"/>
        <n v="32"/>
        <n v="40"/>
        <n v="48"/>
        <n v="56"/>
        <n v="64"/>
        <n v="72"/>
        <n v="1"/>
        <n v="2"/>
        <n v="4"/>
        <n v="8"/>
        <n v="16"/>
        <m/>
      </sharedItems>
    </cacheField>
    <cacheField name="input_ms" numFmtId="0">
      <sharedItems containsString="0" containsBlank="1" containsNumber="1" containsInteger="1" minValue="1446" maxValue="241646"/>
    </cacheField>
    <cacheField name="initialisation_ms" numFmtId="0">
      <sharedItems containsString="0" containsBlank="1" containsNumber="1" containsInteger="1" minValue="1177" maxValue="4284814"/>
    </cacheField>
    <cacheField name="total_ms" numFmtId="0">
      <sharedItems containsString="0" containsBlank="1" containsNumber="1" containsInteger="1" minValue="12788" maxValue="5274159"/>
    </cacheField>
    <cacheField name="ept" numFmtId="0">
      <sharedItems containsString="0" containsBlank="1" containsNumber="1" minValue="9216" maxValue="150994944"/>
    </cacheField>
    <cacheField name="roundEpt" numFmtId="0">
      <sharedItems containsString="0" containsBlank="1" containsNumber="1" containsInteger="1" minValue="0" maxValue="151000000" count="115">
        <n v="30199000"/>
        <n v="25166000"/>
        <n v="18874000"/>
        <n v="15099000"/>
        <n v="12583000"/>
        <n v="10785000"/>
        <n v="9437000"/>
        <n v="8389000"/>
        <n v="7550000"/>
        <n v="150995000"/>
        <n v="75497000"/>
        <n v="37749000"/>
        <n v="6291000"/>
        <n v="4719000"/>
        <n v="3775000"/>
        <n v="3146000"/>
        <n v="2696000"/>
        <n v="2359000"/>
        <n v="2097000"/>
        <n v="1887000"/>
        <n v="1573000"/>
        <n v="1180000"/>
        <n v="944000"/>
        <n v="786000"/>
        <n v="674000"/>
        <n v="590000"/>
        <n v="524000"/>
        <n v="472000"/>
        <n v="393000"/>
        <n v="295000"/>
        <n v="236000"/>
        <n v="197000"/>
        <n v="169000"/>
        <n v="147000"/>
        <n v="131000"/>
        <n v="118000"/>
        <n v="98000"/>
        <n v="74000"/>
        <n v="59000"/>
        <n v="49000"/>
        <n v="42000"/>
        <n v="37000"/>
        <n v="33000"/>
        <n v="29000"/>
        <n v="25000"/>
        <n v="18000"/>
        <n v="15000"/>
        <n v="9000"/>
        <m/>
        <n v="0" u="1"/>
        <n v="120000" u="1"/>
        <n v="670000" u="1"/>
        <n v="1900000" u="1"/>
        <n v="151000000" u="1"/>
        <n v="18870000" u="1"/>
        <n v="700000" u="1"/>
        <n v="4700000" u="1"/>
        <n v="500000" u="1"/>
        <n v="3100000" u="1"/>
        <n v="290000" u="1"/>
        <n v="1570000" u="1"/>
        <n v="37700000" u="1"/>
        <n v="1890000" u="1"/>
        <n v="600000" u="1"/>
        <n v="9440000" u="1"/>
        <n v="2700000" u="1"/>
        <n v="8400000" u="1"/>
        <n v="3150000" u="1"/>
        <n v="40000" u="1"/>
        <n v="7500000" u="1"/>
        <n v="25200000" u="1"/>
        <n v="50000" u="1"/>
        <n v="790000" u="1"/>
        <n v="400000" u="1"/>
        <n v="60000" u="1"/>
        <n v="170000" u="1"/>
        <n v="12580000" u="1"/>
        <n v="75500000" u="1"/>
        <n v="70000" u="1"/>
        <n v="3770000" u="1"/>
        <n v="18900000" u="1"/>
        <n v="300000" u="1"/>
        <n v="130000" u="1"/>
        <n v="4720000" u="1"/>
        <n v="2400000" u="1"/>
        <n v="20000" u="1"/>
        <n v="10800000" u="1"/>
        <n v="12600000" u="1"/>
        <n v="8390000" u="1"/>
        <n v="200000" u="1"/>
        <n v="30000" u="1"/>
        <n v="940000" u="1"/>
        <n v="1600000" u="1"/>
        <n v="30200000" u="1"/>
        <n v="240000" u="1"/>
        <n v="3800000" u="1"/>
        <n v="6290000" u="1"/>
        <n v="37750000" u="1"/>
        <n v="9400000" u="1"/>
        <n v="150990000" u="1"/>
        <n v="150000" u="1"/>
        <n v="2360000" u="1"/>
        <n v="25170000" u="1"/>
        <n v="1200000" u="1"/>
        <n v="2100000" u="1"/>
        <n v="520000" u="1"/>
        <n v="10000" u="1"/>
        <n v="900000" u="1"/>
        <n v="6300000" u="1"/>
        <n v="390000" u="1"/>
        <n v="100000" u="1"/>
        <n v="10790000" u="1"/>
        <n v="470000" u="1"/>
        <n v="800000" u="1"/>
        <n v="151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
  <r>
    <x v="0"/>
    <x v="0"/>
    <x v="0"/>
    <n v="100880"/>
    <n v="1686564"/>
    <n v="2214449"/>
    <n v="30198988.800000001"/>
    <x v="0"/>
  </r>
  <r>
    <x v="1"/>
    <x v="1"/>
    <x v="1"/>
    <n v="83336"/>
    <n v="1231031"/>
    <n v="1658533"/>
    <n v="25165824"/>
    <x v="1"/>
  </r>
  <r>
    <x v="1"/>
    <x v="2"/>
    <x v="2"/>
    <n v="62796"/>
    <n v="1048098"/>
    <n v="1359830"/>
    <n v="18874368"/>
    <x v="2"/>
  </r>
  <r>
    <x v="1"/>
    <x v="3"/>
    <x v="3"/>
    <n v="50205"/>
    <n v="873766"/>
    <n v="1133435"/>
    <n v="15099494.4"/>
    <x v="3"/>
  </r>
  <r>
    <x v="1"/>
    <x v="4"/>
    <x v="4"/>
    <n v="42967"/>
    <n v="739814"/>
    <n v="946413"/>
    <n v="12582912"/>
    <x v="4"/>
  </r>
  <r>
    <x v="1"/>
    <x v="5"/>
    <x v="5"/>
    <n v="38153"/>
    <n v="586159"/>
    <n v="778793"/>
    <n v="10785353.142857144"/>
    <x v="5"/>
  </r>
  <r>
    <x v="1"/>
    <x v="6"/>
    <x v="6"/>
    <n v="34219"/>
    <n v="580086"/>
    <n v="752438"/>
    <n v="9437184"/>
    <x v="6"/>
  </r>
  <r>
    <x v="1"/>
    <x v="7"/>
    <x v="7"/>
    <n v="30278"/>
    <n v="497119"/>
    <n v="649736"/>
    <n v="8388608"/>
    <x v="7"/>
  </r>
  <r>
    <x v="1"/>
    <x v="0"/>
    <x v="0"/>
    <n v="28562"/>
    <n v="437892"/>
    <n v="584031"/>
    <n v="7549747.2000000002"/>
    <x v="8"/>
  </r>
  <r>
    <x v="2"/>
    <x v="8"/>
    <x v="8"/>
    <n v="241646"/>
    <n v="4284814"/>
    <n v="5274159"/>
    <n v="150994944"/>
    <x v="9"/>
  </r>
  <r>
    <x v="2"/>
    <x v="8"/>
    <x v="9"/>
    <n v="124701"/>
    <n v="2177200"/>
    <n v="2726824"/>
    <n v="75497472"/>
    <x v="10"/>
  </r>
  <r>
    <x v="2"/>
    <x v="8"/>
    <x v="10"/>
    <n v="69624"/>
    <n v="958897"/>
    <n v="1245155"/>
    <n v="37748736"/>
    <x v="11"/>
  </r>
  <r>
    <x v="2"/>
    <x v="8"/>
    <x v="11"/>
    <n v="66182"/>
    <n v="1017317"/>
    <n v="1312113"/>
    <n v="18874368"/>
    <x v="2"/>
  </r>
  <r>
    <x v="2"/>
    <x v="8"/>
    <x v="11"/>
    <n v="42509"/>
    <n v="626991"/>
    <n v="805548"/>
    <n v="18874368"/>
    <x v="2"/>
  </r>
  <r>
    <x v="2"/>
    <x v="9"/>
    <x v="12"/>
    <n v="34394"/>
    <n v="511665"/>
    <n v="671345"/>
    <n v="9437184"/>
    <x v="6"/>
  </r>
  <r>
    <x v="2"/>
    <x v="8"/>
    <x v="12"/>
    <n v="41738"/>
    <n v="540630"/>
    <n v="698187"/>
    <n v="9437184"/>
    <x v="6"/>
  </r>
  <r>
    <x v="2"/>
    <x v="1"/>
    <x v="1"/>
    <n v="24954"/>
    <n v="427906"/>
    <n v="545644"/>
    <n v="6291456"/>
    <x v="12"/>
  </r>
  <r>
    <x v="2"/>
    <x v="2"/>
    <x v="2"/>
    <n v="17698"/>
    <n v="261422"/>
    <n v="355772"/>
    <n v="4718592"/>
    <x v="13"/>
  </r>
  <r>
    <x v="2"/>
    <x v="3"/>
    <x v="3"/>
    <n v="15684"/>
    <n v="194871"/>
    <n v="280153"/>
    <n v="3774873.6000000001"/>
    <x v="14"/>
  </r>
  <r>
    <x v="2"/>
    <x v="4"/>
    <x v="4"/>
    <n v="13086"/>
    <n v="176472"/>
    <n v="248521"/>
    <n v="3145728"/>
    <x v="15"/>
  </r>
  <r>
    <x v="2"/>
    <x v="5"/>
    <x v="5"/>
    <n v="11518"/>
    <n v="178634"/>
    <n v="244029"/>
    <n v="2696338.2857142859"/>
    <x v="16"/>
  </r>
  <r>
    <x v="2"/>
    <x v="6"/>
    <x v="6"/>
    <n v="11466"/>
    <n v="200863"/>
    <n v="263412"/>
    <n v="2359296"/>
    <x v="17"/>
  </r>
  <r>
    <x v="2"/>
    <x v="7"/>
    <x v="7"/>
    <n v="10131"/>
    <n v="151792"/>
    <n v="209469"/>
    <n v="2097152"/>
    <x v="18"/>
  </r>
  <r>
    <x v="2"/>
    <x v="0"/>
    <x v="0"/>
    <n v="11848"/>
    <n v="141756"/>
    <n v="205280"/>
    <n v="1887436.8"/>
    <x v="19"/>
  </r>
  <r>
    <x v="3"/>
    <x v="8"/>
    <x v="8"/>
    <n v="59656"/>
    <n v="1139754"/>
    <n v="1393521"/>
    <n v="37748736"/>
    <x v="11"/>
  </r>
  <r>
    <x v="3"/>
    <x v="8"/>
    <x v="9"/>
    <n v="31941"/>
    <n v="473631"/>
    <n v="622378"/>
    <n v="18874368"/>
    <x v="2"/>
  </r>
  <r>
    <x v="3"/>
    <x v="8"/>
    <x v="10"/>
    <n v="20461"/>
    <n v="263266"/>
    <n v="346624"/>
    <n v="9437184"/>
    <x v="6"/>
  </r>
  <r>
    <x v="3"/>
    <x v="8"/>
    <x v="11"/>
    <n v="20002"/>
    <n v="261230"/>
    <n v="342507"/>
    <n v="4718592"/>
    <x v="13"/>
  </r>
  <r>
    <x v="3"/>
    <x v="8"/>
    <x v="11"/>
    <n v="17667"/>
    <n v="171458"/>
    <n v="231877"/>
    <n v="4718592"/>
    <x v="13"/>
  </r>
  <r>
    <x v="3"/>
    <x v="9"/>
    <x v="12"/>
    <n v="11710"/>
    <n v="136517"/>
    <n v="186638"/>
    <n v="2359296"/>
    <x v="17"/>
  </r>
  <r>
    <x v="3"/>
    <x v="8"/>
    <x v="12"/>
    <n v="13638"/>
    <n v="149230"/>
    <n v="201848"/>
    <n v="2359296"/>
    <x v="17"/>
  </r>
  <r>
    <x v="3"/>
    <x v="1"/>
    <x v="1"/>
    <n v="8799"/>
    <n v="91652"/>
    <n v="133681"/>
    <n v="1572864"/>
    <x v="20"/>
  </r>
  <r>
    <x v="3"/>
    <x v="2"/>
    <x v="2"/>
    <n v="7674"/>
    <n v="83613"/>
    <n v="120719"/>
    <n v="1179648"/>
    <x v="21"/>
  </r>
  <r>
    <x v="3"/>
    <x v="3"/>
    <x v="3"/>
    <n v="5861"/>
    <n v="72842"/>
    <n v="106691"/>
    <n v="943718.40000000002"/>
    <x v="22"/>
  </r>
  <r>
    <x v="3"/>
    <x v="4"/>
    <x v="4"/>
    <n v="5234"/>
    <n v="70279"/>
    <n v="100243"/>
    <n v="786432"/>
    <x v="23"/>
  </r>
  <r>
    <x v="3"/>
    <x v="5"/>
    <x v="5"/>
    <n v="5083"/>
    <n v="59911"/>
    <n v="89504"/>
    <n v="674084.57142857148"/>
    <x v="24"/>
  </r>
  <r>
    <x v="3"/>
    <x v="6"/>
    <x v="6"/>
    <n v="4664"/>
    <n v="59466"/>
    <n v="89018"/>
    <n v="589824"/>
    <x v="25"/>
  </r>
  <r>
    <x v="3"/>
    <x v="7"/>
    <x v="7"/>
    <n v="4649"/>
    <n v="43445"/>
    <n v="71892"/>
    <n v="524288"/>
    <x v="26"/>
  </r>
  <r>
    <x v="3"/>
    <x v="0"/>
    <x v="0"/>
    <n v="4506"/>
    <n v="44313"/>
    <n v="72568"/>
    <n v="471859.20000000001"/>
    <x v="27"/>
  </r>
  <r>
    <x v="4"/>
    <x v="8"/>
    <x v="8"/>
    <n v="17844"/>
    <n v="324922"/>
    <n v="408295"/>
    <n v="9437184"/>
    <x v="6"/>
  </r>
  <r>
    <x v="4"/>
    <x v="8"/>
    <x v="9"/>
    <n v="10046"/>
    <n v="144857"/>
    <n v="195099"/>
    <n v="4718592"/>
    <x v="13"/>
  </r>
  <r>
    <x v="4"/>
    <x v="8"/>
    <x v="10"/>
    <n v="7527"/>
    <n v="90214"/>
    <n v="121231"/>
    <n v="2359296"/>
    <x v="17"/>
  </r>
  <r>
    <x v="4"/>
    <x v="8"/>
    <x v="11"/>
    <n v="8525"/>
    <n v="76754"/>
    <n v="109411"/>
    <n v="1179648"/>
    <x v="21"/>
  </r>
  <r>
    <x v="4"/>
    <x v="8"/>
    <x v="11"/>
    <n v="7562"/>
    <n v="49488"/>
    <n v="74482"/>
    <n v="1179648"/>
    <x v="21"/>
  </r>
  <r>
    <x v="4"/>
    <x v="9"/>
    <x v="12"/>
    <n v="6852"/>
    <n v="37093"/>
    <n v="64140"/>
    <n v="589824"/>
    <x v="25"/>
  </r>
  <r>
    <x v="4"/>
    <x v="8"/>
    <x v="12"/>
    <n v="7383"/>
    <n v="41439"/>
    <n v="64868"/>
    <n v="589824"/>
    <x v="25"/>
  </r>
  <r>
    <x v="4"/>
    <x v="1"/>
    <x v="1"/>
    <n v="4877"/>
    <n v="33036"/>
    <n v="56940"/>
    <n v="393216"/>
    <x v="28"/>
  </r>
  <r>
    <x v="4"/>
    <x v="2"/>
    <x v="2"/>
    <n v="3715"/>
    <n v="27126"/>
    <n v="49280"/>
    <n v="294912"/>
    <x v="29"/>
  </r>
  <r>
    <x v="4"/>
    <x v="3"/>
    <x v="3"/>
    <n v="3423"/>
    <n v="25976"/>
    <n v="47370"/>
    <n v="235929.60000000001"/>
    <x v="30"/>
  </r>
  <r>
    <x v="4"/>
    <x v="4"/>
    <x v="4"/>
    <n v="3101"/>
    <n v="22856"/>
    <n v="43711"/>
    <n v="196608"/>
    <x v="31"/>
  </r>
  <r>
    <x v="4"/>
    <x v="5"/>
    <x v="5"/>
    <n v="2970"/>
    <n v="19392"/>
    <n v="40269"/>
    <n v="168521.14285714287"/>
    <x v="32"/>
  </r>
  <r>
    <x v="4"/>
    <x v="6"/>
    <x v="6"/>
    <n v="2961"/>
    <n v="17949"/>
    <n v="39264"/>
    <n v="147456"/>
    <x v="33"/>
  </r>
  <r>
    <x v="4"/>
    <x v="7"/>
    <x v="7"/>
    <n v="3216"/>
    <n v="18936"/>
    <n v="40813"/>
    <n v="131072"/>
    <x v="34"/>
  </r>
  <r>
    <x v="4"/>
    <x v="0"/>
    <x v="0"/>
    <n v="2966"/>
    <n v="16377"/>
    <n v="37859"/>
    <n v="117964.8"/>
    <x v="35"/>
  </r>
  <r>
    <x v="5"/>
    <x v="8"/>
    <x v="8"/>
    <n v="5588"/>
    <n v="75449"/>
    <n v="102884"/>
    <n v="2359296"/>
    <x v="17"/>
  </r>
  <r>
    <x v="5"/>
    <x v="8"/>
    <x v="9"/>
    <n v="3732"/>
    <n v="46299"/>
    <n v="66798"/>
    <n v="1179648"/>
    <x v="21"/>
  </r>
  <r>
    <x v="5"/>
    <x v="8"/>
    <x v="10"/>
    <n v="6042"/>
    <n v="31725"/>
    <n v="50545"/>
    <n v="589824"/>
    <x v="25"/>
  </r>
  <r>
    <x v="5"/>
    <x v="8"/>
    <x v="11"/>
    <n v="6001"/>
    <n v="23495"/>
    <n v="43518"/>
    <n v="294912"/>
    <x v="29"/>
  </r>
  <r>
    <x v="5"/>
    <x v="8"/>
    <x v="11"/>
    <n v="5017"/>
    <n v="19241"/>
    <n v="35847"/>
    <n v="294912"/>
    <x v="29"/>
  </r>
  <r>
    <x v="5"/>
    <x v="9"/>
    <x v="12"/>
    <n v="4634"/>
    <n v="14450"/>
    <n v="34293"/>
    <n v="147456"/>
    <x v="33"/>
  </r>
  <r>
    <x v="5"/>
    <x v="8"/>
    <x v="12"/>
    <n v="8214"/>
    <n v="17586"/>
    <n v="37186"/>
    <n v="147456"/>
    <x v="33"/>
  </r>
  <r>
    <x v="5"/>
    <x v="1"/>
    <x v="1"/>
    <n v="3492"/>
    <n v="10452"/>
    <n v="29947"/>
    <n v="98304"/>
    <x v="36"/>
  </r>
  <r>
    <x v="5"/>
    <x v="2"/>
    <x v="2"/>
    <n v="2496"/>
    <n v="8580"/>
    <n v="26841"/>
    <n v="73728"/>
    <x v="37"/>
  </r>
  <r>
    <x v="5"/>
    <x v="3"/>
    <x v="3"/>
    <n v="3208"/>
    <n v="7396"/>
    <n v="25956"/>
    <n v="58982.400000000001"/>
    <x v="38"/>
  </r>
  <r>
    <x v="5"/>
    <x v="4"/>
    <x v="4"/>
    <n v="2346"/>
    <n v="7587"/>
    <n v="28662"/>
    <n v="49152"/>
    <x v="39"/>
  </r>
  <r>
    <x v="5"/>
    <x v="5"/>
    <x v="5"/>
    <n v="2160"/>
    <n v="5874"/>
    <n v="24196"/>
    <n v="42130.285714285717"/>
    <x v="40"/>
  </r>
  <r>
    <x v="5"/>
    <x v="6"/>
    <x v="6"/>
    <n v="2016"/>
    <n v="5748"/>
    <n v="25606"/>
    <n v="36864"/>
    <x v="41"/>
  </r>
  <r>
    <x v="5"/>
    <x v="7"/>
    <x v="7"/>
    <n v="1915"/>
    <n v="4943"/>
    <n v="24378"/>
    <n v="32768"/>
    <x v="42"/>
  </r>
  <r>
    <x v="5"/>
    <x v="0"/>
    <x v="0"/>
    <n v="1939"/>
    <n v="5056"/>
    <n v="24264"/>
    <n v="29491.200000000001"/>
    <x v="43"/>
  </r>
  <r>
    <x v="6"/>
    <x v="8"/>
    <x v="8"/>
    <n v="2431"/>
    <n v="12729"/>
    <n v="30878"/>
    <n v="589824"/>
    <x v="25"/>
  </r>
  <r>
    <x v="6"/>
    <x v="8"/>
    <x v="9"/>
    <n v="2163"/>
    <n v="6567"/>
    <n v="19975"/>
    <n v="294912"/>
    <x v="29"/>
  </r>
  <r>
    <x v="6"/>
    <x v="8"/>
    <x v="10"/>
    <n v="5977"/>
    <n v="4637"/>
    <n v="21972"/>
    <n v="147456"/>
    <x v="33"/>
  </r>
  <r>
    <x v="6"/>
    <x v="8"/>
    <x v="11"/>
    <n v="4325"/>
    <n v="5117"/>
    <n v="20517"/>
    <n v="73728"/>
    <x v="37"/>
  </r>
  <r>
    <x v="6"/>
    <x v="8"/>
    <x v="11"/>
    <n v="4265"/>
    <n v="3146"/>
    <n v="17252"/>
    <n v="73728"/>
    <x v="37"/>
  </r>
  <r>
    <x v="6"/>
    <x v="9"/>
    <x v="12"/>
    <n v="4142"/>
    <n v="2988"/>
    <n v="20582"/>
    <n v="36864"/>
    <x v="41"/>
  </r>
  <r>
    <x v="6"/>
    <x v="8"/>
    <x v="12"/>
    <n v="4607"/>
    <n v="6027"/>
    <n v="20536"/>
    <n v="36864"/>
    <x v="41"/>
  </r>
  <r>
    <x v="6"/>
    <x v="1"/>
    <x v="1"/>
    <n v="2913"/>
    <n v="2388"/>
    <n v="18836"/>
    <n v="24576"/>
    <x v="44"/>
  </r>
  <r>
    <x v="6"/>
    <x v="2"/>
    <x v="2"/>
    <n v="1628"/>
    <n v="2059"/>
    <n v="17874"/>
    <n v="18432"/>
    <x v="45"/>
  </r>
  <r>
    <x v="6"/>
    <x v="3"/>
    <x v="3"/>
    <n v="1560"/>
    <n v="1937"/>
    <n v="17658"/>
    <n v="14745.6"/>
    <x v="46"/>
  </r>
  <r>
    <x v="7"/>
    <x v="8"/>
    <x v="8"/>
    <n v="1446"/>
    <n v="3293"/>
    <n v="14719"/>
    <n v="147456"/>
    <x v="33"/>
  </r>
  <r>
    <x v="7"/>
    <x v="8"/>
    <x v="9"/>
    <n v="1542"/>
    <n v="1852"/>
    <n v="12788"/>
    <n v="73728"/>
    <x v="37"/>
  </r>
  <r>
    <x v="7"/>
    <x v="8"/>
    <x v="10"/>
    <n v="3534"/>
    <n v="1177"/>
    <n v="13908"/>
    <n v="36864"/>
    <x v="41"/>
  </r>
  <r>
    <x v="7"/>
    <x v="8"/>
    <x v="11"/>
    <n v="5989"/>
    <n v="1351"/>
    <n v="16481"/>
    <n v="18432"/>
    <x v="45"/>
  </r>
  <r>
    <x v="7"/>
    <x v="8"/>
    <x v="12"/>
    <n v="5952"/>
    <n v="1621"/>
    <n v="16824"/>
    <n v="9216"/>
    <x v="47"/>
  </r>
  <r>
    <x v="8"/>
    <x v="10"/>
    <x v="13"/>
    <m/>
    <m/>
    <m/>
    <m/>
    <x v="4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N52" firstHeaderRow="1" firstDataRow="2" firstDataCol="1" rowPageCount="1" colPageCount="1"/>
  <pivotFields count="9">
    <pivotField axis="axisPage" multipleItemSelectionAllowed="1" showAll="0" defaultSubtotal="0">
      <items count="9">
        <item x="7"/>
        <item x="6"/>
        <item x="5"/>
        <item x="4"/>
        <item x="3"/>
        <item x="2"/>
        <item x="1"/>
        <item x="0"/>
        <item h="1" x="8"/>
      </items>
    </pivotField>
    <pivotField showAll="0" defaultSubtotal="0">
      <items count="11">
        <item h="1" x="8"/>
        <item h="1" x="9"/>
        <item h="1" x="1"/>
        <item h="1" x="2"/>
        <item x="3"/>
        <item h="1" x="4"/>
        <item h="1" x="5"/>
        <item h="1" x="6"/>
        <item h="1" x="7"/>
        <item h="1" x="0"/>
        <item h="1" x="10"/>
      </items>
    </pivotField>
    <pivotField axis="axisCol" showAll="0" defaultSubtotal="0">
      <items count="14">
        <item x="8"/>
        <item x="9"/>
        <item x="10"/>
        <item x="11"/>
        <item x="12"/>
        <item x="1"/>
        <item x="2"/>
        <item x="3"/>
        <item x="4"/>
        <item x="5"/>
        <item x="6"/>
        <item x="7"/>
        <item x="0"/>
        <item x="13"/>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48"/>
        <item m="1" x="53"/>
        <item x="9"/>
        <item m="1" x="99"/>
        <item m="1" x="77"/>
        <item x="10"/>
        <item m="1" x="97"/>
        <item x="11"/>
        <item m="1" x="61"/>
        <item m="1" x="93"/>
        <item x="0"/>
        <item m="1" x="70"/>
        <item m="1" x="102"/>
        <item x="1"/>
        <item m="1" x="80"/>
        <item x="2"/>
        <item m="1" x="54"/>
        <item m="1" x="114"/>
        <item x="3"/>
        <item m="1" x="87"/>
        <item x="4"/>
        <item m="1" x="76"/>
        <item m="1" x="86"/>
        <item m="1" x="111"/>
        <item x="5"/>
        <item m="1" x="64"/>
        <item x="6"/>
        <item m="1" x="98"/>
        <item m="1" x="66"/>
        <item m="1" x="88"/>
        <item x="7"/>
        <item x="8"/>
        <item m="1" x="69"/>
        <item m="1" x="108"/>
        <item x="12"/>
        <item m="1" x="96"/>
        <item m="1" x="83"/>
        <item x="13"/>
        <item m="1" x="56"/>
        <item m="1" x="95"/>
        <item x="14"/>
        <item m="1" x="79"/>
        <item m="1" x="67"/>
        <item x="15"/>
        <item m="1" x="58"/>
        <item m="1" x="65"/>
        <item x="16"/>
        <item m="1" x="84"/>
        <item m="1" x="101"/>
        <item x="17"/>
        <item m="1" x="104"/>
        <item x="18"/>
        <item m="1" x="52"/>
        <item m="1" x="62"/>
        <item x="19"/>
        <item m="1" x="92"/>
        <item x="20"/>
        <item m="1" x="60"/>
        <item m="1" x="103"/>
        <item x="21"/>
        <item x="22"/>
        <item m="1" x="91"/>
        <item m="1" x="107"/>
        <item m="1" x="113"/>
        <item m="1" x="72"/>
        <item x="23"/>
        <item m="1" x="55"/>
        <item x="24"/>
        <item m="1" x="51"/>
        <item m="1" x="63"/>
        <item x="25"/>
        <item x="26"/>
        <item m="1" x="105"/>
        <item m="1" x="57"/>
        <item x="27"/>
        <item m="1" x="112"/>
        <item m="1" x="73"/>
        <item x="28"/>
        <item m="1" x="109"/>
        <item m="1" x="81"/>
        <item x="29"/>
        <item m="1" x="59"/>
        <item m="1" x="94"/>
        <item x="30"/>
        <item m="1" x="89"/>
        <item x="31"/>
        <item m="1" x="75"/>
        <item x="32"/>
        <item m="1" x="100"/>
        <item x="33"/>
        <item x="34"/>
        <item m="1" x="82"/>
        <item m="1" x="50"/>
        <item x="35"/>
        <item m="1" x="110"/>
        <item x="36"/>
        <item x="37"/>
        <item m="1" x="78"/>
        <item m="1" x="74"/>
        <item x="38"/>
        <item m="1" x="71"/>
        <item x="39"/>
        <item x="40"/>
        <item m="1" x="68"/>
        <item x="41"/>
        <item x="42"/>
        <item m="1" x="90"/>
        <item x="43"/>
        <item x="44"/>
        <item m="1" x="85"/>
        <item x="45"/>
        <item x="46"/>
        <item m="1" x="106"/>
        <item x="47"/>
        <item m="1" x="49"/>
      </items>
    </pivotField>
    <pivotField dragToRow="0" dragToCol="0" dragToPage="0" showAll="0" defaultSubtotal="0"/>
  </pivotFields>
  <rowFields count="1">
    <field x="7"/>
  </rowFields>
  <rowItems count="48">
    <i>
      <x v="2"/>
    </i>
    <i>
      <x v="5"/>
    </i>
    <i>
      <x v="7"/>
    </i>
    <i>
      <x v="10"/>
    </i>
    <i>
      <x v="13"/>
    </i>
    <i>
      <x v="15"/>
    </i>
    <i>
      <x v="18"/>
    </i>
    <i>
      <x v="20"/>
    </i>
    <i>
      <x v="24"/>
    </i>
    <i>
      <x v="26"/>
    </i>
    <i>
      <x v="30"/>
    </i>
    <i>
      <x v="31"/>
    </i>
    <i>
      <x v="34"/>
    </i>
    <i>
      <x v="37"/>
    </i>
    <i>
      <x v="40"/>
    </i>
    <i>
      <x v="43"/>
    </i>
    <i>
      <x v="46"/>
    </i>
    <i>
      <x v="49"/>
    </i>
    <i>
      <x v="51"/>
    </i>
    <i>
      <x v="54"/>
    </i>
    <i>
      <x v="56"/>
    </i>
    <i>
      <x v="59"/>
    </i>
    <i>
      <x v="60"/>
    </i>
    <i>
      <x v="65"/>
    </i>
    <i>
      <x v="67"/>
    </i>
    <i>
      <x v="70"/>
    </i>
    <i>
      <x v="71"/>
    </i>
    <i>
      <x v="74"/>
    </i>
    <i>
      <x v="77"/>
    </i>
    <i>
      <x v="80"/>
    </i>
    <i>
      <x v="83"/>
    </i>
    <i>
      <x v="85"/>
    </i>
    <i>
      <x v="87"/>
    </i>
    <i>
      <x v="89"/>
    </i>
    <i>
      <x v="90"/>
    </i>
    <i>
      <x v="93"/>
    </i>
    <i>
      <x v="95"/>
    </i>
    <i>
      <x v="96"/>
    </i>
    <i>
      <x v="99"/>
    </i>
    <i>
      <x v="101"/>
    </i>
    <i>
      <x v="102"/>
    </i>
    <i>
      <x v="104"/>
    </i>
    <i>
      <x v="105"/>
    </i>
    <i>
      <x v="107"/>
    </i>
    <i>
      <x v="108"/>
    </i>
    <i>
      <x v="110"/>
    </i>
    <i>
      <x v="111"/>
    </i>
    <i>
      <x v="113"/>
    </i>
  </rowItems>
  <colFields count="1">
    <field x="2"/>
  </colFields>
  <colItems count="13">
    <i>
      <x/>
    </i>
    <i>
      <x v="1"/>
    </i>
    <i>
      <x v="2"/>
    </i>
    <i>
      <x v="3"/>
    </i>
    <i>
      <x v="4"/>
    </i>
    <i>
      <x v="5"/>
    </i>
    <i>
      <x v="6"/>
    </i>
    <i>
      <x v="7"/>
    </i>
    <i>
      <x v="8"/>
    </i>
    <i>
      <x v="9"/>
    </i>
    <i>
      <x v="10"/>
    </i>
    <i>
      <x v="11"/>
    </i>
    <i>
      <x v="12"/>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7" s="1"/>
        <i x="6" s="1"/>
        <i x="5" s="1"/>
        <i x="4" s="1"/>
        <i x="3" s="1"/>
        <i x="2" s="1"/>
        <i x="1" s="1"/>
        <i x="0" s="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85"/>
  <sheetViews>
    <sheetView tabSelected="1" workbookViewId="0">
      <selection activeCell="Z35" sqref="Z35"/>
    </sheetView>
  </sheetViews>
  <sheetFormatPr baseColWidth="10" defaultRowHeight="16" x14ac:dyDescent="0.2"/>
  <cols>
    <col min="7" max="7" width="14" customWidth="1"/>
    <col min="8" max="8" width="13.6640625" customWidth="1"/>
    <col min="9" max="9" width="19.1640625" customWidth="1"/>
    <col min="13" max="13" width="14.1640625" customWidth="1"/>
    <col min="14" max="14" width="12.6640625" customWidth="1"/>
    <col min="15" max="15" width="13.33203125" customWidth="1"/>
    <col min="16" max="16" width="17.5" customWidth="1"/>
    <col min="17" max="17" width="15.33203125" customWidth="1"/>
    <col min="18" max="19" width="16.83203125" customWidth="1"/>
    <col min="20" max="20" width="18.1640625" customWidth="1"/>
    <col min="21" max="22" width="19.6640625" customWidth="1"/>
    <col min="23" max="23" width="16.1640625" customWidth="1"/>
  </cols>
  <sheetData>
    <row r="1" spans="1:24" x14ac:dyDescent="0.2">
      <c r="A1" t="s">
        <v>0</v>
      </c>
      <c r="B1" t="s">
        <v>1</v>
      </c>
      <c r="C1" t="s">
        <v>5</v>
      </c>
      <c r="D1" t="s">
        <v>2</v>
      </c>
      <c r="E1" t="s">
        <v>3</v>
      </c>
      <c r="F1" t="s">
        <v>4</v>
      </c>
      <c r="G1" t="s">
        <v>9</v>
      </c>
      <c r="H1" t="s">
        <v>10</v>
      </c>
      <c r="I1" t="s">
        <v>20</v>
      </c>
      <c r="J1" t="s">
        <v>12</v>
      </c>
      <c r="K1" t="s">
        <v>13</v>
      </c>
      <c r="L1" t="s">
        <v>14</v>
      </c>
      <c r="M1" t="s">
        <v>15</v>
      </c>
      <c r="N1" t="s">
        <v>16</v>
      </c>
      <c r="O1" t="s">
        <v>17</v>
      </c>
      <c r="P1" t="s">
        <v>18</v>
      </c>
      <c r="Q1" t="s">
        <v>19</v>
      </c>
      <c r="R1" t="s">
        <v>21</v>
      </c>
      <c r="S1" t="s">
        <v>24</v>
      </c>
      <c r="T1" t="s">
        <v>22</v>
      </c>
      <c r="U1" t="s">
        <v>23</v>
      </c>
      <c r="V1" t="s">
        <v>26</v>
      </c>
      <c r="W1" t="s">
        <v>25</v>
      </c>
      <c r="X1" t="s">
        <v>27</v>
      </c>
    </row>
    <row r="2" spans="1:24" x14ac:dyDescent="0.2">
      <c r="A2">
        <v>12288</v>
      </c>
      <c r="B2">
        <v>1</v>
      </c>
      <c r="C2">
        <v>1</v>
      </c>
      <c r="D2">
        <v>241646</v>
      </c>
      <c r="E2">
        <v>4284814</v>
      </c>
      <c r="F2">
        <v>5274159</v>
      </c>
      <c r="G2">
        <f t="shared" ref="G2:G33" si="0">POWER(A2,2)/C2</f>
        <v>150994944</v>
      </c>
      <c r="H2">
        <f t="shared" ref="H2:H33" si="1">ROUND(G2,-3)</f>
        <v>150995000</v>
      </c>
      <c r="I2" cm="1">
        <f t="array" ref="I2">MATCH(1,(A2=A:A)*(MIN(IF(A:A=A2,C:C))=C:C),0)</f>
        <v>2</v>
      </c>
      <c r="J2" cm="1">
        <f t="array" ref="J2">INDEX(A:H,I2,6)</f>
        <v>5274159</v>
      </c>
      <c r="K2" cm="1">
        <f t="array" ref="K2">INDEX(A:H,I2,5)</f>
        <v>4284814</v>
      </c>
      <c r="L2" cm="1">
        <f t="array" ref="L2">INDEX(A:H,I2,4)</f>
        <v>241646</v>
      </c>
      <c r="M2">
        <f t="shared" ref="M2:M33" si="2">J2/F2</f>
        <v>1</v>
      </c>
      <c r="N2">
        <f t="shared" ref="N2:N33" si="3">K2/E2</f>
        <v>1</v>
      </c>
      <c r="O2">
        <f t="shared" ref="O2:O33" si="4">L2/D2</f>
        <v>1</v>
      </c>
      <c r="P2">
        <f t="shared" ref="P2:P33" si="5">1/M2</f>
        <v>1</v>
      </c>
      <c r="Q2" cm="1">
        <f t="array" ref="Q2">MATCH(1,(H2=H:H)*(MIN(IF(H:H=H2,A:A))=A:A),0)</f>
        <v>2</v>
      </c>
      <c r="R2" cm="1">
        <f t="array" ref="R2">INDEX(A:H,Q2,6)</f>
        <v>5274159</v>
      </c>
      <c r="S2" cm="1">
        <f t="array" ref="S2">INDEX(A:H,Q2,5)</f>
        <v>4284814</v>
      </c>
      <c r="T2">
        <f t="shared" ref="T2:T33" si="6">R2/F2</f>
        <v>1</v>
      </c>
      <c r="U2">
        <f t="shared" ref="U2:U33" si="7">S2/E2</f>
        <v>1</v>
      </c>
      <c r="V2">
        <f t="shared" ref="V2:V33" si="8">C2*U2</f>
        <v>1</v>
      </c>
      <c r="W2" t="e">
        <f t="shared" ref="W2:W33" si="9">(M2-C2)/(1-C2)</f>
        <v>#DIV/0!</v>
      </c>
      <c r="X2" t="e">
        <f>(1/M2-1/C2)/(1-1/C2)</f>
        <v>#DIV/0!</v>
      </c>
    </row>
    <row r="3" spans="1:24" x14ac:dyDescent="0.2">
      <c r="A3">
        <v>12288</v>
      </c>
      <c r="B3">
        <v>1</v>
      </c>
      <c r="C3">
        <v>2</v>
      </c>
      <c r="D3">
        <v>124701</v>
      </c>
      <c r="E3">
        <v>2177200</v>
      </c>
      <c r="F3">
        <v>2726824</v>
      </c>
      <c r="G3">
        <f t="shared" si="0"/>
        <v>75497472</v>
      </c>
      <c r="H3">
        <f t="shared" si="1"/>
        <v>75497000</v>
      </c>
      <c r="I3" cm="1">
        <f t="array" ref="I3">MATCH(1,(A3=A:A)*(MIN(IF(A:A=A3,C:C))=C:C),0)</f>
        <v>2</v>
      </c>
      <c r="J3" cm="1">
        <f t="array" ref="J3">INDEX(A:H,I3,6)</f>
        <v>5274159</v>
      </c>
      <c r="K3" cm="1">
        <f t="array" ref="K3">INDEX(A:H,I3,5)</f>
        <v>4284814</v>
      </c>
      <c r="L3" cm="1">
        <f t="array" ref="L3">INDEX(A:H,I3,4)</f>
        <v>241646</v>
      </c>
      <c r="M3">
        <f t="shared" si="2"/>
        <v>1.9341765365128076</v>
      </c>
      <c r="N3">
        <f t="shared" si="3"/>
        <v>1.9680387653867353</v>
      </c>
      <c r="O3">
        <f t="shared" si="4"/>
        <v>1.9378032253149533</v>
      </c>
      <c r="P3">
        <f t="shared" si="5"/>
        <v>0.5170158882202831</v>
      </c>
      <c r="Q3" cm="1">
        <f t="array" ref="Q3">MATCH(1,(H3=H:H)*(MIN(IF(H:H=H3,A:A))=A:A),0)</f>
        <v>3</v>
      </c>
      <c r="R3" cm="1">
        <f t="array" ref="R3">INDEX(A:H,Q3,6)</f>
        <v>2726824</v>
      </c>
      <c r="S3" cm="1">
        <f t="array" ref="S3">INDEX(A:H,Q3,5)</f>
        <v>2177200</v>
      </c>
      <c r="T3">
        <f t="shared" si="6"/>
        <v>1</v>
      </c>
      <c r="U3">
        <f t="shared" si="7"/>
        <v>1</v>
      </c>
      <c r="V3">
        <f t="shared" si="8"/>
        <v>2</v>
      </c>
      <c r="W3">
        <f t="shared" si="9"/>
        <v>6.5823463487192369E-2</v>
      </c>
      <c r="X3">
        <f t="shared" ref="X3:X66" si="10">(1/M3-1/C3)/(1-1/C3)</f>
        <v>3.4031776440566208E-2</v>
      </c>
    </row>
    <row r="4" spans="1:24" x14ac:dyDescent="0.2">
      <c r="A4">
        <v>12288</v>
      </c>
      <c r="B4">
        <v>1</v>
      </c>
      <c r="C4">
        <v>4</v>
      </c>
      <c r="D4">
        <v>69624</v>
      </c>
      <c r="E4">
        <v>958897</v>
      </c>
      <c r="F4">
        <v>1245155</v>
      </c>
      <c r="G4">
        <f t="shared" si="0"/>
        <v>37748736</v>
      </c>
      <c r="H4">
        <f t="shared" si="1"/>
        <v>37749000</v>
      </c>
      <c r="I4" cm="1">
        <f t="array" ref="I4">MATCH(1,(A4=A:A)*(MIN(IF(A:A=A4,C:C))=C:C),0)</f>
        <v>2</v>
      </c>
      <c r="J4" cm="1">
        <f t="array" ref="J4">INDEX(A:H,I4,6)</f>
        <v>5274159</v>
      </c>
      <c r="K4" cm="1">
        <f t="array" ref="K4">INDEX(A:H,I4,5)</f>
        <v>4284814</v>
      </c>
      <c r="L4" cm="1">
        <f t="array" ref="L4">INDEX(A:H,I4,4)</f>
        <v>241646</v>
      </c>
      <c r="M4">
        <f t="shared" si="2"/>
        <v>4.235744947416185</v>
      </c>
      <c r="N4">
        <f t="shared" si="3"/>
        <v>4.4684820163166634</v>
      </c>
      <c r="O4">
        <f t="shared" si="4"/>
        <v>3.4707284844306563</v>
      </c>
      <c r="P4">
        <f t="shared" si="5"/>
        <v>0.23608598072223458</v>
      </c>
      <c r="Q4" cm="1">
        <f t="array" ref="Q4">MATCH(1,(H4=H:H)*(MIN(IF(H:H=H4,A:A))=A:A),0)</f>
        <v>5</v>
      </c>
      <c r="R4" cm="1">
        <f t="array" ref="R4">INDEX(A:H,Q4,6)</f>
        <v>1393521</v>
      </c>
      <c r="S4" cm="1">
        <f t="array" ref="S4">INDEX(A:H,Q4,5)</f>
        <v>1139754</v>
      </c>
      <c r="T4">
        <f t="shared" si="6"/>
        <v>1.1191546433978099</v>
      </c>
      <c r="U4">
        <f t="shared" si="7"/>
        <v>1.1886094126897884</v>
      </c>
      <c r="V4">
        <f t="shared" si="8"/>
        <v>4.7544376507591535</v>
      </c>
      <c r="W4">
        <f t="shared" si="9"/>
        <v>-7.8581649138728338E-2</v>
      </c>
      <c r="X4">
        <f t="shared" si="10"/>
        <v>-1.855202570368723E-2</v>
      </c>
    </row>
    <row r="5" spans="1:24" hidden="1" x14ac:dyDescent="0.2">
      <c r="A5">
        <v>6144</v>
      </c>
      <c r="B5">
        <v>1</v>
      </c>
      <c r="C5">
        <v>1</v>
      </c>
      <c r="D5">
        <v>59656</v>
      </c>
      <c r="E5">
        <v>1139754</v>
      </c>
      <c r="F5">
        <v>1393521</v>
      </c>
      <c r="G5">
        <f t="shared" si="0"/>
        <v>37748736</v>
      </c>
      <c r="H5">
        <f t="shared" si="1"/>
        <v>37749000</v>
      </c>
      <c r="I5" cm="1">
        <f t="array" ref="I5">MATCH(1,(A5=A:A)*(MIN(IF(A:A=A5,C:C))=C:C),0)</f>
        <v>5</v>
      </c>
      <c r="J5" cm="1">
        <f t="array" ref="J5">INDEX(A:H,I5,6)</f>
        <v>1393521</v>
      </c>
      <c r="K5" cm="1">
        <f t="array" ref="K5">INDEX(A:H,I5,5)</f>
        <v>1139754</v>
      </c>
      <c r="L5" cm="1">
        <f t="array" ref="L5">INDEX(A:H,I5,4)</f>
        <v>59656</v>
      </c>
      <c r="M5">
        <f t="shared" si="2"/>
        <v>1</v>
      </c>
      <c r="N5">
        <f t="shared" si="3"/>
        <v>1</v>
      </c>
      <c r="O5">
        <f t="shared" si="4"/>
        <v>1</v>
      </c>
      <c r="P5">
        <f t="shared" si="5"/>
        <v>1</v>
      </c>
      <c r="Q5" cm="1">
        <f t="array" ref="Q5">MATCH(1,(H5=H:H)*(MIN(IF(H:H=H5,A:A))=A:A),0)</f>
        <v>5</v>
      </c>
      <c r="R5" cm="1">
        <f t="array" ref="R5">INDEX(A:H,Q5,6)</f>
        <v>1393521</v>
      </c>
      <c r="S5" cm="1">
        <f t="array" ref="S5">INDEX(A:H,Q5,5)</f>
        <v>1139754</v>
      </c>
      <c r="T5">
        <f t="shared" si="6"/>
        <v>1</v>
      </c>
      <c r="U5">
        <f t="shared" si="7"/>
        <v>1</v>
      </c>
      <c r="V5">
        <f t="shared" si="8"/>
        <v>1</v>
      </c>
      <c r="W5" t="e">
        <f t="shared" si="9"/>
        <v>#DIV/0!</v>
      </c>
      <c r="X5" t="e">
        <f t="shared" si="10"/>
        <v>#DIV/0!</v>
      </c>
    </row>
    <row r="6" spans="1:24" hidden="1" x14ac:dyDescent="0.2">
      <c r="A6">
        <v>49152</v>
      </c>
      <c r="B6">
        <v>10</v>
      </c>
      <c r="C6">
        <f>B6*8</f>
        <v>80</v>
      </c>
      <c r="D6">
        <v>100880</v>
      </c>
      <c r="E6">
        <v>1686564</v>
      </c>
      <c r="F6">
        <v>2214449</v>
      </c>
      <c r="G6">
        <f t="shared" si="0"/>
        <v>30198988.800000001</v>
      </c>
      <c r="H6">
        <f t="shared" si="1"/>
        <v>30199000</v>
      </c>
      <c r="I6" cm="1">
        <f t="array" ref="I6">MATCH(1,(A6=A:A)*(MIN(IF(A:A=A6,C:C))=C:C),0)</f>
        <v>6</v>
      </c>
      <c r="J6" cm="1">
        <f t="array" ref="J6">INDEX(A:H,I6,6)</f>
        <v>2214449</v>
      </c>
      <c r="K6" cm="1">
        <f t="array" ref="K6">INDEX(A:H,I6,5)</f>
        <v>1686564</v>
      </c>
      <c r="L6" cm="1">
        <f t="array" ref="L6">INDEX(A:H,I6,4)</f>
        <v>100880</v>
      </c>
      <c r="M6">
        <f t="shared" si="2"/>
        <v>1</v>
      </c>
      <c r="N6">
        <f t="shared" si="3"/>
        <v>1</v>
      </c>
      <c r="O6">
        <f t="shared" si="4"/>
        <v>1</v>
      </c>
      <c r="P6">
        <f t="shared" si="5"/>
        <v>1</v>
      </c>
      <c r="Q6" cm="1">
        <f t="array" ref="Q6">MATCH(1,(H6=H:H)*(MIN(IF(H:H=H6,A:A))=A:A),0)</f>
        <v>6</v>
      </c>
      <c r="R6" cm="1">
        <f t="array" ref="R6">INDEX(A:H,Q6,6)</f>
        <v>2214449</v>
      </c>
      <c r="S6" cm="1">
        <f t="array" ref="S6">INDEX(A:H,Q6,5)</f>
        <v>1686564</v>
      </c>
      <c r="T6">
        <f t="shared" si="6"/>
        <v>1</v>
      </c>
      <c r="U6">
        <f t="shared" si="7"/>
        <v>1</v>
      </c>
      <c r="V6">
        <f t="shared" si="8"/>
        <v>80</v>
      </c>
      <c r="W6">
        <f t="shared" si="9"/>
        <v>1</v>
      </c>
      <c r="X6">
        <f t="shared" si="10"/>
        <v>1</v>
      </c>
    </row>
    <row r="7" spans="1:24" hidden="1" x14ac:dyDescent="0.2">
      <c r="A7">
        <v>24576</v>
      </c>
      <c r="B7">
        <v>3</v>
      </c>
      <c r="C7">
        <f>B7*8</f>
        <v>24</v>
      </c>
      <c r="D7">
        <v>83336</v>
      </c>
      <c r="E7">
        <v>1231031</v>
      </c>
      <c r="F7">
        <v>1658533</v>
      </c>
      <c r="G7">
        <f t="shared" si="0"/>
        <v>25165824</v>
      </c>
      <c r="H7">
        <f t="shared" si="1"/>
        <v>25166000</v>
      </c>
      <c r="I7" cm="1">
        <f t="array" ref="I7">MATCH(1,(A7=A:A)*(MIN(IF(A:A=A7,C:C))=C:C),0)</f>
        <v>7</v>
      </c>
      <c r="J7" cm="1">
        <f t="array" ref="J7">INDEX(A:H,I7,6)</f>
        <v>1658533</v>
      </c>
      <c r="K7" cm="1">
        <f t="array" ref="K7">INDEX(A:H,I7,5)</f>
        <v>1231031</v>
      </c>
      <c r="L7" cm="1">
        <f t="array" ref="L7">INDEX(A:H,I7,4)</f>
        <v>83336</v>
      </c>
      <c r="M7">
        <f t="shared" si="2"/>
        <v>1</v>
      </c>
      <c r="N7">
        <f t="shared" si="3"/>
        <v>1</v>
      </c>
      <c r="O7">
        <f t="shared" si="4"/>
        <v>1</v>
      </c>
      <c r="P7">
        <f t="shared" si="5"/>
        <v>1</v>
      </c>
      <c r="Q7" cm="1">
        <f t="array" ref="Q7">MATCH(1,(H7=H:H)*(MIN(IF(H:H=H7,A:A))=A:A),0)</f>
        <v>7</v>
      </c>
      <c r="R7" cm="1">
        <f t="array" ref="R7">INDEX(A:H,Q7,6)</f>
        <v>1658533</v>
      </c>
      <c r="S7" cm="1">
        <f t="array" ref="S7">INDEX(A:H,Q7,5)</f>
        <v>1231031</v>
      </c>
      <c r="T7">
        <f t="shared" si="6"/>
        <v>1</v>
      </c>
      <c r="U7">
        <f t="shared" si="7"/>
        <v>1</v>
      </c>
      <c r="V7">
        <f t="shared" si="8"/>
        <v>24</v>
      </c>
      <c r="W7">
        <f t="shared" si="9"/>
        <v>1</v>
      </c>
      <c r="X7">
        <f t="shared" si="10"/>
        <v>1</v>
      </c>
    </row>
    <row r="8" spans="1:24" hidden="1" x14ac:dyDescent="0.2">
      <c r="A8">
        <v>24576</v>
      </c>
      <c r="B8">
        <v>4</v>
      </c>
      <c r="C8">
        <f>B8*8</f>
        <v>32</v>
      </c>
      <c r="D8">
        <v>62796</v>
      </c>
      <c r="E8">
        <v>1048098</v>
      </c>
      <c r="F8">
        <v>1359830</v>
      </c>
      <c r="G8">
        <f t="shared" si="0"/>
        <v>18874368</v>
      </c>
      <c r="H8">
        <f t="shared" si="1"/>
        <v>18874000</v>
      </c>
      <c r="I8" cm="1">
        <f t="array" ref="I8">MATCH(1,(A8=A:A)*(MIN(IF(A:A=A8,C:C))=C:C),0)</f>
        <v>7</v>
      </c>
      <c r="J8" cm="1">
        <f t="array" ref="J8">INDEX(A:H,I8,6)</f>
        <v>1658533</v>
      </c>
      <c r="K8" cm="1">
        <f t="array" ref="K8">INDEX(A:H,I8,5)</f>
        <v>1231031</v>
      </c>
      <c r="L8" cm="1">
        <f t="array" ref="L8">INDEX(A:H,I8,4)</f>
        <v>83336</v>
      </c>
      <c r="M8">
        <f t="shared" si="2"/>
        <v>1.2196620165756014</v>
      </c>
      <c r="N8">
        <f t="shared" si="3"/>
        <v>1.1745380680050912</v>
      </c>
      <c r="O8">
        <f t="shared" si="4"/>
        <v>1.3270908975093956</v>
      </c>
      <c r="P8">
        <f t="shared" si="5"/>
        <v>0.81989927242930949</v>
      </c>
      <c r="Q8" cm="1">
        <f t="array" ref="Q8">MATCH(1,(H8=H:H)*(MIN(IF(H:H=H8,A:A))=A:A),0)</f>
        <v>11</v>
      </c>
      <c r="R8" cm="1">
        <f t="array" ref="R8">INDEX(A:H,Q8,6)</f>
        <v>622378</v>
      </c>
      <c r="S8" cm="1">
        <f t="array" ref="S8">INDEX(A:H,Q8,5)</f>
        <v>473631</v>
      </c>
      <c r="T8">
        <f t="shared" si="6"/>
        <v>0.45768809336461175</v>
      </c>
      <c r="U8">
        <f t="shared" si="7"/>
        <v>0.45189571967506853</v>
      </c>
      <c r="V8">
        <f t="shared" si="8"/>
        <v>14.460663029602193</v>
      </c>
      <c r="W8">
        <f t="shared" si="9"/>
        <v>0.99291412849756122</v>
      </c>
      <c r="X8">
        <f t="shared" si="10"/>
        <v>0.81408957153993233</v>
      </c>
    </row>
    <row r="9" spans="1:24" x14ac:dyDescent="0.2">
      <c r="A9">
        <v>12288</v>
      </c>
      <c r="B9">
        <v>1</v>
      </c>
      <c r="C9">
        <f>B9*8</f>
        <v>8</v>
      </c>
      <c r="D9">
        <v>66182</v>
      </c>
      <c r="E9">
        <v>1017317</v>
      </c>
      <c r="F9">
        <v>1312113</v>
      </c>
      <c r="G9">
        <f t="shared" si="0"/>
        <v>18874368</v>
      </c>
      <c r="H9">
        <f t="shared" si="1"/>
        <v>18874000</v>
      </c>
      <c r="I9" cm="1">
        <f t="array" ref="I9">MATCH(1,(A9=A:A)*(MIN(IF(A:A=A9,C:C))=C:C),0)</f>
        <v>2</v>
      </c>
      <c r="J9" cm="1">
        <f t="array" ref="J9">INDEX(A:H,I9,6)</f>
        <v>5274159</v>
      </c>
      <c r="K9" cm="1">
        <f t="array" ref="K9">INDEX(A:H,I9,5)</f>
        <v>4284814</v>
      </c>
      <c r="L9" cm="1">
        <f t="array" ref="L9">INDEX(A:H,I9,4)</f>
        <v>241646</v>
      </c>
      <c r="M9">
        <f t="shared" si="2"/>
        <v>4.0195920625738788</v>
      </c>
      <c r="N9">
        <f t="shared" si="3"/>
        <v>4.2118769272507981</v>
      </c>
      <c r="O9">
        <f t="shared" si="4"/>
        <v>3.6512344746305643</v>
      </c>
      <c r="P9">
        <f t="shared" si="5"/>
        <v>0.24878146449509772</v>
      </c>
      <c r="Q9" cm="1">
        <f t="array" ref="Q9">MATCH(1,(H9=H:H)*(MIN(IF(H:H=H9,A:A))=A:A),0)</f>
        <v>11</v>
      </c>
      <c r="R9" cm="1">
        <f t="array" ref="R9">INDEX(A:H,Q9,6)</f>
        <v>622378</v>
      </c>
      <c r="S9" cm="1">
        <f t="array" ref="S9">INDEX(A:H,Q9,5)</f>
        <v>473631</v>
      </c>
      <c r="T9">
        <f t="shared" si="6"/>
        <v>0.47433262226652734</v>
      </c>
      <c r="U9">
        <f t="shared" si="7"/>
        <v>0.46556874602508364</v>
      </c>
      <c r="V9">
        <f t="shared" si="8"/>
        <v>3.7245499682006691</v>
      </c>
      <c r="W9">
        <f t="shared" si="9"/>
        <v>0.56862970534658874</v>
      </c>
      <c r="X9">
        <f t="shared" si="10"/>
        <v>0.14146453085154026</v>
      </c>
    </row>
    <row r="10" spans="1:24" x14ac:dyDescent="0.2">
      <c r="A10">
        <v>12288</v>
      </c>
      <c r="B10">
        <v>1</v>
      </c>
      <c r="C10">
        <v>8</v>
      </c>
      <c r="D10">
        <v>42509</v>
      </c>
      <c r="E10">
        <v>626991</v>
      </c>
      <c r="F10">
        <v>805548</v>
      </c>
      <c r="G10">
        <f t="shared" si="0"/>
        <v>18874368</v>
      </c>
      <c r="H10">
        <f t="shared" si="1"/>
        <v>18874000</v>
      </c>
      <c r="I10" cm="1">
        <f t="array" ref="I10">MATCH(1,(A10=A:A)*(MIN(IF(A:A=A10,C:C))=C:C),0)</f>
        <v>2</v>
      </c>
      <c r="J10" cm="1">
        <f t="array" ref="J10">INDEX(A:H,I10,6)</f>
        <v>5274159</v>
      </c>
      <c r="K10" cm="1">
        <f t="array" ref="K10">INDEX(A:H,I10,5)</f>
        <v>4284814</v>
      </c>
      <c r="L10" cm="1">
        <f t="array" ref="L10">INDEX(A:H,I10,4)</f>
        <v>241646</v>
      </c>
      <c r="M10">
        <f t="shared" si="2"/>
        <v>6.5472932711644747</v>
      </c>
      <c r="N10">
        <f t="shared" si="3"/>
        <v>6.8339322255024397</v>
      </c>
      <c r="O10">
        <f t="shared" si="4"/>
        <v>5.6845844409419186</v>
      </c>
      <c r="P10">
        <f t="shared" si="5"/>
        <v>0.15273487204310676</v>
      </c>
      <c r="Q10" cm="1">
        <f t="array" ref="Q10">MATCH(1,(H10=H:H)*(MIN(IF(H:H=H10,A:A))=A:A),0)</f>
        <v>11</v>
      </c>
      <c r="R10" cm="1">
        <f t="array" ref="R10">INDEX(A:H,Q10,6)</f>
        <v>622378</v>
      </c>
      <c r="S10" cm="1">
        <f t="array" ref="S10">INDEX(A:H,Q10,5)</f>
        <v>473631</v>
      </c>
      <c r="T10">
        <f t="shared" si="6"/>
        <v>0.7726144190042058</v>
      </c>
      <c r="U10">
        <f t="shared" si="7"/>
        <v>0.75540318760556369</v>
      </c>
      <c r="V10">
        <f t="shared" si="8"/>
        <v>6.0432255008445095</v>
      </c>
      <c r="W10">
        <f t="shared" si="9"/>
        <v>0.20752953269078933</v>
      </c>
      <c r="X10">
        <f t="shared" si="10"/>
        <v>3.1696996620693439E-2</v>
      </c>
    </row>
    <row r="11" spans="1:24" hidden="1" x14ac:dyDescent="0.2">
      <c r="A11">
        <v>6144</v>
      </c>
      <c r="B11">
        <v>1</v>
      </c>
      <c r="C11">
        <v>2</v>
      </c>
      <c r="D11">
        <v>31941</v>
      </c>
      <c r="E11">
        <v>473631</v>
      </c>
      <c r="F11">
        <v>622378</v>
      </c>
      <c r="G11">
        <f t="shared" si="0"/>
        <v>18874368</v>
      </c>
      <c r="H11">
        <f t="shared" si="1"/>
        <v>18874000</v>
      </c>
      <c r="I11" cm="1">
        <f t="array" ref="I11">MATCH(1,(A11=A:A)*(MIN(IF(A:A=A11,C:C))=C:C),0)</f>
        <v>5</v>
      </c>
      <c r="J11" cm="1">
        <f t="array" ref="J11">INDEX(A:H,I11,6)</f>
        <v>1393521</v>
      </c>
      <c r="K11" cm="1">
        <f t="array" ref="K11">INDEX(A:H,I11,5)</f>
        <v>1139754</v>
      </c>
      <c r="L11" cm="1">
        <f t="array" ref="L11">INDEX(A:H,I11,4)</f>
        <v>59656</v>
      </c>
      <c r="M11">
        <f t="shared" si="2"/>
        <v>2.2390267650848843</v>
      </c>
      <c r="N11">
        <f t="shared" si="3"/>
        <v>2.4064176542498275</v>
      </c>
      <c r="O11">
        <f t="shared" si="4"/>
        <v>1.8676935600012523</v>
      </c>
      <c r="P11">
        <f t="shared" si="5"/>
        <v>0.44662261996769331</v>
      </c>
      <c r="Q11" cm="1">
        <f t="array" ref="Q11">MATCH(1,(H11=H:H)*(MIN(IF(H:H=H11,A:A))=A:A),0)</f>
        <v>11</v>
      </c>
      <c r="R11" cm="1">
        <f t="array" ref="R11">INDEX(A:H,Q11,6)</f>
        <v>622378</v>
      </c>
      <c r="S11" cm="1">
        <f t="array" ref="S11">INDEX(A:H,Q11,5)</f>
        <v>473631</v>
      </c>
      <c r="T11">
        <f t="shared" si="6"/>
        <v>1</v>
      </c>
      <c r="U11">
        <f t="shared" si="7"/>
        <v>1</v>
      </c>
      <c r="V11">
        <f t="shared" si="8"/>
        <v>2</v>
      </c>
      <c r="W11">
        <f t="shared" si="9"/>
        <v>-0.2390267650848843</v>
      </c>
      <c r="X11">
        <f t="shared" si="10"/>
        <v>-0.10675476006461337</v>
      </c>
    </row>
    <row r="12" spans="1:24" hidden="1" x14ac:dyDescent="0.2">
      <c r="A12">
        <v>24576</v>
      </c>
      <c r="B12">
        <v>5</v>
      </c>
      <c r="C12">
        <f>B12*8</f>
        <v>40</v>
      </c>
      <c r="D12">
        <v>50205</v>
      </c>
      <c r="E12">
        <v>873766</v>
      </c>
      <c r="F12">
        <v>1133435</v>
      </c>
      <c r="G12">
        <f t="shared" si="0"/>
        <v>15099494.4</v>
      </c>
      <c r="H12">
        <f t="shared" si="1"/>
        <v>15099000</v>
      </c>
      <c r="I12" cm="1">
        <f t="array" ref="I12">MATCH(1,(A12=A:A)*(MIN(IF(A:A=A12,C:C))=C:C),0)</f>
        <v>7</v>
      </c>
      <c r="J12" cm="1">
        <f t="array" ref="J12">INDEX(A:H,I12,6)</f>
        <v>1658533</v>
      </c>
      <c r="K12" cm="1">
        <f t="array" ref="K12">INDEX(A:H,I12,5)</f>
        <v>1231031</v>
      </c>
      <c r="L12" cm="1">
        <f t="array" ref="L12">INDEX(A:H,I12,4)</f>
        <v>83336</v>
      </c>
      <c r="M12">
        <f t="shared" si="2"/>
        <v>1.4632802057462493</v>
      </c>
      <c r="N12">
        <f t="shared" si="3"/>
        <v>1.4088794940521834</v>
      </c>
      <c r="O12">
        <f t="shared" si="4"/>
        <v>1.659914351160243</v>
      </c>
      <c r="P12">
        <f t="shared" si="5"/>
        <v>0.68339610969453124</v>
      </c>
      <c r="Q12" cm="1">
        <f t="array" ref="Q12">MATCH(1,(H12=H:H)*(MIN(IF(H:H=H12,A:A))=A:A),0)</f>
        <v>12</v>
      </c>
      <c r="R12" cm="1">
        <f t="array" ref="R12">INDEX(A:H,Q12,6)</f>
        <v>1133435</v>
      </c>
      <c r="S12" cm="1">
        <f t="array" ref="S12">INDEX(A:H,Q12,5)</f>
        <v>873766</v>
      </c>
      <c r="T12">
        <f t="shared" si="6"/>
        <v>1</v>
      </c>
      <c r="U12">
        <f t="shared" si="7"/>
        <v>1</v>
      </c>
      <c r="V12">
        <f t="shared" si="8"/>
        <v>40</v>
      </c>
      <c r="W12">
        <f t="shared" si="9"/>
        <v>0.98812102036548077</v>
      </c>
      <c r="X12">
        <f t="shared" si="10"/>
        <v>0.67527806122516021</v>
      </c>
    </row>
    <row r="13" spans="1:24" hidden="1" x14ac:dyDescent="0.2">
      <c r="A13">
        <v>24576</v>
      </c>
      <c r="B13">
        <v>6</v>
      </c>
      <c r="C13">
        <f>B13*8</f>
        <v>48</v>
      </c>
      <c r="D13">
        <v>42967</v>
      </c>
      <c r="E13">
        <v>739814</v>
      </c>
      <c r="F13">
        <v>946413</v>
      </c>
      <c r="G13">
        <f t="shared" si="0"/>
        <v>12582912</v>
      </c>
      <c r="H13">
        <f t="shared" si="1"/>
        <v>12583000</v>
      </c>
      <c r="I13" cm="1">
        <f t="array" ref="I13">MATCH(1,(A13=A:A)*(MIN(IF(A:A=A13,C:C))=C:C),0)</f>
        <v>7</v>
      </c>
      <c r="J13" cm="1">
        <f t="array" ref="J13">INDEX(A:H,I13,6)</f>
        <v>1658533</v>
      </c>
      <c r="K13" cm="1">
        <f t="array" ref="K13">INDEX(A:H,I13,5)</f>
        <v>1231031</v>
      </c>
      <c r="L13" cm="1">
        <f t="array" ref="L13">INDEX(A:H,I13,4)</f>
        <v>83336</v>
      </c>
      <c r="M13">
        <f t="shared" si="2"/>
        <v>1.7524410590302542</v>
      </c>
      <c r="N13">
        <f t="shared" si="3"/>
        <v>1.6639736474303</v>
      </c>
      <c r="O13">
        <f t="shared" si="4"/>
        <v>1.939534991970582</v>
      </c>
      <c r="P13">
        <f t="shared" si="5"/>
        <v>0.57063260122047621</v>
      </c>
      <c r="Q13" cm="1">
        <f t="array" ref="Q13">MATCH(1,(H13=H:H)*(MIN(IF(H:H=H13,A:A))=A:A),0)</f>
        <v>13</v>
      </c>
      <c r="R13" cm="1">
        <f t="array" ref="R13">INDEX(A:H,Q13,6)</f>
        <v>946413</v>
      </c>
      <c r="S13" cm="1">
        <f t="array" ref="S13">INDEX(A:H,Q13,5)</f>
        <v>739814</v>
      </c>
      <c r="T13">
        <f t="shared" si="6"/>
        <v>1</v>
      </c>
      <c r="U13">
        <f t="shared" si="7"/>
        <v>1</v>
      </c>
      <c r="V13">
        <f t="shared" si="8"/>
        <v>48</v>
      </c>
      <c r="W13">
        <f t="shared" si="9"/>
        <v>0.98399061576531377</v>
      </c>
      <c r="X13">
        <f t="shared" si="10"/>
        <v>0.56149712465069912</v>
      </c>
    </row>
    <row r="14" spans="1:24" hidden="1" x14ac:dyDescent="0.2">
      <c r="A14">
        <v>24576</v>
      </c>
      <c r="B14">
        <v>7</v>
      </c>
      <c r="C14">
        <f>B14*8</f>
        <v>56</v>
      </c>
      <c r="D14">
        <v>38153</v>
      </c>
      <c r="E14">
        <v>586159</v>
      </c>
      <c r="F14">
        <v>778793</v>
      </c>
      <c r="G14">
        <f t="shared" si="0"/>
        <v>10785353.142857144</v>
      </c>
      <c r="H14">
        <f t="shared" si="1"/>
        <v>10785000</v>
      </c>
      <c r="I14" cm="1">
        <f t="array" ref="I14">MATCH(1,(A14=A:A)*(MIN(IF(A:A=A14,C:C))=C:C),0)</f>
        <v>7</v>
      </c>
      <c r="J14" cm="1">
        <f t="array" ref="J14">INDEX(A:H,I14,6)</f>
        <v>1658533</v>
      </c>
      <c r="K14" cm="1">
        <f t="array" ref="K14">INDEX(A:H,I14,5)</f>
        <v>1231031</v>
      </c>
      <c r="L14" cm="1">
        <f t="array" ref="L14">INDEX(A:H,I14,4)</f>
        <v>83336</v>
      </c>
      <c r="M14">
        <f t="shared" si="2"/>
        <v>2.1296198091148737</v>
      </c>
      <c r="N14">
        <f t="shared" si="3"/>
        <v>2.1001656547114349</v>
      </c>
      <c r="O14">
        <f t="shared" si="4"/>
        <v>2.1842581186276306</v>
      </c>
      <c r="P14">
        <f t="shared" si="5"/>
        <v>0.46956738274125392</v>
      </c>
      <c r="Q14" cm="1">
        <f t="array" ref="Q14">MATCH(1,(H14=H:H)*(MIN(IF(H:H=H14,A:A))=A:A),0)</f>
        <v>14</v>
      </c>
      <c r="R14" cm="1">
        <f t="array" ref="R14">INDEX(A:H,Q14,6)</f>
        <v>778793</v>
      </c>
      <c r="S14" cm="1">
        <f t="array" ref="S14">INDEX(A:H,Q14,5)</f>
        <v>586159</v>
      </c>
      <c r="T14">
        <f t="shared" si="6"/>
        <v>1</v>
      </c>
      <c r="U14">
        <f t="shared" si="7"/>
        <v>1</v>
      </c>
      <c r="V14">
        <f t="shared" si="8"/>
        <v>56</v>
      </c>
      <c r="W14">
        <f t="shared" si="9"/>
        <v>0.9794614580160933</v>
      </c>
      <c r="X14">
        <f t="shared" si="10"/>
        <v>0.45992315333654948</v>
      </c>
    </row>
    <row r="15" spans="1:24" hidden="1" x14ac:dyDescent="0.2">
      <c r="A15">
        <v>24576</v>
      </c>
      <c r="B15">
        <v>8</v>
      </c>
      <c r="C15">
        <f>B15*8</f>
        <v>64</v>
      </c>
      <c r="D15">
        <v>34219</v>
      </c>
      <c r="E15">
        <v>580086</v>
      </c>
      <c r="F15">
        <v>752438</v>
      </c>
      <c r="G15">
        <f t="shared" si="0"/>
        <v>9437184</v>
      </c>
      <c r="H15">
        <f t="shared" si="1"/>
        <v>9437000</v>
      </c>
      <c r="I15" cm="1">
        <f t="array" ref="I15">MATCH(1,(A15=A:A)*(MIN(IF(A:A=A15,C:C))=C:C),0)</f>
        <v>7</v>
      </c>
      <c r="J15" cm="1">
        <f t="array" ref="J15">INDEX(A:H,I15,6)</f>
        <v>1658533</v>
      </c>
      <c r="K15" cm="1">
        <f t="array" ref="K15">INDEX(A:H,I15,5)</f>
        <v>1231031</v>
      </c>
      <c r="L15" cm="1">
        <f t="array" ref="L15">INDEX(A:H,I15,4)</f>
        <v>83336</v>
      </c>
      <c r="M15">
        <f t="shared" si="2"/>
        <v>2.2042121742921013</v>
      </c>
      <c r="N15">
        <f t="shared" si="3"/>
        <v>2.122152577376458</v>
      </c>
      <c r="O15">
        <f t="shared" si="4"/>
        <v>2.4353721616645725</v>
      </c>
      <c r="P15">
        <f t="shared" si="5"/>
        <v>0.4536768336837434</v>
      </c>
      <c r="Q15" cm="1">
        <f t="array" ref="Q15">MATCH(1,(H15=H:H)*(MIN(IF(H:H=H15,A:A))=A:A),0)</f>
        <v>19</v>
      </c>
      <c r="R15" cm="1">
        <f t="array" ref="R15">INDEX(A:H,Q15,6)</f>
        <v>408295</v>
      </c>
      <c r="S15" cm="1">
        <f t="array" ref="S15">INDEX(A:H,Q15,5)</f>
        <v>324922</v>
      </c>
      <c r="T15">
        <f t="shared" si="6"/>
        <v>0.54262942594605801</v>
      </c>
      <c r="U15">
        <f t="shared" si="7"/>
        <v>0.56012729147057505</v>
      </c>
      <c r="V15">
        <f t="shared" si="8"/>
        <v>35.848146654116803</v>
      </c>
      <c r="W15">
        <f t="shared" si="9"/>
        <v>0.98088552104298254</v>
      </c>
      <c r="X15">
        <f t="shared" si="10"/>
        <v>0.44500503739300917</v>
      </c>
    </row>
    <row r="16" spans="1:24" x14ac:dyDescent="0.2">
      <c r="A16">
        <v>12288</v>
      </c>
      <c r="B16">
        <v>2</v>
      </c>
      <c r="C16">
        <f>B16*8</f>
        <v>16</v>
      </c>
      <c r="D16">
        <v>34394</v>
      </c>
      <c r="E16">
        <v>511665</v>
      </c>
      <c r="F16">
        <v>671345</v>
      </c>
      <c r="G16">
        <f t="shared" si="0"/>
        <v>9437184</v>
      </c>
      <c r="H16">
        <f t="shared" si="1"/>
        <v>9437000</v>
      </c>
      <c r="I16" cm="1">
        <f t="array" ref="I16">MATCH(1,(A16=A:A)*(MIN(IF(A:A=A16,C:C))=C:C),0)</f>
        <v>2</v>
      </c>
      <c r="J16" cm="1">
        <f t="array" ref="J16">INDEX(A:H,I16,6)</f>
        <v>5274159</v>
      </c>
      <c r="K16" cm="1">
        <f t="array" ref="K16">INDEX(A:H,I16,5)</f>
        <v>4284814</v>
      </c>
      <c r="L16" cm="1">
        <f t="array" ref="L16">INDEX(A:H,I16,4)</f>
        <v>241646</v>
      </c>
      <c r="M16">
        <f t="shared" si="2"/>
        <v>7.8561082602834604</v>
      </c>
      <c r="N16">
        <f t="shared" si="3"/>
        <v>8.3742565936696867</v>
      </c>
      <c r="O16">
        <f t="shared" si="4"/>
        <v>7.0258184567075652</v>
      </c>
      <c r="P16">
        <f t="shared" si="5"/>
        <v>0.12728948823878841</v>
      </c>
      <c r="Q16" cm="1">
        <f t="array" ref="Q16">MATCH(1,(H16=H:H)*(MIN(IF(H:H=H16,A:A))=A:A),0)</f>
        <v>19</v>
      </c>
      <c r="R16" cm="1">
        <f t="array" ref="R16">INDEX(A:H,Q16,6)</f>
        <v>408295</v>
      </c>
      <c r="S16" cm="1">
        <f t="array" ref="S16">INDEX(A:H,Q16,5)</f>
        <v>324922</v>
      </c>
      <c r="T16">
        <f t="shared" si="6"/>
        <v>0.60817463450237952</v>
      </c>
      <c r="U16">
        <f t="shared" si="7"/>
        <v>0.63502877859536999</v>
      </c>
      <c r="V16">
        <f t="shared" si="8"/>
        <v>10.16046045752592</v>
      </c>
      <c r="W16">
        <f>(M16-C16)/(1-C16)</f>
        <v>0.54292611598110274</v>
      </c>
      <c r="X16">
        <f t="shared" si="10"/>
        <v>6.9108787454707638E-2</v>
      </c>
    </row>
    <row r="17" spans="1:24" x14ac:dyDescent="0.2">
      <c r="A17">
        <v>12288</v>
      </c>
      <c r="B17">
        <v>1</v>
      </c>
      <c r="C17">
        <v>16</v>
      </c>
      <c r="D17">
        <v>41738</v>
      </c>
      <c r="E17">
        <v>540630</v>
      </c>
      <c r="F17">
        <v>698187</v>
      </c>
      <c r="G17">
        <f t="shared" si="0"/>
        <v>9437184</v>
      </c>
      <c r="H17">
        <f t="shared" si="1"/>
        <v>9437000</v>
      </c>
      <c r="I17" cm="1">
        <f t="array" ref="I17">MATCH(1,(A17=A:A)*(MIN(IF(A:A=A17,C:C))=C:C),0)</f>
        <v>2</v>
      </c>
      <c r="J17" cm="1">
        <f t="array" ref="J17">INDEX(A:H,I17,6)</f>
        <v>5274159</v>
      </c>
      <c r="K17" cm="1">
        <f t="array" ref="K17">INDEX(A:H,I17,5)</f>
        <v>4284814</v>
      </c>
      <c r="L17" cm="1">
        <f t="array" ref="L17">INDEX(A:H,I17,4)</f>
        <v>241646</v>
      </c>
      <c r="M17">
        <f t="shared" si="2"/>
        <v>7.5540779189529452</v>
      </c>
      <c r="N17">
        <f t="shared" si="3"/>
        <v>7.9255942141575568</v>
      </c>
      <c r="O17">
        <f t="shared" si="4"/>
        <v>5.7895922181225741</v>
      </c>
      <c r="P17">
        <f t="shared" si="5"/>
        <v>0.13237883044481594</v>
      </c>
      <c r="Q17" cm="1">
        <f t="array" ref="Q17">MATCH(1,(H17=H:H)*(MIN(IF(H:H=H17,A:A))=A:A),0)</f>
        <v>19</v>
      </c>
      <c r="R17" cm="1">
        <f t="array" ref="R17">INDEX(A:H,Q17,6)</f>
        <v>408295</v>
      </c>
      <c r="S17" cm="1">
        <f t="array" ref="S17">INDEX(A:H,Q17,5)</f>
        <v>324922</v>
      </c>
      <c r="T17">
        <f t="shared" si="6"/>
        <v>0.58479318577974093</v>
      </c>
      <c r="U17">
        <f t="shared" si="7"/>
        <v>0.60100623346836102</v>
      </c>
      <c r="V17">
        <f t="shared" si="8"/>
        <v>9.6160997354937763</v>
      </c>
      <c r="W17">
        <f t="shared" si="9"/>
        <v>0.56306147206980361</v>
      </c>
      <c r="X17">
        <f t="shared" si="10"/>
        <v>7.4537419141136999E-2</v>
      </c>
    </row>
    <row r="18" spans="1:24" hidden="1" x14ac:dyDescent="0.2">
      <c r="A18">
        <v>6144</v>
      </c>
      <c r="B18">
        <v>1</v>
      </c>
      <c r="C18">
        <v>4</v>
      </c>
      <c r="D18">
        <v>20461</v>
      </c>
      <c r="E18">
        <v>263266</v>
      </c>
      <c r="F18">
        <v>346624</v>
      </c>
      <c r="G18">
        <f t="shared" si="0"/>
        <v>9437184</v>
      </c>
      <c r="H18">
        <f t="shared" si="1"/>
        <v>9437000</v>
      </c>
      <c r="I18" cm="1">
        <f t="array" ref="I18">MATCH(1,(A18=A:A)*(MIN(IF(A:A=A18,C:C))=C:C),0)</f>
        <v>5</v>
      </c>
      <c r="J18" cm="1">
        <f t="array" ref="J18">INDEX(A:H,I18,6)</f>
        <v>1393521</v>
      </c>
      <c r="K18" cm="1">
        <f t="array" ref="K18">INDEX(A:H,I18,5)</f>
        <v>1139754</v>
      </c>
      <c r="L18" cm="1">
        <f t="array" ref="L18">INDEX(A:H,I18,4)</f>
        <v>59656</v>
      </c>
      <c r="M18">
        <f t="shared" si="2"/>
        <v>4.0202669174667651</v>
      </c>
      <c r="N18">
        <f t="shared" si="3"/>
        <v>4.3292867290117218</v>
      </c>
      <c r="O18">
        <f t="shared" si="4"/>
        <v>2.91559552319046</v>
      </c>
      <c r="P18">
        <f t="shared" si="5"/>
        <v>0.24873970324092712</v>
      </c>
      <c r="Q18" cm="1">
        <f t="array" ref="Q18">MATCH(1,(H18=H:H)*(MIN(IF(H:H=H18,A:A))=A:A),0)</f>
        <v>19</v>
      </c>
      <c r="R18" cm="1">
        <f t="array" ref="R18">INDEX(A:H,Q18,6)</f>
        <v>408295</v>
      </c>
      <c r="S18" cm="1">
        <f t="array" ref="S18">INDEX(A:H,Q18,5)</f>
        <v>324922</v>
      </c>
      <c r="T18">
        <f t="shared" si="6"/>
        <v>1.1779190131093058</v>
      </c>
      <c r="U18">
        <f t="shared" si="7"/>
        <v>1.23419659203999</v>
      </c>
      <c r="V18">
        <f t="shared" si="8"/>
        <v>4.93678636815996</v>
      </c>
      <c r="W18">
        <f t="shared" si="9"/>
        <v>-6.7556391555883737E-3</v>
      </c>
      <c r="X18">
        <f t="shared" si="10"/>
        <v>-1.6803956787638426E-3</v>
      </c>
    </row>
    <row r="19" spans="1:24" hidden="1" x14ac:dyDescent="0.2">
      <c r="A19">
        <v>3072</v>
      </c>
      <c r="B19">
        <v>1</v>
      </c>
      <c r="C19">
        <v>1</v>
      </c>
      <c r="D19">
        <v>17844</v>
      </c>
      <c r="E19">
        <v>324922</v>
      </c>
      <c r="F19">
        <v>408295</v>
      </c>
      <c r="G19">
        <f t="shared" si="0"/>
        <v>9437184</v>
      </c>
      <c r="H19">
        <f t="shared" si="1"/>
        <v>9437000</v>
      </c>
      <c r="I19" cm="1">
        <f t="array" ref="I19">MATCH(1,(A19=A:A)*(MIN(IF(A:A=A19,C:C))=C:C),0)</f>
        <v>19</v>
      </c>
      <c r="J19" cm="1">
        <f t="array" ref="J19">INDEX(A:H,I19,6)</f>
        <v>408295</v>
      </c>
      <c r="K19" cm="1">
        <f t="array" ref="K19">INDEX(A:H,I19,5)</f>
        <v>324922</v>
      </c>
      <c r="L19" cm="1">
        <f t="array" ref="L19">INDEX(A:H,I19,4)</f>
        <v>17844</v>
      </c>
      <c r="M19">
        <f t="shared" si="2"/>
        <v>1</v>
      </c>
      <c r="N19">
        <f t="shared" si="3"/>
        <v>1</v>
      </c>
      <c r="O19">
        <f t="shared" si="4"/>
        <v>1</v>
      </c>
      <c r="P19">
        <f t="shared" si="5"/>
        <v>1</v>
      </c>
      <c r="Q19" cm="1">
        <f t="array" ref="Q19">MATCH(1,(H19=H:H)*(MIN(IF(H:H=H19,A:A))=A:A),0)</f>
        <v>19</v>
      </c>
      <c r="R19" cm="1">
        <f t="array" ref="R19">INDEX(A:H,Q19,6)</f>
        <v>408295</v>
      </c>
      <c r="S19" cm="1">
        <f t="array" ref="S19">INDEX(A:H,Q19,5)</f>
        <v>324922</v>
      </c>
      <c r="T19">
        <f t="shared" si="6"/>
        <v>1</v>
      </c>
      <c r="U19">
        <f t="shared" si="7"/>
        <v>1</v>
      </c>
      <c r="V19">
        <f t="shared" si="8"/>
        <v>1</v>
      </c>
      <c r="W19" t="e">
        <f t="shared" si="9"/>
        <v>#DIV/0!</v>
      </c>
      <c r="X19" t="e">
        <f t="shared" si="10"/>
        <v>#DIV/0!</v>
      </c>
    </row>
    <row r="20" spans="1:24" hidden="1" x14ac:dyDescent="0.2">
      <c r="A20">
        <v>24576</v>
      </c>
      <c r="B20">
        <v>9</v>
      </c>
      <c r="C20">
        <f>B20*8</f>
        <v>72</v>
      </c>
      <c r="D20">
        <v>30278</v>
      </c>
      <c r="E20">
        <v>497119</v>
      </c>
      <c r="F20">
        <v>649736</v>
      </c>
      <c r="G20">
        <f t="shared" si="0"/>
        <v>8388608</v>
      </c>
      <c r="H20">
        <f t="shared" si="1"/>
        <v>8389000</v>
      </c>
      <c r="I20" cm="1">
        <f t="array" ref="I20">MATCH(1,(A20=A:A)*(MIN(IF(A:A=A20,C:C))=C:C),0)</f>
        <v>7</v>
      </c>
      <c r="J20" cm="1">
        <f t="array" ref="J20">INDEX(A:H,I20,6)</f>
        <v>1658533</v>
      </c>
      <c r="K20" cm="1">
        <f t="array" ref="K20">INDEX(A:H,I20,5)</f>
        <v>1231031</v>
      </c>
      <c r="L20" cm="1">
        <f t="array" ref="L20">INDEX(A:H,I20,4)</f>
        <v>83336</v>
      </c>
      <c r="M20">
        <f t="shared" si="2"/>
        <v>2.5526259896327121</v>
      </c>
      <c r="N20">
        <f t="shared" si="3"/>
        <v>2.4763306170152419</v>
      </c>
      <c r="O20">
        <f t="shared" si="4"/>
        <v>2.7523614505581611</v>
      </c>
      <c r="P20">
        <f t="shared" si="5"/>
        <v>0.39175343511404359</v>
      </c>
      <c r="Q20" cm="1">
        <f t="array" ref="Q20">MATCH(1,(H20=H:H)*(MIN(IF(H:H=H20,A:A))=A:A),0)</f>
        <v>20</v>
      </c>
      <c r="R20" cm="1">
        <f t="array" ref="R20">INDEX(A:H,Q20,6)</f>
        <v>649736</v>
      </c>
      <c r="S20" cm="1">
        <f t="array" ref="S20">INDEX(A:H,Q20,5)</f>
        <v>497119</v>
      </c>
      <c r="T20">
        <f t="shared" si="6"/>
        <v>1</v>
      </c>
      <c r="U20">
        <f t="shared" si="7"/>
        <v>1</v>
      </c>
      <c r="V20">
        <f t="shared" si="8"/>
        <v>72</v>
      </c>
      <c r="W20">
        <f t="shared" si="9"/>
        <v>0.97813202831503221</v>
      </c>
      <c r="X20">
        <f t="shared" si="10"/>
        <v>0.3831865820874808</v>
      </c>
    </row>
    <row r="21" spans="1:24" hidden="1" x14ac:dyDescent="0.2">
      <c r="A21">
        <v>24576</v>
      </c>
      <c r="B21">
        <v>10</v>
      </c>
      <c r="C21">
        <f>B21*8</f>
        <v>80</v>
      </c>
      <c r="D21">
        <v>28562</v>
      </c>
      <c r="E21">
        <v>437892</v>
      </c>
      <c r="F21">
        <v>584031</v>
      </c>
      <c r="G21">
        <f t="shared" si="0"/>
        <v>7549747.2000000002</v>
      </c>
      <c r="H21">
        <f t="shared" si="1"/>
        <v>7550000</v>
      </c>
      <c r="I21" cm="1">
        <f t="array" ref="I21">MATCH(1,(A21=A:A)*(MIN(IF(A:A=A21,C:C))=C:C),0)</f>
        <v>7</v>
      </c>
      <c r="J21" cm="1">
        <f t="array" ref="J21">INDEX(A:H,I21,6)</f>
        <v>1658533</v>
      </c>
      <c r="K21" cm="1">
        <f t="array" ref="K21">INDEX(A:H,I21,5)</f>
        <v>1231031</v>
      </c>
      <c r="L21" cm="1">
        <f t="array" ref="L21">INDEX(A:H,I21,4)</f>
        <v>83336</v>
      </c>
      <c r="M21">
        <f t="shared" si="2"/>
        <v>2.8398030241545396</v>
      </c>
      <c r="N21">
        <f t="shared" si="3"/>
        <v>2.8112662482986672</v>
      </c>
      <c r="O21">
        <f t="shared" si="4"/>
        <v>2.9177228485400182</v>
      </c>
      <c r="P21">
        <f t="shared" si="5"/>
        <v>0.35213709947284744</v>
      </c>
      <c r="Q21" cm="1">
        <f t="array" ref="Q21">MATCH(1,(H21=H:H)*(MIN(IF(H:H=H21,A:A))=A:A),0)</f>
        <v>21</v>
      </c>
      <c r="R21" cm="1">
        <f t="array" ref="R21">INDEX(A:H,Q21,6)</f>
        <v>584031</v>
      </c>
      <c r="S21" cm="1">
        <f t="array" ref="S21">INDEX(A:H,Q21,5)</f>
        <v>437892</v>
      </c>
      <c r="T21">
        <f t="shared" si="6"/>
        <v>1</v>
      </c>
      <c r="U21">
        <f t="shared" si="7"/>
        <v>1</v>
      </c>
      <c r="V21">
        <f t="shared" si="8"/>
        <v>80</v>
      </c>
      <c r="W21">
        <f t="shared" si="9"/>
        <v>0.97671135412462617</v>
      </c>
      <c r="X21">
        <f t="shared" si="10"/>
        <v>0.34393630326364294</v>
      </c>
    </row>
    <row r="22" spans="1:24" x14ac:dyDescent="0.2">
      <c r="A22">
        <v>12288</v>
      </c>
      <c r="B22">
        <v>3</v>
      </c>
      <c r="C22">
        <f>B22*8</f>
        <v>24</v>
      </c>
      <c r="D22">
        <v>24954</v>
      </c>
      <c r="E22">
        <v>427906</v>
      </c>
      <c r="F22">
        <v>545644</v>
      </c>
      <c r="G22">
        <f t="shared" si="0"/>
        <v>6291456</v>
      </c>
      <c r="H22">
        <f t="shared" si="1"/>
        <v>6291000</v>
      </c>
      <c r="I22" cm="1">
        <f t="array" ref="I22">MATCH(1,(A22=A:A)*(MIN(IF(A:A=A22,C:C))=C:C),0)</f>
        <v>2</v>
      </c>
      <c r="J22" cm="1">
        <f t="array" ref="J22">INDEX(A:H,I22,6)</f>
        <v>5274159</v>
      </c>
      <c r="K22" cm="1">
        <f t="array" ref="K22">INDEX(A:H,I22,5)</f>
        <v>4284814</v>
      </c>
      <c r="L22" cm="1">
        <f t="array" ref="L22">INDEX(A:H,I22,4)</f>
        <v>241646</v>
      </c>
      <c r="M22">
        <f t="shared" si="2"/>
        <v>9.6659341988549308</v>
      </c>
      <c r="N22">
        <f t="shared" si="3"/>
        <v>10.01344687852005</v>
      </c>
      <c r="O22">
        <f t="shared" si="4"/>
        <v>9.6836579305922896</v>
      </c>
      <c r="P22">
        <f t="shared" si="5"/>
        <v>0.10345611499387865</v>
      </c>
      <c r="Q22" cm="1">
        <f t="array" ref="Q22">MATCH(1,(H22=H:H)*(MIN(IF(H:H=H22,A:A))=A:A),0)</f>
        <v>22</v>
      </c>
      <c r="R22" cm="1">
        <f t="array" ref="R22">INDEX(A:H,Q22,6)</f>
        <v>545644</v>
      </c>
      <c r="S22" cm="1">
        <f t="array" ref="S22">INDEX(A:H,Q22,5)</f>
        <v>427906</v>
      </c>
      <c r="T22">
        <f t="shared" si="6"/>
        <v>1</v>
      </c>
      <c r="U22">
        <f t="shared" si="7"/>
        <v>1</v>
      </c>
      <c r="V22">
        <f t="shared" si="8"/>
        <v>24</v>
      </c>
      <c r="W22">
        <f t="shared" si="9"/>
        <v>0.6232202522236987</v>
      </c>
      <c r="X22">
        <f t="shared" si="10"/>
        <v>6.447594608056903E-2</v>
      </c>
    </row>
    <row r="23" spans="1:24" x14ac:dyDescent="0.2">
      <c r="A23">
        <v>12288</v>
      </c>
      <c r="B23">
        <v>4</v>
      </c>
      <c r="C23">
        <f>B23*8</f>
        <v>32</v>
      </c>
      <c r="D23">
        <v>17698</v>
      </c>
      <c r="E23">
        <v>261422</v>
      </c>
      <c r="F23">
        <v>355772</v>
      </c>
      <c r="G23">
        <f t="shared" si="0"/>
        <v>4718592</v>
      </c>
      <c r="H23">
        <f t="shared" si="1"/>
        <v>4719000</v>
      </c>
      <c r="I23" cm="1">
        <f t="array" ref="I23">MATCH(1,(A23=A:A)*(MIN(IF(A:A=A23,C:C))=C:C),0)</f>
        <v>2</v>
      </c>
      <c r="J23" cm="1">
        <f t="array" ref="J23">INDEX(A:H,I23,6)</f>
        <v>5274159</v>
      </c>
      <c r="K23" cm="1">
        <f t="array" ref="K23">INDEX(A:H,I23,5)</f>
        <v>4284814</v>
      </c>
      <c r="L23" cm="1">
        <f t="array" ref="L23">INDEX(A:H,I23,4)</f>
        <v>241646</v>
      </c>
      <c r="M23">
        <f t="shared" si="2"/>
        <v>14.824547744060803</v>
      </c>
      <c r="N23">
        <f t="shared" si="3"/>
        <v>16.390410906503661</v>
      </c>
      <c r="O23">
        <f t="shared" si="4"/>
        <v>13.653859193129167</v>
      </c>
      <c r="P23">
        <f t="shared" si="5"/>
        <v>6.745568345588368E-2</v>
      </c>
      <c r="Q23" cm="1">
        <f t="array" ref="Q23">MATCH(1,(H23=H:H)*(MIN(IF(H:H=H23,A:A))=A:A),0)</f>
        <v>26</v>
      </c>
      <c r="R23" cm="1">
        <f t="array" ref="R23">INDEX(A:H,Q23,6)</f>
        <v>195099</v>
      </c>
      <c r="S23" cm="1">
        <f t="array" ref="S23">INDEX(A:H,Q23,5)</f>
        <v>144857</v>
      </c>
      <c r="T23">
        <f t="shared" si="6"/>
        <v>0.5483821098906041</v>
      </c>
      <c r="U23">
        <f t="shared" si="7"/>
        <v>0.55411174269954322</v>
      </c>
      <c r="V23">
        <f t="shared" si="8"/>
        <v>17.731575766385383</v>
      </c>
      <c r="W23">
        <f t="shared" si="9"/>
        <v>0.55404684696578055</v>
      </c>
      <c r="X23">
        <f t="shared" si="10"/>
        <v>3.7373608728654119E-2</v>
      </c>
    </row>
    <row r="24" spans="1:24" hidden="1" x14ac:dyDescent="0.2">
      <c r="A24">
        <v>6144</v>
      </c>
      <c r="B24">
        <v>1</v>
      </c>
      <c r="C24">
        <f>B24*8</f>
        <v>8</v>
      </c>
      <c r="D24">
        <v>20002</v>
      </c>
      <c r="E24">
        <v>261230</v>
      </c>
      <c r="F24">
        <v>342507</v>
      </c>
      <c r="G24">
        <f t="shared" si="0"/>
        <v>4718592</v>
      </c>
      <c r="H24">
        <f t="shared" si="1"/>
        <v>4719000</v>
      </c>
      <c r="I24" cm="1">
        <f t="array" ref="I24">MATCH(1,(A24=A:A)*(MIN(IF(A:A=A24,C:C))=C:C),0)</f>
        <v>5</v>
      </c>
      <c r="J24" cm="1">
        <f t="array" ref="J24">INDEX(A:H,I24,6)</f>
        <v>1393521</v>
      </c>
      <c r="K24" cm="1">
        <f t="array" ref="K24">INDEX(A:H,I24,5)</f>
        <v>1139754</v>
      </c>
      <c r="L24" cm="1">
        <f t="array" ref="L24">INDEX(A:H,I24,4)</f>
        <v>59656</v>
      </c>
      <c r="M24">
        <f t="shared" si="2"/>
        <v>4.0685912988639652</v>
      </c>
      <c r="N24">
        <f t="shared" si="3"/>
        <v>4.3630287486123338</v>
      </c>
      <c r="O24">
        <f t="shared" si="4"/>
        <v>2.9825017498250177</v>
      </c>
      <c r="P24">
        <f t="shared" si="5"/>
        <v>0.24578531647531682</v>
      </c>
      <c r="Q24" cm="1">
        <f t="array" ref="Q24">MATCH(1,(H24=H:H)*(MIN(IF(H:H=H24,A:A))=A:A),0)</f>
        <v>26</v>
      </c>
      <c r="R24" cm="1">
        <f t="array" ref="R24">INDEX(A:H,Q24,6)</f>
        <v>195099</v>
      </c>
      <c r="S24" cm="1">
        <f t="array" ref="S24">INDEX(A:H,Q24,5)</f>
        <v>144857</v>
      </c>
      <c r="T24">
        <f t="shared" si="6"/>
        <v>0.56962047491000178</v>
      </c>
      <c r="U24">
        <f t="shared" si="7"/>
        <v>0.55451900623971218</v>
      </c>
      <c r="V24">
        <f t="shared" si="8"/>
        <v>4.4361520499176974</v>
      </c>
      <c r="W24">
        <f t="shared" si="9"/>
        <v>0.56162981444800497</v>
      </c>
      <c r="X24">
        <f t="shared" si="10"/>
        <v>0.13804036168607636</v>
      </c>
    </row>
    <row r="25" spans="1:24" hidden="1" x14ac:dyDescent="0.2">
      <c r="A25">
        <v>6144</v>
      </c>
      <c r="B25">
        <v>1</v>
      </c>
      <c r="C25">
        <v>8</v>
      </c>
      <c r="D25">
        <v>17667</v>
      </c>
      <c r="E25">
        <v>171458</v>
      </c>
      <c r="F25">
        <v>231877</v>
      </c>
      <c r="G25">
        <f t="shared" si="0"/>
        <v>4718592</v>
      </c>
      <c r="H25">
        <f t="shared" si="1"/>
        <v>4719000</v>
      </c>
      <c r="I25" cm="1">
        <f t="array" ref="I25">MATCH(1,(A25=A:A)*(MIN(IF(A:A=A25,C:C))=C:C),0)</f>
        <v>5</v>
      </c>
      <c r="J25" cm="1">
        <f t="array" ref="J25">INDEX(A:H,I25,6)</f>
        <v>1393521</v>
      </c>
      <c r="K25" cm="1">
        <f t="array" ref="K25">INDEX(A:H,I25,5)</f>
        <v>1139754</v>
      </c>
      <c r="L25" cm="1">
        <f t="array" ref="L25">INDEX(A:H,I25,4)</f>
        <v>59656</v>
      </c>
      <c r="M25">
        <f t="shared" si="2"/>
        <v>6.0097422340292486</v>
      </c>
      <c r="N25">
        <f t="shared" si="3"/>
        <v>6.6474238589042214</v>
      </c>
      <c r="O25">
        <f t="shared" si="4"/>
        <v>3.3766910058300788</v>
      </c>
      <c r="P25">
        <f t="shared" si="5"/>
        <v>0.16639648774578925</v>
      </c>
      <c r="Q25" cm="1">
        <f t="array" ref="Q25">MATCH(1,(H25=H:H)*(MIN(IF(H:H=H25,A:A))=A:A),0)</f>
        <v>26</v>
      </c>
      <c r="R25" cm="1">
        <f t="array" ref="R25">INDEX(A:H,Q25,6)</f>
        <v>195099</v>
      </c>
      <c r="S25" cm="1">
        <f t="array" ref="S25">INDEX(A:H,Q25,5)</f>
        <v>144857</v>
      </c>
      <c r="T25">
        <f t="shared" si="6"/>
        <v>0.84139004730956501</v>
      </c>
      <c r="U25">
        <f t="shared" si="7"/>
        <v>0.8448541333737708</v>
      </c>
      <c r="V25">
        <f t="shared" si="8"/>
        <v>6.7588330669901664</v>
      </c>
      <c r="W25">
        <f t="shared" si="9"/>
        <v>0.28432253799582163</v>
      </c>
      <c r="X25">
        <f t="shared" si="10"/>
        <v>4.7310271709473425E-2</v>
      </c>
    </row>
    <row r="26" spans="1:24" hidden="1" x14ac:dyDescent="0.2">
      <c r="A26">
        <v>3072</v>
      </c>
      <c r="B26">
        <v>1</v>
      </c>
      <c r="C26">
        <v>2</v>
      </c>
      <c r="D26">
        <v>10046</v>
      </c>
      <c r="E26">
        <v>144857</v>
      </c>
      <c r="F26">
        <v>195099</v>
      </c>
      <c r="G26">
        <f t="shared" si="0"/>
        <v>4718592</v>
      </c>
      <c r="H26">
        <f t="shared" si="1"/>
        <v>4719000</v>
      </c>
      <c r="I26" cm="1">
        <f t="array" ref="I26">MATCH(1,(A26=A:A)*(MIN(IF(A:A=A26,C:C))=C:C),0)</f>
        <v>19</v>
      </c>
      <c r="J26" cm="1">
        <f t="array" ref="J26">INDEX(A:H,I26,6)</f>
        <v>408295</v>
      </c>
      <c r="K26" cm="1">
        <f t="array" ref="K26">INDEX(A:H,I26,5)</f>
        <v>324922</v>
      </c>
      <c r="L26" cm="1">
        <f t="array" ref="L26">INDEX(A:H,I26,4)</f>
        <v>17844</v>
      </c>
      <c r="M26">
        <f t="shared" si="2"/>
        <v>2.092758035663945</v>
      </c>
      <c r="N26">
        <f t="shared" si="3"/>
        <v>2.2430534941355957</v>
      </c>
      <c r="O26">
        <f t="shared" si="4"/>
        <v>1.7762293450129405</v>
      </c>
      <c r="P26">
        <f t="shared" si="5"/>
        <v>0.47783832767974133</v>
      </c>
      <c r="Q26" cm="1">
        <f t="array" ref="Q26">MATCH(1,(H26=H:H)*(MIN(IF(H:H=H26,A:A))=A:A),0)</f>
        <v>26</v>
      </c>
      <c r="R26" cm="1">
        <f t="array" ref="R26">INDEX(A:H,Q26,6)</f>
        <v>195099</v>
      </c>
      <c r="S26" cm="1">
        <f t="array" ref="S26">INDEX(A:H,Q26,5)</f>
        <v>144857</v>
      </c>
      <c r="T26">
        <f t="shared" si="6"/>
        <v>1</v>
      </c>
      <c r="U26">
        <f t="shared" si="7"/>
        <v>1</v>
      </c>
      <c r="V26">
        <f t="shared" si="8"/>
        <v>2</v>
      </c>
      <c r="W26">
        <f t="shared" si="9"/>
        <v>-9.2758035663945027E-2</v>
      </c>
      <c r="X26">
        <f t="shared" si="10"/>
        <v>-4.4323344640517348E-2</v>
      </c>
    </row>
    <row r="27" spans="1:24" x14ac:dyDescent="0.2">
      <c r="A27">
        <v>12288</v>
      </c>
      <c r="B27">
        <v>5</v>
      </c>
      <c r="C27">
        <f>B27*8</f>
        <v>40</v>
      </c>
      <c r="D27">
        <v>15684</v>
      </c>
      <c r="E27">
        <v>194871</v>
      </c>
      <c r="F27">
        <v>280153</v>
      </c>
      <c r="G27">
        <f t="shared" si="0"/>
        <v>3774873.6000000001</v>
      </c>
      <c r="H27">
        <f t="shared" si="1"/>
        <v>3775000</v>
      </c>
      <c r="I27" cm="1">
        <f t="array" ref="I27">MATCH(1,(A27=A:A)*(MIN(IF(A:A=A27,C:C))=C:C),0)</f>
        <v>2</v>
      </c>
      <c r="J27" cm="1">
        <f t="array" ref="J27">INDEX(A:H,I27,6)</f>
        <v>5274159</v>
      </c>
      <c r="K27" cm="1">
        <f t="array" ref="K27">INDEX(A:H,I27,5)</f>
        <v>4284814</v>
      </c>
      <c r="L27" cm="1">
        <f t="array" ref="L27">INDEX(A:H,I27,4)</f>
        <v>241646</v>
      </c>
      <c r="M27">
        <f t="shared" si="2"/>
        <v>18.825995081259169</v>
      </c>
      <c r="N27">
        <f t="shared" si="3"/>
        <v>21.987951003484355</v>
      </c>
      <c r="O27">
        <f t="shared" si="4"/>
        <v>15.407166539148177</v>
      </c>
      <c r="P27">
        <f t="shared" si="5"/>
        <v>5.3118042137144522E-2</v>
      </c>
      <c r="Q27" cm="1">
        <f t="array" ref="Q27">MATCH(1,(H27=H:H)*(MIN(IF(H:H=H27,A:A))=A:A),0)</f>
        <v>27</v>
      </c>
      <c r="R27" cm="1">
        <f t="array" ref="R27">INDEX(A:H,Q27,6)</f>
        <v>280153</v>
      </c>
      <c r="S27" cm="1">
        <f t="array" ref="S27">INDEX(A:H,Q27,5)</f>
        <v>194871</v>
      </c>
      <c r="T27">
        <f t="shared" si="6"/>
        <v>1</v>
      </c>
      <c r="U27">
        <f t="shared" si="7"/>
        <v>1</v>
      </c>
      <c r="V27">
        <f t="shared" si="8"/>
        <v>40</v>
      </c>
      <c r="W27">
        <f t="shared" si="9"/>
        <v>0.5429232030446367</v>
      </c>
      <c r="X27">
        <f t="shared" si="10"/>
        <v>2.8839017576558483E-2</v>
      </c>
    </row>
    <row r="28" spans="1:24" x14ac:dyDescent="0.2">
      <c r="A28">
        <v>12288</v>
      </c>
      <c r="B28">
        <v>6</v>
      </c>
      <c r="C28">
        <f>B28*8</f>
        <v>48</v>
      </c>
      <c r="D28">
        <v>13086</v>
      </c>
      <c r="E28">
        <v>176472</v>
      </c>
      <c r="F28">
        <v>248521</v>
      </c>
      <c r="G28">
        <f t="shared" si="0"/>
        <v>3145728</v>
      </c>
      <c r="H28">
        <f t="shared" si="1"/>
        <v>3146000</v>
      </c>
      <c r="I28" cm="1">
        <f t="array" ref="I28">MATCH(1,(A28=A:A)*(MIN(IF(A:A=A28,C:C))=C:C),0)</f>
        <v>2</v>
      </c>
      <c r="J28" cm="1">
        <f t="array" ref="J28">INDEX(A:H,I28,6)</f>
        <v>5274159</v>
      </c>
      <c r="K28" cm="1">
        <f t="array" ref="K28">INDEX(A:H,I28,5)</f>
        <v>4284814</v>
      </c>
      <c r="L28" cm="1">
        <f t="array" ref="L28">INDEX(A:H,I28,4)</f>
        <v>241646</v>
      </c>
      <c r="M28">
        <f t="shared" si="2"/>
        <v>21.222186455068183</v>
      </c>
      <c r="N28">
        <f t="shared" si="3"/>
        <v>24.280418423319279</v>
      </c>
      <c r="O28">
        <f t="shared" si="4"/>
        <v>18.465994192266546</v>
      </c>
      <c r="P28">
        <f t="shared" si="5"/>
        <v>4.7120498263325018E-2</v>
      </c>
      <c r="Q28" cm="1">
        <f t="array" ref="Q28">MATCH(1,(H28=H:H)*(MIN(IF(H:H=H28,A:A))=A:A),0)</f>
        <v>28</v>
      </c>
      <c r="R28" cm="1">
        <f t="array" ref="R28">INDEX(A:H,Q28,6)</f>
        <v>248521</v>
      </c>
      <c r="S28" cm="1">
        <f t="array" ref="S28">INDEX(A:H,Q28,5)</f>
        <v>176472</v>
      </c>
      <c r="T28">
        <f t="shared" si="6"/>
        <v>1</v>
      </c>
      <c r="U28">
        <f t="shared" si="7"/>
        <v>1</v>
      </c>
      <c r="V28">
        <f t="shared" si="8"/>
        <v>48</v>
      </c>
      <c r="W28">
        <f t="shared" si="9"/>
        <v>0.56974071372195356</v>
      </c>
      <c r="X28">
        <f t="shared" si="10"/>
        <v>2.6846466311480872E-2</v>
      </c>
    </row>
    <row r="29" spans="1:24" x14ac:dyDescent="0.2">
      <c r="A29">
        <v>12288</v>
      </c>
      <c r="B29">
        <v>7</v>
      </c>
      <c r="C29">
        <f>B29*8</f>
        <v>56</v>
      </c>
      <c r="D29">
        <v>11518</v>
      </c>
      <c r="E29">
        <v>178634</v>
      </c>
      <c r="F29">
        <v>244029</v>
      </c>
      <c r="G29">
        <f t="shared" si="0"/>
        <v>2696338.2857142859</v>
      </c>
      <c r="H29">
        <f t="shared" si="1"/>
        <v>2696000</v>
      </c>
      <c r="I29" cm="1">
        <f t="array" ref="I29">MATCH(1,(A29=A:A)*(MIN(IF(A:A=A29,C:C))=C:C),0)</f>
        <v>2</v>
      </c>
      <c r="J29" cm="1">
        <f t="array" ref="J29">INDEX(A:H,I29,6)</f>
        <v>5274159</v>
      </c>
      <c r="K29" cm="1">
        <f t="array" ref="K29">INDEX(A:H,I29,5)</f>
        <v>4284814</v>
      </c>
      <c r="L29" cm="1">
        <f t="array" ref="L29">INDEX(A:H,I29,4)</f>
        <v>241646</v>
      </c>
      <c r="M29">
        <f t="shared" si="2"/>
        <v>21.612836998881281</v>
      </c>
      <c r="N29">
        <f t="shared" si="3"/>
        <v>23.986553511649518</v>
      </c>
      <c r="O29">
        <f t="shared" si="4"/>
        <v>20.979857614169127</v>
      </c>
      <c r="P29">
        <f t="shared" si="5"/>
        <v>4.6268798494698393E-2</v>
      </c>
      <c r="Q29" cm="1">
        <f t="array" ref="Q29">MATCH(1,(H29=H:H)*(MIN(IF(H:H=H29,A:A))=A:A),0)</f>
        <v>29</v>
      </c>
      <c r="R29" cm="1">
        <f t="array" ref="R29">INDEX(A:H,Q29,6)</f>
        <v>244029</v>
      </c>
      <c r="S29" cm="1">
        <f t="array" ref="S29">INDEX(A:H,Q29,5)</f>
        <v>178634</v>
      </c>
      <c r="T29">
        <f t="shared" si="6"/>
        <v>1</v>
      </c>
      <c r="U29">
        <f t="shared" si="7"/>
        <v>1</v>
      </c>
      <c r="V29">
        <f t="shared" si="8"/>
        <v>56</v>
      </c>
      <c r="W29">
        <f t="shared" si="9"/>
        <v>0.62522114547488583</v>
      </c>
      <c r="X29">
        <f t="shared" si="10"/>
        <v>2.8928231194602003E-2</v>
      </c>
    </row>
    <row r="30" spans="1:24" x14ac:dyDescent="0.2">
      <c r="A30">
        <v>12288</v>
      </c>
      <c r="B30">
        <v>8</v>
      </c>
      <c r="C30">
        <f>B30*8</f>
        <v>64</v>
      </c>
      <c r="D30">
        <v>11466</v>
      </c>
      <c r="E30">
        <v>200863</v>
      </c>
      <c r="F30">
        <v>263412</v>
      </c>
      <c r="G30">
        <f t="shared" si="0"/>
        <v>2359296</v>
      </c>
      <c r="H30">
        <f t="shared" si="1"/>
        <v>2359000</v>
      </c>
      <c r="I30" cm="1">
        <f t="array" ref="I30">MATCH(1,(A30=A:A)*(MIN(IF(A:A=A30,C:C))=C:C),0)</f>
        <v>2</v>
      </c>
      <c r="J30" cm="1">
        <f t="array" ref="J30">INDEX(A:H,I30,6)</f>
        <v>5274159</v>
      </c>
      <c r="K30" cm="1">
        <f t="array" ref="K30">INDEX(A:H,I30,5)</f>
        <v>4284814</v>
      </c>
      <c r="L30" cm="1">
        <f t="array" ref="L30">INDEX(A:H,I30,4)</f>
        <v>241646</v>
      </c>
      <c r="M30">
        <f t="shared" si="2"/>
        <v>20.022470502482804</v>
      </c>
      <c r="N30">
        <f t="shared" si="3"/>
        <v>21.33202232367335</v>
      </c>
      <c r="O30">
        <f t="shared" si="4"/>
        <v>21.075004360718648</v>
      </c>
      <c r="P30">
        <f t="shared" si="5"/>
        <v>4.9943886788396022E-2</v>
      </c>
      <c r="Q30" cm="1">
        <f t="array" ref="Q30">MATCH(1,(H30=H:H)*(MIN(IF(H:H=H30,A:A))=A:A),0)</f>
        <v>34</v>
      </c>
      <c r="R30" cm="1">
        <f t="array" ref="R30">INDEX(A:H,Q30,6)</f>
        <v>102884</v>
      </c>
      <c r="S30" cm="1">
        <f t="array" ref="S30">INDEX(A:H,Q30,5)</f>
        <v>75449</v>
      </c>
      <c r="T30">
        <f t="shared" si="6"/>
        <v>0.39058205396868784</v>
      </c>
      <c r="U30">
        <f t="shared" si="7"/>
        <v>0.37562418165615369</v>
      </c>
      <c r="V30">
        <f t="shared" si="8"/>
        <v>24.039947625993836</v>
      </c>
      <c r="W30">
        <f t="shared" si="9"/>
        <v>0.69805602377011422</v>
      </c>
      <c r="X30">
        <f t="shared" si="10"/>
        <v>3.4863631023132467E-2</v>
      </c>
    </row>
    <row r="31" spans="1:24" hidden="1" x14ac:dyDescent="0.2">
      <c r="A31">
        <v>6144</v>
      </c>
      <c r="B31">
        <v>2</v>
      </c>
      <c r="C31">
        <f>B31*8</f>
        <v>16</v>
      </c>
      <c r="D31">
        <v>11710</v>
      </c>
      <c r="E31">
        <v>136517</v>
      </c>
      <c r="F31">
        <v>186638</v>
      </c>
      <c r="G31">
        <f t="shared" si="0"/>
        <v>2359296</v>
      </c>
      <c r="H31">
        <f t="shared" si="1"/>
        <v>2359000</v>
      </c>
      <c r="I31" cm="1">
        <f t="array" ref="I31">MATCH(1,(A31=A:A)*(MIN(IF(A:A=A31,C:C))=C:C),0)</f>
        <v>5</v>
      </c>
      <c r="J31" cm="1">
        <f t="array" ref="J31">INDEX(A:H,I31,6)</f>
        <v>1393521</v>
      </c>
      <c r="K31" cm="1">
        <f t="array" ref="K31">INDEX(A:H,I31,5)</f>
        <v>1139754</v>
      </c>
      <c r="L31" cm="1">
        <f t="array" ref="L31">INDEX(A:H,I31,4)</f>
        <v>59656</v>
      </c>
      <c r="M31">
        <f t="shared" si="2"/>
        <v>7.4664377029329501</v>
      </c>
      <c r="N31">
        <f t="shared" si="3"/>
        <v>8.3488063757627256</v>
      </c>
      <c r="O31">
        <f t="shared" si="4"/>
        <v>5.0944491887275829</v>
      </c>
      <c r="P31">
        <f t="shared" si="5"/>
        <v>0.13393267844546297</v>
      </c>
      <c r="Q31" cm="1">
        <f t="array" ref="Q31">MATCH(1,(H31=H:H)*(MIN(IF(H:H=H31,A:A))=A:A),0)</f>
        <v>34</v>
      </c>
      <c r="R31" cm="1">
        <f t="array" ref="R31">INDEX(A:H,Q31,6)</f>
        <v>102884</v>
      </c>
      <c r="S31" cm="1">
        <f t="array" ref="S31">INDEX(A:H,Q31,5)</f>
        <v>75449</v>
      </c>
      <c r="T31">
        <f t="shared" si="6"/>
        <v>0.55124894180177675</v>
      </c>
      <c r="U31">
        <f t="shared" si="7"/>
        <v>0.55267109590746943</v>
      </c>
      <c r="V31">
        <f t="shared" si="8"/>
        <v>8.8427375345195109</v>
      </c>
      <c r="W31">
        <f t="shared" si="9"/>
        <v>0.56890415313780329</v>
      </c>
      <c r="X31">
        <f t="shared" si="10"/>
        <v>7.6194857008493835E-2</v>
      </c>
    </row>
    <row r="32" spans="1:24" hidden="1" x14ac:dyDescent="0.2">
      <c r="A32">
        <v>6144</v>
      </c>
      <c r="B32">
        <v>1</v>
      </c>
      <c r="C32">
        <v>16</v>
      </c>
      <c r="D32">
        <v>13638</v>
      </c>
      <c r="E32">
        <v>149230</v>
      </c>
      <c r="F32">
        <v>201848</v>
      </c>
      <c r="G32">
        <f t="shared" si="0"/>
        <v>2359296</v>
      </c>
      <c r="H32">
        <f t="shared" si="1"/>
        <v>2359000</v>
      </c>
      <c r="I32" cm="1">
        <f t="array" ref="I32">MATCH(1,(A32=A:A)*(MIN(IF(A:A=A32,C:C))=C:C),0)</f>
        <v>5</v>
      </c>
      <c r="J32" cm="1">
        <f t="array" ref="J32">INDEX(A:H,I32,6)</f>
        <v>1393521</v>
      </c>
      <c r="K32" cm="1">
        <f t="array" ref="K32">INDEX(A:H,I32,5)</f>
        <v>1139754</v>
      </c>
      <c r="L32" cm="1">
        <f t="array" ref="L32">INDEX(A:H,I32,4)</f>
        <v>59656</v>
      </c>
      <c r="M32">
        <f t="shared" si="2"/>
        <v>6.9038137608497481</v>
      </c>
      <c r="N32">
        <f t="shared" si="3"/>
        <v>7.6375661730215105</v>
      </c>
      <c r="O32">
        <f t="shared" si="4"/>
        <v>4.374248423522511</v>
      </c>
      <c r="P32">
        <f t="shared" si="5"/>
        <v>0.14484747628489272</v>
      </c>
      <c r="Q32" cm="1">
        <f t="array" ref="Q32">MATCH(1,(H32=H:H)*(MIN(IF(H:H=H32,A:A))=A:A),0)</f>
        <v>34</v>
      </c>
      <c r="R32" cm="1">
        <f t="array" ref="R32">INDEX(A:H,Q32,6)</f>
        <v>102884</v>
      </c>
      <c r="S32" cm="1">
        <f t="array" ref="S32">INDEX(A:H,Q32,5)</f>
        <v>75449</v>
      </c>
      <c r="T32">
        <f t="shared" si="6"/>
        <v>0.50971027704014904</v>
      </c>
      <c r="U32">
        <f t="shared" si="7"/>
        <v>0.50558868860148765</v>
      </c>
      <c r="V32">
        <f t="shared" si="8"/>
        <v>8.0894190176238023</v>
      </c>
      <c r="W32">
        <f t="shared" si="9"/>
        <v>0.60641241594335016</v>
      </c>
      <c r="X32">
        <f t="shared" si="10"/>
        <v>8.7837308037218911E-2</v>
      </c>
    </row>
    <row r="33" spans="1:24" hidden="1" x14ac:dyDescent="0.2">
      <c r="A33">
        <v>3072</v>
      </c>
      <c r="B33">
        <v>1</v>
      </c>
      <c r="C33">
        <v>4</v>
      </c>
      <c r="D33">
        <v>7527</v>
      </c>
      <c r="E33">
        <v>90214</v>
      </c>
      <c r="F33">
        <v>121231</v>
      </c>
      <c r="G33">
        <f t="shared" si="0"/>
        <v>2359296</v>
      </c>
      <c r="H33">
        <f t="shared" si="1"/>
        <v>2359000</v>
      </c>
      <c r="I33" cm="1">
        <f t="array" ref="I33">MATCH(1,(A33=A:A)*(MIN(IF(A:A=A33,C:C))=C:C),0)</f>
        <v>19</v>
      </c>
      <c r="J33" cm="1">
        <f t="array" ref="J33">INDEX(A:H,I33,6)</f>
        <v>408295</v>
      </c>
      <c r="K33" cm="1">
        <f t="array" ref="K33">INDEX(A:H,I33,5)</f>
        <v>324922</v>
      </c>
      <c r="L33" cm="1">
        <f t="array" ref="L33">INDEX(A:H,I33,4)</f>
        <v>17844</v>
      </c>
      <c r="M33">
        <f t="shared" si="2"/>
        <v>3.3679091981423892</v>
      </c>
      <c r="N33">
        <f t="shared" si="3"/>
        <v>3.6016804487108431</v>
      </c>
      <c r="O33">
        <f t="shared" si="4"/>
        <v>2.3706656038262257</v>
      </c>
      <c r="P33">
        <f t="shared" si="5"/>
        <v>0.29692011903158255</v>
      </c>
      <c r="Q33" cm="1">
        <f t="array" ref="Q33">MATCH(1,(H33=H:H)*(MIN(IF(H:H=H33,A:A))=A:A),0)</f>
        <v>34</v>
      </c>
      <c r="R33" cm="1">
        <f t="array" ref="R33">INDEX(A:H,Q33,6)</f>
        <v>102884</v>
      </c>
      <c r="S33" cm="1">
        <f t="array" ref="S33">INDEX(A:H,Q33,5)</f>
        <v>75449</v>
      </c>
      <c r="T33">
        <f t="shared" si="6"/>
        <v>0.84866082107711727</v>
      </c>
      <c r="U33">
        <f t="shared" si="7"/>
        <v>0.83633360675726609</v>
      </c>
      <c r="V33">
        <f t="shared" si="8"/>
        <v>3.3453344270290644</v>
      </c>
      <c r="W33">
        <f t="shared" si="9"/>
        <v>0.21069693395253694</v>
      </c>
      <c r="X33">
        <f t="shared" si="10"/>
        <v>6.2560158708776736E-2</v>
      </c>
    </row>
    <row r="34" spans="1:24" hidden="1" x14ac:dyDescent="0.2">
      <c r="A34">
        <v>1536</v>
      </c>
      <c r="B34">
        <v>1</v>
      </c>
      <c r="C34">
        <v>1</v>
      </c>
      <c r="D34">
        <v>5588</v>
      </c>
      <c r="E34">
        <v>75449</v>
      </c>
      <c r="F34">
        <v>102884</v>
      </c>
      <c r="G34">
        <f t="shared" ref="G34:G65" si="11">POWER(A34,2)/C34</f>
        <v>2359296</v>
      </c>
      <c r="H34">
        <f t="shared" ref="H34:H65" si="12">ROUND(G34,-3)</f>
        <v>2359000</v>
      </c>
      <c r="I34" cm="1">
        <f t="array" ref="I34">MATCH(1,(A34=A:A)*(MIN(IF(A:A=A34,C:C))=C:C),0)</f>
        <v>34</v>
      </c>
      <c r="J34" cm="1">
        <f t="array" ref="J34">INDEX(A:H,I34,6)</f>
        <v>102884</v>
      </c>
      <c r="K34" cm="1">
        <f t="array" ref="K34">INDEX(A:H,I34,5)</f>
        <v>75449</v>
      </c>
      <c r="L34" cm="1">
        <f t="array" ref="L34">INDEX(A:H,I34,4)</f>
        <v>5588</v>
      </c>
      <c r="M34">
        <f t="shared" ref="M34:M65" si="13">J34/F34</f>
        <v>1</v>
      </c>
      <c r="N34">
        <f t="shared" ref="N34:N65" si="14">K34/E34</f>
        <v>1</v>
      </c>
      <c r="O34">
        <f t="shared" ref="O34:O65" si="15">L34/D34</f>
        <v>1</v>
      </c>
      <c r="P34">
        <f t="shared" ref="P34:P65" si="16">1/M34</f>
        <v>1</v>
      </c>
      <c r="Q34" cm="1">
        <f t="array" ref="Q34">MATCH(1,(H34=H:H)*(MIN(IF(H:H=H34,A:A))=A:A),0)</f>
        <v>34</v>
      </c>
      <c r="R34" cm="1">
        <f t="array" ref="R34">INDEX(A:H,Q34,6)</f>
        <v>102884</v>
      </c>
      <c r="S34" cm="1">
        <f t="array" ref="S34">INDEX(A:H,Q34,5)</f>
        <v>75449</v>
      </c>
      <c r="T34">
        <f t="shared" ref="T34:T65" si="17">R34/F34</f>
        <v>1</v>
      </c>
      <c r="U34">
        <f t="shared" ref="U34:U65" si="18">S34/E34</f>
        <v>1</v>
      </c>
      <c r="V34">
        <f t="shared" ref="V34:V65" si="19">C34*U34</f>
        <v>1</v>
      </c>
      <c r="W34" t="e">
        <f t="shared" ref="W34:W65" si="20">(M34-C34)/(1-C34)</f>
        <v>#DIV/0!</v>
      </c>
      <c r="X34" t="e">
        <f t="shared" si="10"/>
        <v>#DIV/0!</v>
      </c>
    </row>
    <row r="35" spans="1:24" x14ac:dyDescent="0.2">
      <c r="A35">
        <v>12288</v>
      </c>
      <c r="B35">
        <v>9</v>
      </c>
      <c r="C35">
        <f>B35*8</f>
        <v>72</v>
      </c>
      <c r="D35">
        <v>10131</v>
      </c>
      <c r="E35">
        <v>151792</v>
      </c>
      <c r="F35">
        <v>209469</v>
      </c>
      <c r="G35">
        <f t="shared" si="11"/>
        <v>2097152</v>
      </c>
      <c r="H35">
        <f t="shared" si="12"/>
        <v>2097000</v>
      </c>
      <c r="I35" cm="1">
        <f t="array" ref="I35">MATCH(1,(A35=A:A)*(MIN(IF(A:A=A35,C:C))=C:C),0)</f>
        <v>2</v>
      </c>
      <c r="J35" cm="1">
        <f t="array" ref="J35">INDEX(A:H,I35,6)</f>
        <v>5274159</v>
      </c>
      <c r="K35" cm="1">
        <f t="array" ref="K35">INDEX(A:H,I35,5)</f>
        <v>4284814</v>
      </c>
      <c r="L35" cm="1">
        <f t="array" ref="L35">INDEX(A:H,I35,4)</f>
        <v>241646</v>
      </c>
      <c r="M35">
        <f t="shared" si="13"/>
        <v>25.178709021382637</v>
      </c>
      <c r="N35">
        <f t="shared" si="14"/>
        <v>28.228193844207862</v>
      </c>
      <c r="O35">
        <f t="shared" si="15"/>
        <v>23.852137005231469</v>
      </c>
      <c r="P35">
        <f t="shared" si="16"/>
        <v>3.9716095021026104E-2</v>
      </c>
      <c r="Q35" cm="1">
        <f t="array" ref="Q35">MATCH(1,(H35=H:H)*(MIN(IF(H:H=H35,A:A))=A:A),0)</f>
        <v>35</v>
      </c>
      <c r="R35" cm="1">
        <f t="array" ref="R35">INDEX(A:H,Q35,6)</f>
        <v>209469</v>
      </c>
      <c r="S35" cm="1">
        <f t="array" ref="S35">INDEX(A:H,Q35,5)</f>
        <v>151792</v>
      </c>
      <c r="T35">
        <f t="shared" si="17"/>
        <v>1</v>
      </c>
      <c r="U35">
        <f t="shared" si="18"/>
        <v>1</v>
      </c>
      <c r="V35">
        <f t="shared" si="19"/>
        <v>72</v>
      </c>
      <c r="W35">
        <f t="shared" si="20"/>
        <v>0.65945480251573751</v>
      </c>
      <c r="X35">
        <f t="shared" si="10"/>
        <v>2.6190969598787035E-2</v>
      </c>
    </row>
    <row r="36" spans="1:24" x14ac:dyDescent="0.2">
      <c r="A36">
        <v>12288</v>
      </c>
      <c r="B36">
        <v>10</v>
      </c>
      <c r="C36">
        <f>B36*8</f>
        <v>80</v>
      </c>
      <c r="D36">
        <v>11848</v>
      </c>
      <c r="E36">
        <v>141756</v>
      </c>
      <c r="F36">
        <v>205280</v>
      </c>
      <c r="G36">
        <f t="shared" si="11"/>
        <v>1887436.8</v>
      </c>
      <c r="H36">
        <f t="shared" si="12"/>
        <v>1887000</v>
      </c>
      <c r="I36" cm="1">
        <f t="array" ref="I36">MATCH(1,(A36=A:A)*(MIN(IF(A:A=A36,C:C))=C:C),0)</f>
        <v>2</v>
      </c>
      <c r="J36" cm="1">
        <f t="array" ref="J36">INDEX(A:H,I36,6)</f>
        <v>5274159</v>
      </c>
      <c r="K36" cm="1">
        <f t="array" ref="K36">INDEX(A:H,I36,5)</f>
        <v>4284814</v>
      </c>
      <c r="L36" cm="1">
        <f t="array" ref="L36">INDEX(A:H,I36,4)</f>
        <v>241646</v>
      </c>
      <c r="M36">
        <f t="shared" si="13"/>
        <v>25.692512665627437</v>
      </c>
      <c r="N36">
        <f t="shared" si="14"/>
        <v>30.226685290216992</v>
      </c>
      <c r="O36">
        <f t="shared" si="15"/>
        <v>20.39550979068197</v>
      </c>
      <c r="P36">
        <f t="shared" si="16"/>
        <v>3.8921845170007199E-2</v>
      </c>
      <c r="Q36" cm="1">
        <f t="array" ref="Q36">MATCH(1,(H36=H:H)*(MIN(IF(H:H=H36,A:A))=A:A),0)</f>
        <v>36</v>
      </c>
      <c r="R36" cm="1">
        <f t="array" ref="R36">INDEX(A:H,Q36,6)</f>
        <v>205280</v>
      </c>
      <c r="S36" cm="1">
        <f t="array" ref="S36">INDEX(A:H,Q36,5)</f>
        <v>141756</v>
      </c>
      <c r="T36">
        <f t="shared" si="17"/>
        <v>1</v>
      </c>
      <c r="U36">
        <f t="shared" si="18"/>
        <v>1</v>
      </c>
      <c r="V36">
        <f t="shared" si="19"/>
        <v>80</v>
      </c>
      <c r="W36">
        <f t="shared" si="20"/>
        <v>0.6874365485363616</v>
      </c>
      <c r="X36">
        <f t="shared" si="10"/>
        <v>2.6756298906336403E-2</v>
      </c>
    </row>
    <row r="37" spans="1:24" hidden="1" x14ac:dyDescent="0.2">
      <c r="A37">
        <v>6144</v>
      </c>
      <c r="B37">
        <v>3</v>
      </c>
      <c r="C37">
        <f>B37*8</f>
        <v>24</v>
      </c>
      <c r="D37">
        <v>8799</v>
      </c>
      <c r="E37">
        <v>91652</v>
      </c>
      <c r="F37">
        <v>133681</v>
      </c>
      <c r="G37">
        <f t="shared" si="11"/>
        <v>1572864</v>
      </c>
      <c r="H37">
        <f t="shared" si="12"/>
        <v>1573000</v>
      </c>
      <c r="I37" cm="1">
        <f t="array" ref="I37">MATCH(1,(A37=A:A)*(MIN(IF(A:A=A37,C:C))=C:C),0)</f>
        <v>5</v>
      </c>
      <c r="J37" cm="1">
        <f t="array" ref="J37">INDEX(A:H,I37,6)</f>
        <v>1393521</v>
      </c>
      <c r="K37" cm="1">
        <f t="array" ref="K37">INDEX(A:H,I37,5)</f>
        <v>1139754</v>
      </c>
      <c r="L37" cm="1">
        <f t="array" ref="L37">INDEX(A:H,I37,4)</f>
        <v>59656</v>
      </c>
      <c r="M37">
        <f t="shared" si="13"/>
        <v>10.424226329844929</v>
      </c>
      <c r="N37">
        <f t="shared" si="14"/>
        <v>12.435669707153144</v>
      </c>
      <c r="O37">
        <f t="shared" si="15"/>
        <v>6.7798613478804413</v>
      </c>
      <c r="P37">
        <f t="shared" si="16"/>
        <v>9.5930380668823798E-2</v>
      </c>
      <c r="Q37" cm="1">
        <f t="array" ref="Q37">MATCH(1,(H37=H:H)*(MIN(IF(H:H=H37,A:A))=A:A),0)</f>
        <v>37</v>
      </c>
      <c r="R37" cm="1">
        <f t="array" ref="R37">INDEX(A:H,Q37,6)</f>
        <v>133681</v>
      </c>
      <c r="S37" cm="1">
        <f t="array" ref="S37">INDEX(A:H,Q37,5)</f>
        <v>91652</v>
      </c>
      <c r="T37">
        <f t="shared" si="17"/>
        <v>1</v>
      </c>
      <c r="U37">
        <f t="shared" si="18"/>
        <v>1</v>
      </c>
      <c r="V37">
        <f t="shared" si="19"/>
        <v>24</v>
      </c>
      <c r="W37">
        <f t="shared" si="20"/>
        <v>0.59025102913717697</v>
      </c>
      <c r="X37">
        <f t="shared" si="10"/>
        <v>5.66230059152944E-2</v>
      </c>
    </row>
    <row r="38" spans="1:24" hidden="1" x14ac:dyDescent="0.2">
      <c r="A38">
        <v>6144</v>
      </c>
      <c r="B38">
        <v>4</v>
      </c>
      <c r="C38">
        <f>B38*8</f>
        <v>32</v>
      </c>
      <c r="D38">
        <v>7674</v>
      </c>
      <c r="E38">
        <v>83613</v>
      </c>
      <c r="F38">
        <v>120719</v>
      </c>
      <c r="G38">
        <f t="shared" si="11"/>
        <v>1179648</v>
      </c>
      <c r="H38">
        <f t="shared" si="12"/>
        <v>1180000</v>
      </c>
      <c r="I38" cm="1">
        <f t="array" ref="I38">MATCH(1,(A38=A:A)*(MIN(IF(A:A=A38,C:C))=C:C),0)</f>
        <v>5</v>
      </c>
      <c r="J38" cm="1">
        <f t="array" ref="J38">INDEX(A:H,I38,6)</f>
        <v>1393521</v>
      </c>
      <c r="K38" cm="1">
        <f t="array" ref="K38">INDEX(A:H,I38,5)</f>
        <v>1139754</v>
      </c>
      <c r="L38" cm="1">
        <f t="array" ref="L38">INDEX(A:H,I38,4)</f>
        <v>59656</v>
      </c>
      <c r="M38">
        <f t="shared" si="13"/>
        <v>11.54351013510715</v>
      </c>
      <c r="N38">
        <f t="shared" si="14"/>
        <v>13.631301352660472</v>
      </c>
      <c r="O38">
        <f t="shared" si="15"/>
        <v>7.7737816002084958</v>
      </c>
      <c r="P38">
        <f t="shared" si="16"/>
        <v>8.6628762681007318E-2</v>
      </c>
      <c r="Q38" cm="1">
        <f t="array" ref="Q38">MATCH(1,(H38=H:H)*(MIN(IF(H:H=H38,A:A))=A:A),0)</f>
        <v>41</v>
      </c>
      <c r="R38" cm="1">
        <f t="array" ref="R38">INDEX(A:H,Q38,6)</f>
        <v>66798</v>
      </c>
      <c r="S38" cm="1">
        <f t="array" ref="S38">INDEX(A:H,Q38,5)</f>
        <v>46299</v>
      </c>
      <c r="T38">
        <f t="shared" si="17"/>
        <v>0.55333460350069164</v>
      </c>
      <c r="U38">
        <f t="shared" si="18"/>
        <v>0.55372968318323701</v>
      </c>
      <c r="V38">
        <f t="shared" si="19"/>
        <v>17.719349861863584</v>
      </c>
      <c r="W38">
        <f t="shared" si="20"/>
        <v>0.6598867698352533</v>
      </c>
      <c r="X38">
        <f t="shared" si="10"/>
        <v>5.7165174380394652E-2</v>
      </c>
    </row>
    <row r="39" spans="1:24" hidden="1" x14ac:dyDescent="0.2">
      <c r="A39">
        <v>3072</v>
      </c>
      <c r="B39">
        <v>1</v>
      </c>
      <c r="C39">
        <f>B39*8</f>
        <v>8</v>
      </c>
      <c r="D39">
        <v>8525</v>
      </c>
      <c r="E39">
        <v>76754</v>
      </c>
      <c r="F39">
        <v>109411</v>
      </c>
      <c r="G39">
        <f t="shared" si="11"/>
        <v>1179648</v>
      </c>
      <c r="H39">
        <f t="shared" si="12"/>
        <v>1180000</v>
      </c>
      <c r="I39" cm="1">
        <f t="array" ref="I39">MATCH(1,(A39=A:A)*(MIN(IF(A:A=A39,C:C))=C:C),0)</f>
        <v>19</v>
      </c>
      <c r="J39" cm="1">
        <f t="array" ref="J39">INDEX(A:H,I39,6)</f>
        <v>408295</v>
      </c>
      <c r="K39" cm="1">
        <f t="array" ref="K39">INDEX(A:H,I39,5)</f>
        <v>324922</v>
      </c>
      <c r="L39" cm="1">
        <f t="array" ref="L39">INDEX(A:H,I39,4)</f>
        <v>17844</v>
      </c>
      <c r="M39">
        <f t="shared" si="13"/>
        <v>3.7317545767792999</v>
      </c>
      <c r="N39">
        <f t="shared" si="14"/>
        <v>4.2332907731193163</v>
      </c>
      <c r="O39">
        <f t="shared" si="15"/>
        <v>2.0931378299120236</v>
      </c>
      <c r="P39">
        <f t="shared" si="16"/>
        <v>0.26797046253321744</v>
      </c>
      <c r="Q39" cm="1">
        <f t="array" ref="Q39">MATCH(1,(H39=H:H)*(MIN(IF(H:H=H39,A:A))=A:A),0)</f>
        <v>41</v>
      </c>
      <c r="R39" cm="1">
        <f t="array" ref="R39">INDEX(A:H,Q39,6)</f>
        <v>66798</v>
      </c>
      <c r="S39" cm="1">
        <f t="array" ref="S39">INDEX(A:H,Q39,5)</f>
        <v>46299</v>
      </c>
      <c r="T39">
        <f t="shared" si="17"/>
        <v>0.6105236219392931</v>
      </c>
      <c r="U39">
        <f t="shared" si="18"/>
        <v>0.60321286187039114</v>
      </c>
      <c r="V39">
        <f t="shared" si="19"/>
        <v>4.8257028949631291</v>
      </c>
      <c r="W39">
        <f t="shared" si="20"/>
        <v>0.6097493461743857</v>
      </c>
      <c r="X39">
        <f t="shared" si="10"/>
        <v>0.16339481432367706</v>
      </c>
    </row>
    <row r="40" spans="1:24" hidden="1" x14ac:dyDescent="0.2">
      <c r="A40">
        <v>3072</v>
      </c>
      <c r="B40">
        <v>1</v>
      </c>
      <c r="C40">
        <v>8</v>
      </c>
      <c r="D40">
        <v>7562</v>
      </c>
      <c r="E40">
        <v>49488</v>
      </c>
      <c r="F40">
        <v>74482</v>
      </c>
      <c r="G40">
        <f t="shared" si="11"/>
        <v>1179648</v>
      </c>
      <c r="H40">
        <f t="shared" si="12"/>
        <v>1180000</v>
      </c>
      <c r="I40" cm="1">
        <f t="array" ref="I40">MATCH(1,(A40=A:A)*(MIN(IF(A:A=A40,C:C))=C:C),0)</f>
        <v>19</v>
      </c>
      <c r="J40" cm="1">
        <f t="array" ref="J40">INDEX(A:H,I40,6)</f>
        <v>408295</v>
      </c>
      <c r="K40" cm="1">
        <f t="array" ref="K40">INDEX(A:H,I40,5)</f>
        <v>324922</v>
      </c>
      <c r="L40" cm="1">
        <f t="array" ref="L40">INDEX(A:H,I40,4)</f>
        <v>17844</v>
      </c>
      <c r="M40">
        <f t="shared" si="13"/>
        <v>5.4817942590156008</v>
      </c>
      <c r="N40">
        <f t="shared" si="14"/>
        <v>6.5656724862592952</v>
      </c>
      <c r="O40">
        <f t="shared" si="15"/>
        <v>2.3596932028563873</v>
      </c>
      <c r="P40">
        <f t="shared" si="16"/>
        <v>0.18242202329198251</v>
      </c>
      <c r="Q40" cm="1">
        <f t="array" ref="Q40">MATCH(1,(H40=H:H)*(MIN(IF(H:H=H40,A:A))=A:A),0)</f>
        <v>41</v>
      </c>
      <c r="R40" cm="1">
        <f t="array" ref="R40">INDEX(A:H,Q40,6)</f>
        <v>66798</v>
      </c>
      <c r="S40" cm="1">
        <f t="array" ref="S40">INDEX(A:H,Q40,5)</f>
        <v>46299</v>
      </c>
      <c r="T40">
        <f t="shared" si="17"/>
        <v>0.89683413442173943</v>
      </c>
      <c r="U40">
        <f t="shared" si="18"/>
        <v>0.93556013579049468</v>
      </c>
      <c r="V40">
        <f t="shared" si="19"/>
        <v>7.4844810863239575</v>
      </c>
      <c r="W40">
        <f t="shared" si="20"/>
        <v>0.35974367728348561</v>
      </c>
      <c r="X40">
        <f t="shared" si="10"/>
        <v>6.5625169476551434E-2</v>
      </c>
    </row>
    <row r="41" spans="1:24" hidden="1" x14ac:dyDescent="0.2">
      <c r="A41">
        <v>1536</v>
      </c>
      <c r="B41">
        <v>1</v>
      </c>
      <c r="C41">
        <v>2</v>
      </c>
      <c r="D41">
        <v>3732</v>
      </c>
      <c r="E41">
        <v>46299</v>
      </c>
      <c r="F41">
        <v>66798</v>
      </c>
      <c r="G41">
        <f t="shared" si="11"/>
        <v>1179648</v>
      </c>
      <c r="H41">
        <f t="shared" si="12"/>
        <v>1180000</v>
      </c>
      <c r="I41" cm="1">
        <f t="array" ref="I41">MATCH(1,(A41=A:A)*(MIN(IF(A:A=A41,C:C))=C:C),0)</f>
        <v>34</v>
      </c>
      <c r="J41" cm="1">
        <f t="array" ref="J41">INDEX(A:H,I41,6)</f>
        <v>102884</v>
      </c>
      <c r="K41" cm="1">
        <f t="array" ref="K41">INDEX(A:H,I41,5)</f>
        <v>75449</v>
      </c>
      <c r="L41" cm="1">
        <f t="array" ref="L41">INDEX(A:H,I41,4)</f>
        <v>5588</v>
      </c>
      <c r="M41">
        <f t="shared" si="13"/>
        <v>1.5402257552621337</v>
      </c>
      <c r="N41">
        <f t="shared" si="14"/>
        <v>1.6296032311712996</v>
      </c>
      <c r="O41">
        <f t="shared" si="15"/>
        <v>1.497320471596999</v>
      </c>
      <c r="P41">
        <f t="shared" si="16"/>
        <v>0.64925547218226354</v>
      </c>
      <c r="Q41" cm="1">
        <f t="array" ref="Q41">MATCH(1,(H41=H:H)*(MIN(IF(H:H=H41,A:A))=A:A),0)</f>
        <v>41</v>
      </c>
      <c r="R41" cm="1">
        <f t="array" ref="R41">INDEX(A:H,Q41,6)</f>
        <v>66798</v>
      </c>
      <c r="S41" cm="1">
        <f t="array" ref="S41">INDEX(A:H,Q41,5)</f>
        <v>46299</v>
      </c>
      <c r="T41">
        <f t="shared" si="17"/>
        <v>1</v>
      </c>
      <c r="U41">
        <f t="shared" si="18"/>
        <v>1</v>
      </c>
      <c r="V41">
        <f t="shared" si="19"/>
        <v>2</v>
      </c>
      <c r="W41">
        <f t="shared" si="20"/>
        <v>0.45977424473786632</v>
      </c>
      <c r="X41">
        <f t="shared" si="10"/>
        <v>0.29851094436452708</v>
      </c>
    </row>
    <row r="42" spans="1:24" hidden="1" x14ac:dyDescent="0.2">
      <c r="A42">
        <v>6144</v>
      </c>
      <c r="B42">
        <v>5</v>
      </c>
      <c r="C42">
        <f>B42*8</f>
        <v>40</v>
      </c>
      <c r="D42">
        <v>5861</v>
      </c>
      <c r="E42">
        <v>72842</v>
      </c>
      <c r="F42">
        <v>106691</v>
      </c>
      <c r="G42">
        <f t="shared" si="11"/>
        <v>943718.40000000002</v>
      </c>
      <c r="H42">
        <f t="shared" si="12"/>
        <v>944000</v>
      </c>
      <c r="I42" cm="1">
        <f t="array" ref="I42">MATCH(1,(A42=A:A)*(MIN(IF(A:A=A42,C:C))=C:C),0)</f>
        <v>5</v>
      </c>
      <c r="J42" cm="1">
        <f t="array" ref="J42">INDEX(A:H,I42,6)</f>
        <v>1393521</v>
      </c>
      <c r="K42" cm="1">
        <f t="array" ref="K42">INDEX(A:H,I42,5)</f>
        <v>1139754</v>
      </c>
      <c r="L42" cm="1">
        <f t="array" ref="L42">INDEX(A:H,I42,4)</f>
        <v>59656</v>
      </c>
      <c r="M42">
        <f t="shared" si="13"/>
        <v>13.061279770552343</v>
      </c>
      <c r="N42">
        <f t="shared" si="14"/>
        <v>15.64693446088795</v>
      </c>
      <c r="O42">
        <f t="shared" si="15"/>
        <v>10.178467838252859</v>
      </c>
      <c r="P42">
        <f t="shared" si="16"/>
        <v>7.6562175955726536E-2</v>
      </c>
      <c r="Q42" cm="1">
        <f t="array" ref="Q42">MATCH(1,(H42=H:H)*(MIN(IF(H:H=H42,A:A))=A:A),0)</f>
        <v>42</v>
      </c>
      <c r="R42" cm="1">
        <f t="array" ref="R42">INDEX(A:H,Q42,6)</f>
        <v>106691</v>
      </c>
      <c r="S42" cm="1">
        <f t="array" ref="S42">INDEX(A:H,Q42,5)</f>
        <v>72842</v>
      </c>
      <c r="T42">
        <f t="shared" si="17"/>
        <v>1</v>
      </c>
      <c r="U42">
        <f t="shared" si="18"/>
        <v>1</v>
      </c>
      <c r="V42">
        <f t="shared" si="19"/>
        <v>40</v>
      </c>
      <c r="W42">
        <f t="shared" si="20"/>
        <v>0.69073641613968351</v>
      </c>
      <c r="X42">
        <f t="shared" si="10"/>
        <v>5.2884283031514392E-2</v>
      </c>
    </row>
    <row r="43" spans="1:24" hidden="1" x14ac:dyDescent="0.2">
      <c r="A43">
        <v>6144</v>
      </c>
      <c r="B43">
        <v>6</v>
      </c>
      <c r="C43">
        <f>B43*8</f>
        <v>48</v>
      </c>
      <c r="D43">
        <v>5234</v>
      </c>
      <c r="E43">
        <v>70279</v>
      </c>
      <c r="F43">
        <v>100243</v>
      </c>
      <c r="G43">
        <f t="shared" si="11"/>
        <v>786432</v>
      </c>
      <c r="H43">
        <f t="shared" si="12"/>
        <v>786000</v>
      </c>
      <c r="I43" cm="1">
        <f t="array" ref="I43">MATCH(1,(A43=A:A)*(MIN(IF(A:A=A43,C:C))=C:C),0)</f>
        <v>5</v>
      </c>
      <c r="J43" cm="1">
        <f t="array" ref="J43">INDEX(A:H,I43,6)</f>
        <v>1393521</v>
      </c>
      <c r="K43" cm="1">
        <f t="array" ref="K43">INDEX(A:H,I43,5)</f>
        <v>1139754</v>
      </c>
      <c r="L43" cm="1">
        <f t="array" ref="L43">INDEX(A:H,I43,4)</f>
        <v>59656</v>
      </c>
      <c r="M43">
        <f t="shared" si="13"/>
        <v>13.90142952625121</v>
      </c>
      <c r="N43">
        <f t="shared" si="14"/>
        <v>16.217561433714195</v>
      </c>
      <c r="O43">
        <f t="shared" si="15"/>
        <v>11.397783721818877</v>
      </c>
      <c r="P43">
        <f t="shared" si="16"/>
        <v>7.1935047982771699E-2</v>
      </c>
      <c r="Q43" cm="1">
        <f t="array" ref="Q43">MATCH(1,(H43=H:H)*(MIN(IF(H:H=H43,A:A))=A:A),0)</f>
        <v>43</v>
      </c>
      <c r="R43" cm="1">
        <f t="array" ref="R43">INDEX(A:H,Q43,6)</f>
        <v>100243</v>
      </c>
      <c r="S43" cm="1">
        <f t="array" ref="S43">INDEX(A:H,Q43,5)</f>
        <v>70279</v>
      </c>
      <c r="T43">
        <f t="shared" si="17"/>
        <v>1</v>
      </c>
      <c r="U43">
        <f t="shared" si="18"/>
        <v>1</v>
      </c>
      <c r="V43">
        <f t="shared" si="19"/>
        <v>48</v>
      </c>
      <c r="W43">
        <f t="shared" si="20"/>
        <v>0.72550149944146369</v>
      </c>
      <c r="X43">
        <f t="shared" si="10"/>
        <v>5.218898517389451E-2</v>
      </c>
    </row>
    <row r="44" spans="1:24" hidden="1" x14ac:dyDescent="0.2">
      <c r="A44">
        <v>6144</v>
      </c>
      <c r="B44">
        <v>7</v>
      </c>
      <c r="C44">
        <f>B44*8</f>
        <v>56</v>
      </c>
      <c r="D44">
        <v>5083</v>
      </c>
      <c r="E44">
        <v>59911</v>
      </c>
      <c r="F44">
        <v>89504</v>
      </c>
      <c r="G44">
        <f t="shared" si="11"/>
        <v>674084.57142857148</v>
      </c>
      <c r="H44">
        <f t="shared" si="12"/>
        <v>674000</v>
      </c>
      <c r="I44" cm="1">
        <f t="array" ref="I44">MATCH(1,(A44=A:A)*(MIN(IF(A:A=A44,C:C))=C:C),0)</f>
        <v>5</v>
      </c>
      <c r="J44" cm="1">
        <f t="array" ref="J44">INDEX(A:H,I44,6)</f>
        <v>1393521</v>
      </c>
      <c r="K44" cm="1">
        <f t="array" ref="K44">INDEX(A:H,I44,5)</f>
        <v>1139754</v>
      </c>
      <c r="L44" cm="1">
        <f t="array" ref="L44">INDEX(A:H,I44,4)</f>
        <v>59656</v>
      </c>
      <c r="M44">
        <f t="shared" si="13"/>
        <v>15.569371201287094</v>
      </c>
      <c r="N44">
        <f t="shared" si="14"/>
        <v>19.024119110013185</v>
      </c>
      <c r="O44">
        <f t="shared" si="15"/>
        <v>11.736376155813495</v>
      </c>
      <c r="P44">
        <f t="shared" si="16"/>
        <v>6.4228669679179576E-2</v>
      </c>
      <c r="Q44" cm="1">
        <f t="array" ref="Q44">MATCH(1,(H44=H:H)*(MIN(IF(H:H=H44,A:A))=A:A),0)</f>
        <v>44</v>
      </c>
      <c r="R44" cm="1">
        <f t="array" ref="R44">INDEX(A:H,Q44,6)</f>
        <v>89504</v>
      </c>
      <c r="S44" cm="1">
        <f t="array" ref="S44">INDEX(A:H,Q44,5)</f>
        <v>59911</v>
      </c>
      <c r="T44">
        <f t="shared" si="17"/>
        <v>1</v>
      </c>
      <c r="U44">
        <f t="shared" si="18"/>
        <v>1</v>
      </c>
      <c r="V44">
        <f t="shared" si="19"/>
        <v>56</v>
      </c>
      <c r="W44">
        <f t="shared" si="20"/>
        <v>0.73510234179478007</v>
      </c>
      <c r="X44">
        <f t="shared" si="10"/>
        <v>4.7214645491528297E-2</v>
      </c>
    </row>
    <row r="45" spans="1:24" hidden="1" x14ac:dyDescent="0.2">
      <c r="A45">
        <v>6144</v>
      </c>
      <c r="B45">
        <v>8</v>
      </c>
      <c r="C45">
        <f>B45*8</f>
        <v>64</v>
      </c>
      <c r="D45">
        <v>4664</v>
      </c>
      <c r="E45">
        <v>59466</v>
      </c>
      <c r="F45">
        <v>89018</v>
      </c>
      <c r="G45">
        <f t="shared" si="11"/>
        <v>589824</v>
      </c>
      <c r="H45">
        <f t="shared" si="12"/>
        <v>590000</v>
      </c>
      <c r="I45" cm="1">
        <f t="array" ref="I45">MATCH(1,(A45=A:A)*(MIN(IF(A:A=A45,C:C))=C:C),0)</f>
        <v>5</v>
      </c>
      <c r="J45" cm="1">
        <f t="array" ref="J45">INDEX(A:H,I45,6)</f>
        <v>1393521</v>
      </c>
      <c r="K45" cm="1">
        <f t="array" ref="K45">INDEX(A:H,I45,5)</f>
        <v>1139754</v>
      </c>
      <c r="L45" cm="1">
        <f t="array" ref="L45">INDEX(A:H,I45,4)</f>
        <v>59656</v>
      </c>
      <c r="M45">
        <f t="shared" si="13"/>
        <v>15.654373272821227</v>
      </c>
      <c r="N45">
        <f t="shared" si="14"/>
        <v>19.166481687014429</v>
      </c>
      <c r="O45">
        <f t="shared" si="15"/>
        <v>12.79073756432247</v>
      </c>
      <c r="P45">
        <f t="shared" si="16"/>
        <v>6.3879912825138621E-2</v>
      </c>
      <c r="Q45" cm="1">
        <f t="array" ref="Q45">MATCH(1,(H45=H:H)*(MIN(IF(H:H=H45,A:A))=A:A),0)</f>
        <v>49</v>
      </c>
      <c r="R45" cm="1">
        <f t="array" ref="R45">INDEX(A:H,Q45,6)</f>
        <v>30878</v>
      </c>
      <c r="S45" cm="1">
        <f t="array" ref="S45">INDEX(A:H,Q45,5)</f>
        <v>12729</v>
      </c>
      <c r="T45">
        <f t="shared" si="17"/>
        <v>0.34687366600013481</v>
      </c>
      <c r="U45">
        <f t="shared" si="18"/>
        <v>0.21405509030370296</v>
      </c>
      <c r="V45">
        <f t="shared" si="19"/>
        <v>13.699525779436989</v>
      </c>
      <c r="W45">
        <f t="shared" si="20"/>
        <v>0.76739090043140912</v>
      </c>
      <c r="X45">
        <f t="shared" si="10"/>
        <v>4.9020863822363044E-2</v>
      </c>
    </row>
    <row r="46" spans="1:24" hidden="1" x14ac:dyDescent="0.2">
      <c r="A46">
        <v>3072</v>
      </c>
      <c r="B46">
        <v>2</v>
      </c>
      <c r="C46">
        <f>B46*8</f>
        <v>16</v>
      </c>
      <c r="D46">
        <v>6852</v>
      </c>
      <c r="E46">
        <v>37093</v>
      </c>
      <c r="F46">
        <v>64140</v>
      </c>
      <c r="G46">
        <f t="shared" si="11"/>
        <v>589824</v>
      </c>
      <c r="H46">
        <f t="shared" si="12"/>
        <v>590000</v>
      </c>
      <c r="I46" cm="1">
        <f t="array" ref="I46">MATCH(1,(A46=A:A)*(MIN(IF(A:A=A46,C:C))=C:C),0)</f>
        <v>19</v>
      </c>
      <c r="J46" cm="1">
        <f t="array" ref="J46">INDEX(A:H,I46,6)</f>
        <v>408295</v>
      </c>
      <c r="K46" cm="1">
        <f t="array" ref="K46">INDEX(A:H,I46,5)</f>
        <v>324922</v>
      </c>
      <c r="L46" cm="1">
        <f t="array" ref="L46">INDEX(A:H,I46,4)</f>
        <v>17844</v>
      </c>
      <c r="M46">
        <f t="shared" si="13"/>
        <v>6.3656844402868726</v>
      </c>
      <c r="N46">
        <f t="shared" si="14"/>
        <v>8.7596581565254894</v>
      </c>
      <c r="O46">
        <f t="shared" si="15"/>
        <v>2.6042031523642732</v>
      </c>
      <c r="P46">
        <f t="shared" si="16"/>
        <v>0.15709229846067183</v>
      </c>
      <c r="Q46" cm="1">
        <f t="array" ref="Q46">MATCH(1,(H46=H:H)*(MIN(IF(H:H=H46,A:A))=A:A),0)</f>
        <v>49</v>
      </c>
      <c r="R46" cm="1">
        <f t="array" ref="R46">INDEX(A:H,Q46,6)</f>
        <v>30878</v>
      </c>
      <c r="S46" cm="1">
        <f t="array" ref="S46">INDEX(A:H,Q46,5)</f>
        <v>12729</v>
      </c>
      <c r="T46">
        <f t="shared" si="17"/>
        <v>0.48141565325849706</v>
      </c>
      <c r="U46">
        <f t="shared" si="18"/>
        <v>0.34316447847302728</v>
      </c>
      <c r="V46">
        <f t="shared" si="19"/>
        <v>5.4906316555684365</v>
      </c>
      <c r="W46">
        <f t="shared" si="20"/>
        <v>0.64228770398087509</v>
      </c>
      <c r="X46">
        <f t="shared" si="10"/>
        <v>0.10089845169138328</v>
      </c>
    </row>
    <row r="47" spans="1:24" hidden="1" x14ac:dyDescent="0.2">
      <c r="A47">
        <v>3072</v>
      </c>
      <c r="B47">
        <v>1</v>
      </c>
      <c r="C47">
        <v>16</v>
      </c>
      <c r="D47">
        <v>7383</v>
      </c>
      <c r="E47">
        <v>41439</v>
      </c>
      <c r="F47">
        <v>64868</v>
      </c>
      <c r="G47">
        <f t="shared" si="11"/>
        <v>589824</v>
      </c>
      <c r="H47">
        <f t="shared" si="12"/>
        <v>590000</v>
      </c>
      <c r="I47" cm="1">
        <f t="array" ref="I47">MATCH(1,(A47=A:A)*(MIN(IF(A:A=A47,C:C))=C:C),0)</f>
        <v>19</v>
      </c>
      <c r="J47" cm="1">
        <f t="array" ref="J47">INDEX(A:H,I47,6)</f>
        <v>408295</v>
      </c>
      <c r="K47" cm="1">
        <f t="array" ref="K47">INDEX(A:H,I47,5)</f>
        <v>324922</v>
      </c>
      <c r="L47" cm="1">
        <f t="array" ref="L47">INDEX(A:H,I47,4)</f>
        <v>17844</v>
      </c>
      <c r="M47">
        <f t="shared" si="13"/>
        <v>6.2942436948880802</v>
      </c>
      <c r="N47">
        <f t="shared" si="14"/>
        <v>7.8409710659040996</v>
      </c>
      <c r="O47">
        <f t="shared" si="15"/>
        <v>2.4169036976838685</v>
      </c>
      <c r="P47">
        <f t="shared" si="16"/>
        <v>0.15887532298950513</v>
      </c>
      <c r="Q47" cm="1">
        <f t="array" ref="Q47">MATCH(1,(H47=H:H)*(MIN(IF(H:H=H47,A:A))=A:A),0)</f>
        <v>49</v>
      </c>
      <c r="R47" cm="1">
        <f t="array" ref="R47">INDEX(A:H,Q47,6)</f>
        <v>30878</v>
      </c>
      <c r="S47" cm="1">
        <f t="array" ref="S47">INDEX(A:H,Q47,5)</f>
        <v>12729</v>
      </c>
      <c r="T47">
        <f t="shared" si="17"/>
        <v>0.47601282604674106</v>
      </c>
      <c r="U47">
        <f t="shared" si="18"/>
        <v>0.30717440092666332</v>
      </c>
      <c r="V47">
        <f t="shared" si="19"/>
        <v>4.9147904148266131</v>
      </c>
      <c r="W47">
        <f t="shared" si="20"/>
        <v>0.64705042034079463</v>
      </c>
      <c r="X47">
        <f t="shared" si="10"/>
        <v>0.10280034452213881</v>
      </c>
    </row>
    <row r="48" spans="1:24" hidden="1" x14ac:dyDescent="0.2">
      <c r="A48">
        <v>1536</v>
      </c>
      <c r="B48">
        <v>1</v>
      </c>
      <c r="C48">
        <v>4</v>
      </c>
      <c r="D48">
        <v>6042</v>
      </c>
      <c r="E48">
        <v>31725</v>
      </c>
      <c r="F48">
        <v>50545</v>
      </c>
      <c r="G48">
        <f t="shared" si="11"/>
        <v>589824</v>
      </c>
      <c r="H48">
        <f t="shared" si="12"/>
        <v>590000</v>
      </c>
      <c r="I48" cm="1">
        <f t="array" ref="I48">MATCH(1,(A48=A:A)*(MIN(IF(A:A=A48,C:C))=C:C),0)</f>
        <v>34</v>
      </c>
      <c r="J48" cm="1">
        <f t="array" ref="J48">INDEX(A:H,I48,6)</f>
        <v>102884</v>
      </c>
      <c r="K48" cm="1">
        <f t="array" ref="K48">INDEX(A:H,I48,5)</f>
        <v>75449</v>
      </c>
      <c r="L48" cm="1">
        <f t="array" ref="L48">INDEX(A:H,I48,4)</f>
        <v>5588</v>
      </c>
      <c r="M48">
        <f t="shared" si="13"/>
        <v>2.0354931249381738</v>
      </c>
      <c r="N48">
        <f t="shared" si="14"/>
        <v>2.3782190701339636</v>
      </c>
      <c r="O48">
        <f t="shared" si="15"/>
        <v>0.92485931810658717</v>
      </c>
      <c r="P48">
        <f t="shared" si="16"/>
        <v>0.49128144317872557</v>
      </c>
      <c r="Q48" cm="1">
        <f t="array" ref="Q48">MATCH(1,(H48=H:H)*(MIN(IF(H:H=H48,A:A))=A:A),0)</f>
        <v>49</v>
      </c>
      <c r="R48" cm="1">
        <f t="array" ref="R48">INDEX(A:H,Q48,6)</f>
        <v>30878</v>
      </c>
      <c r="S48" cm="1">
        <f t="array" ref="S48">INDEX(A:H,Q48,5)</f>
        <v>12729</v>
      </c>
      <c r="T48">
        <f t="shared" si="17"/>
        <v>0.61090117716885939</v>
      </c>
      <c r="U48">
        <f t="shared" si="18"/>
        <v>0.40122931442080378</v>
      </c>
      <c r="V48">
        <f t="shared" si="19"/>
        <v>1.6049172576832151</v>
      </c>
      <c r="W48">
        <f t="shared" si="20"/>
        <v>0.65483562502060877</v>
      </c>
      <c r="X48">
        <f t="shared" si="10"/>
        <v>0.32170859090496745</v>
      </c>
    </row>
    <row r="49" spans="1:24" hidden="1" x14ac:dyDescent="0.2">
      <c r="A49">
        <v>768</v>
      </c>
      <c r="B49">
        <v>1</v>
      </c>
      <c r="C49">
        <v>1</v>
      </c>
      <c r="D49">
        <v>2431</v>
      </c>
      <c r="E49">
        <v>12729</v>
      </c>
      <c r="F49">
        <v>30878</v>
      </c>
      <c r="G49">
        <f t="shared" si="11"/>
        <v>589824</v>
      </c>
      <c r="H49">
        <f t="shared" si="12"/>
        <v>590000</v>
      </c>
      <c r="I49" cm="1">
        <f t="array" ref="I49">MATCH(1,(A49=A:A)*(MIN(IF(A:A=A49,C:C))=C:C),0)</f>
        <v>49</v>
      </c>
      <c r="J49" cm="1">
        <f t="array" ref="J49">INDEX(A:H,I49,6)</f>
        <v>30878</v>
      </c>
      <c r="K49" cm="1">
        <f t="array" ref="K49">INDEX(A:H,I49,5)</f>
        <v>12729</v>
      </c>
      <c r="L49" cm="1">
        <f t="array" ref="L49">INDEX(A:H,I49,4)</f>
        <v>2431</v>
      </c>
      <c r="M49">
        <f t="shared" si="13"/>
        <v>1</v>
      </c>
      <c r="N49">
        <f t="shared" si="14"/>
        <v>1</v>
      </c>
      <c r="O49">
        <f t="shared" si="15"/>
        <v>1</v>
      </c>
      <c r="P49">
        <f t="shared" si="16"/>
        <v>1</v>
      </c>
      <c r="Q49" cm="1">
        <f t="array" ref="Q49">MATCH(1,(H49=H:H)*(MIN(IF(H:H=H49,A:A))=A:A),0)</f>
        <v>49</v>
      </c>
      <c r="R49" cm="1">
        <f t="array" ref="R49">INDEX(A:H,Q49,6)</f>
        <v>30878</v>
      </c>
      <c r="S49" cm="1">
        <f t="array" ref="S49">INDEX(A:H,Q49,5)</f>
        <v>12729</v>
      </c>
      <c r="T49">
        <f t="shared" si="17"/>
        <v>1</v>
      </c>
      <c r="U49">
        <f t="shared" si="18"/>
        <v>1</v>
      </c>
      <c r="V49">
        <f t="shared" si="19"/>
        <v>1</v>
      </c>
      <c r="W49" t="e">
        <f t="shared" si="20"/>
        <v>#DIV/0!</v>
      </c>
      <c r="X49" t="e">
        <f t="shared" si="10"/>
        <v>#DIV/0!</v>
      </c>
    </row>
    <row r="50" spans="1:24" hidden="1" x14ac:dyDescent="0.2">
      <c r="A50">
        <v>6144</v>
      </c>
      <c r="B50">
        <v>9</v>
      </c>
      <c r="C50">
        <f>B50*8</f>
        <v>72</v>
      </c>
      <c r="D50">
        <v>4649</v>
      </c>
      <c r="E50">
        <v>43445</v>
      </c>
      <c r="F50">
        <v>71892</v>
      </c>
      <c r="G50">
        <f t="shared" si="11"/>
        <v>524288</v>
      </c>
      <c r="H50">
        <f t="shared" si="12"/>
        <v>524000</v>
      </c>
      <c r="I50" cm="1">
        <f t="array" ref="I50">MATCH(1,(A50=A:A)*(MIN(IF(A:A=A50,C:C))=C:C),0)</f>
        <v>5</v>
      </c>
      <c r="J50" cm="1">
        <f t="array" ref="J50">INDEX(A:H,I50,6)</f>
        <v>1393521</v>
      </c>
      <c r="K50" cm="1">
        <f t="array" ref="K50">INDEX(A:H,I50,5)</f>
        <v>1139754</v>
      </c>
      <c r="L50" cm="1">
        <f t="array" ref="L50">INDEX(A:H,I50,4)</f>
        <v>59656</v>
      </c>
      <c r="M50">
        <f t="shared" si="13"/>
        <v>19.383533633784008</v>
      </c>
      <c r="N50">
        <f t="shared" si="14"/>
        <v>26.234411324663366</v>
      </c>
      <c r="O50">
        <f t="shared" si="15"/>
        <v>12.832006883200687</v>
      </c>
      <c r="P50">
        <f t="shared" si="16"/>
        <v>5.1590180557020672E-2</v>
      </c>
      <c r="Q50" cm="1">
        <f t="array" ref="Q50">MATCH(1,(H50=H:H)*(MIN(IF(H:H=H50,A:A))=A:A),0)</f>
        <v>50</v>
      </c>
      <c r="R50" cm="1">
        <f t="array" ref="R50">INDEX(A:H,Q50,6)</f>
        <v>71892</v>
      </c>
      <c r="S50" cm="1">
        <f t="array" ref="S50">INDEX(A:H,Q50,5)</f>
        <v>43445</v>
      </c>
      <c r="T50">
        <f t="shared" si="17"/>
        <v>1</v>
      </c>
      <c r="U50">
        <f t="shared" si="18"/>
        <v>1</v>
      </c>
      <c r="V50">
        <f t="shared" si="19"/>
        <v>72</v>
      </c>
      <c r="W50">
        <f t="shared" si="20"/>
        <v>0.74107699107346459</v>
      </c>
      <c r="X50">
        <f t="shared" si="10"/>
        <v>3.8232295776133636E-2</v>
      </c>
    </row>
    <row r="51" spans="1:24" hidden="1" x14ac:dyDescent="0.2">
      <c r="A51">
        <v>6144</v>
      </c>
      <c r="B51">
        <v>10</v>
      </c>
      <c r="C51">
        <f>B51*8</f>
        <v>80</v>
      </c>
      <c r="D51">
        <v>4506</v>
      </c>
      <c r="E51">
        <v>44313</v>
      </c>
      <c r="F51">
        <v>72568</v>
      </c>
      <c r="G51">
        <f t="shared" si="11"/>
        <v>471859.20000000001</v>
      </c>
      <c r="H51">
        <f t="shared" si="12"/>
        <v>472000</v>
      </c>
      <c r="I51" cm="1">
        <f t="array" ref="I51">MATCH(1,(A51=A:A)*(MIN(IF(A:A=A51,C:C))=C:C),0)</f>
        <v>5</v>
      </c>
      <c r="J51" cm="1">
        <f t="array" ref="J51">INDEX(A:H,I51,6)</f>
        <v>1393521</v>
      </c>
      <c r="K51" cm="1">
        <f t="array" ref="K51">INDEX(A:H,I51,5)</f>
        <v>1139754</v>
      </c>
      <c r="L51" cm="1">
        <f t="array" ref="L51">INDEX(A:H,I51,4)</f>
        <v>59656</v>
      </c>
      <c r="M51">
        <f t="shared" si="13"/>
        <v>19.202968250468526</v>
      </c>
      <c r="N51">
        <f t="shared" si="14"/>
        <v>25.720533477760476</v>
      </c>
      <c r="O51">
        <f t="shared" si="15"/>
        <v>13.239236573457612</v>
      </c>
      <c r="P51">
        <f t="shared" si="16"/>
        <v>5.2075282683217546E-2</v>
      </c>
      <c r="Q51" cm="1">
        <f t="array" ref="Q51">MATCH(1,(H51=H:H)*(MIN(IF(H:H=H51,A:A))=A:A),0)</f>
        <v>51</v>
      </c>
      <c r="R51" cm="1">
        <f t="array" ref="R51">INDEX(A:H,Q51,6)</f>
        <v>72568</v>
      </c>
      <c r="S51" cm="1">
        <f t="array" ref="S51">INDEX(A:H,Q51,5)</f>
        <v>44313</v>
      </c>
      <c r="T51">
        <f t="shared" si="17"/>
        <v>1</v>
      </c>
      <c r="U51">
        <f t="shared" si="18"/>
        <v>1</v>
      </c>
      <c r="V51">
        <f t="shared" si="19"/>
        <v>80</v>
      </c>
      <c r="W51">
        <f t="shared" si="20"/>
        <v>0.76958268037381605</v>
      </c>
      <c r="X51">
        <f t="shared" si="10"/>
        <v>4.0076235628574722E-2</v>
      </c>
    </row>
    <row r="52" spans="1:24" hidden="1" x14ac:dyDescent="0.2">
      <c r="A52">
        <v>3072</v>
      </c>
      <c r="B52">
        <v>3</v>
      </c>
      <c r="C52">
        <f>B52*8</f>
        <v>24</v>
      </c>
      <c r="D52">
        <v>4877</v>
      </c>
      <c r="E52">
        <v>33036</v>
      </c>
      <c r="F52">
        <v>56940</v>
      </c>
      <c r="G52">
        <f t="shared" si="11"/>
        <v>393216</v>
      </c>
      <c r="H52">
        <f t="shared" si="12"/>
        <v>393000</v>
      </c>
      <c r="I52" cm="1">
        <f t="array" ref="I52">MATCH(1,(A52=A:A)*(MIN(IF(A:A=A52,C:C))=C:C),0)</f>
        <v>19</v>
      </c>
      <c r="J52" cm="1">
        <f t="array" ref="J52">INDEX(A:H,I52,6)</f>
        <v>408295</v>
      </c>
      <c r="K52" cm="1">
        <f t="array" ref="K52">INDEX(A:H,I52,5)</f>
        <v>324922</v>
      </c>
      <c r="L52" cm="1">
        <f t="array" ref="L52">INDEX(A:H,I52,4)</f>
        <v>17844</v>
      </c>
      <c r="M52">
        <f t="shared" si="13"/>
        <v>7.170618194590797</v>
      </c>
      <c r="N52">
        <f t="shared" si="14"/>
        <v>9.8353916939096742</v>
      </c>
      <c r="O52">
        <f t="shared" si="15"/>
        <v>3.6588066434283371</v>
      </c>
      <c r="P52">
        <f t="shared" si="16"/>
        <v>0.13945798993374889</v>
      </c>
      <c r="Q52" cm="1">
        <f t="array" ref="Q52">MATCH(1,(H52=H:H)*(MIN(IF(H:H=H52,A:A))=A:A),0)</f>
        <v>52</v>
      </c>
      <c r="R52" cm="1">
        <f t="array" ref="R52">INDEX(A:H,Q52,6)</f>
        <v>56940</v>
      </c>
      <c r="S52" cm="1">
        <f t="array" ref="S52">INDEX(A:H,Q52,5)</f>
        <v>33036</v>
      </c>
      <c r="T52">
        <f t="shared" si="17"/>
        <v>1</v>
      </c>
      <c r="U52">
        <f t="shared" si="18"/>
        <v>1</v>
      </c>
      <c r="V52">
        <f t="shared" si="19"/>
        <v>24</v>
      </c>
      <c r="W52">
        <f t="shared" si="20"/>
        <v>0.73171225240909576</v>
      </c>
      <c r="X52">
        <f t="shared" si="10"/>
        <v>0.10204311993086841</v>
      </c>
    </row>
    <row r="53" spans="1:24" hidden="1" x14ac:dyDescent="0.2">
      <c r="A53">
        <v>3072</v>
      </c>
      <c r="B53">
        <v>4</v>
      </c>
      <c r="C53">
        <f>B53*8</f>
        <v>32</v>
      </c>
      <c r="D53">
        <v>3715</v>
      </c>
      <c r="E53">
        <v>27126</v>
      </c>
      <c r="F53">
        <v>49280</v>
      </c>
      <c r="G53">
        <f t="shared" si="11"/>
        <v>294912</v>
      </c>
      <c r="H53">
        <f t="shared" si="12"/>
        <v>295000</v>
      </c>
      <c r="I53" cm="1">
        <f t="array" ref="I53">MATCH(1,(A53=A:A)*(MIN(IF(A:A=A53,C:C))=C:C),0)</f>
        <v>19</v>
      </c>
      <c r="J53" cm="1">
        <f t="array" ref="J53">INDEX(A:H,I53,6)</f>
        <v>408295</v>
      </c>
      <c r="K53" cm="1">
        <f t="array" ref="K53">INDEX(A:H,I53,5)</f>
        <v>324922</v>
      </c>
      <c r="L53" cm="1">
        <f t="array" ref="L53">INDEX(A:H,I53,4)</f>
        <v>17844</v>
      </c>
      <c r="M53">
        <f t="shared" si="13"/>
        <v>8.2852069805194812</v>
      </c>
      <c r="N53">
        <f t="shared" si="14"/>
        <v>11.978249649782496</v>
      </c>
      <c r="O53">
        <f t="shared" si="15"/>
        <v>4.8032301480484518</v>
      </c>
      <c r="P53">
        <f t="shared" si="16"/>
        <v>0.12069704502871698</v>
      </c>
      <c r="Q53" cm="1">
        <f t="array" ref="Q53">MATCH(1,(H53=H:H)*(MIN(IF(H:H=H53,A:A))=A:A),0)</f>
        <v>56</v>
      </c>
      <c r="R53" cm="1">
        <f t="array" ref="R53">INDEX(A:H,Q53,6)</f>
        <v>19975</v>
      </c>
      <c r="S53" cm="1">
        <f t="array" ref="S53">INDEX(A:H,Q53,5)</f>
        <v>6567</v>
      </c>
      <c r="T53">
        <f t="shared" si="17"/>
        <v>0.40533685064935066</v>
      </c>
      <c r="U53">
        <f t="shared" si="18"/>
        <v>0.24209245742092458</v>
      </c>
      <c r="V53">
        <f t="shared" si="19"/>
        <v>7.7469586374695867</v>
      </c>
      <c r="W53">
        <f t="shared" si="20"/>
        <v>0.76499332320904889</v>
      </c>
      <c r="X53">
        <f t="shared" si="10"/>
        <v>9.2332433578030421E-2</v>
      </c>
    </row>
    <row r="54" spans="1:24" hidden="1" x14ac:dyDescent="0.2">
      <c r="A54">
        <v>1536</v>
      </c>
      <c r="B54">
        <v>1</v>
      </c>
      <c r="C54">
        <f>B54*8</f>
        <v>8</v>
      </c>
      <c r="D54">
        <v>6001</v>
      </c>
      <c r="E54">
        <v>23495</v>
      </c>
      <c r="F54">
        <v>43518</v>
      </c>
      <c r="G54">
        <f t="shared" si="11"/>
        <v>294912</v>
      </c>
      <c r="H54">
        <f t="shared" si="12"/>
        <v>295000</v>
      </c>
      <c r="I54" cm="1">
        <f t="array" ref="I54">MATCH(1,(A54=A:A)*(MIN(IF(A:A=A54,C:C))=C:C),0)</f>
        <v>34</v>
      </c>
      <c r="J54" cm="1">
        <f t="array" ref="J54">INDEX(A:H,I54,6)</f>
        <v>102884</v>
      </c>
      <c r="K54" cm="1">
        <f t="array" ref="K54">INDEX(A:H,I54,5)</f>
        <v>75449</v>
      </c>
      <c r="L54" cm="1">
        <f t="array" ref="L54">INDEX(A:H,I54,4)</f>
        <v>5588</v>
      </c>
      <c r="M54">
        <f t="shared" si="13"/>
        <v>2.36417114757112</v>
      </c>
      <c r="N54">
        <f t="shared" si="14"/>
        <v>3.211278995530964</v>
      </c>
      <c r="O54">
        <f t="shared" si="15"/>
        <v>0.93117813697717045</v>
      </c>
      <c r="P54">
        <f t="shared" si="16"/>
        <v>0.4229812215699234</v>
      </c>
      <c r="Q54" cm="1">
        <f t="array" ref="Q54">MATCH(1,(H54=H:H)*(MIN(IF(H:H=H54,A:A))=A:A),0)</f>
        <v>56</v>
      </c>
      <c r="R54" cm="1">
        <f t="array" ref="R54">INDEX(A:H,Q54,6)</f>
        <v>19975</v>
      </c>
      <c r="S54" cm="1">
        <f t="array" ref="S54">INDEX(A:H,Q54,5)</f>
        <v>6567</v>
      </c>
      <c r="T54">
        <f t="shared" si="17"/>
        <v>0.45900546900133277</v>
      </c>
      <c r="U54">
        <f t="shared" si="18"/>
        <v>0.27950627793147476</v>
      </c>
      <c r="V54">
        <f t="shared" si="19"/>
        <v>2.236050223451798</v>
      </c>
      <c r="W54">
        <f t="shared" si="20"/>
        <v>0.80511840748983998</v>
      </c>
      <c r="X54">
        <f t="shared" si="10"/>
        <v>0.34054996750848388</v>
      </c>
    </row>
    <row r="55" spans="1:24" hidden="1" x14ac:dyDescent="0.2">
      <c r="A55">
        <v>1536</v>
      </c>
      <c r="B55">
        <v>1</v>
      </c>
      <c r="C55">
        <v>8</v>
      </c>
      <c r="D55">
        <v>5017</v>
      </c>
      <c r="E55">
        <v>19241</v>
      </c>
      <c r="F55">
        <v>35847</v>
      </c>
      <c r="G55">
        <f t="shared" si="11"/>
        <v>294912</v>
      </c>
      <c r="H55">
        <f t="shared" si="12"/>
        <v>295000</v>
      </c>
      <c r="I55" cm="1">
        <f t="array" ref="I55">MATCH(1,(A55=A:A)*(MIN(IF(A:A=A55,C:C))=C:C),0)</f>
        <v>34</v>
      </c>
      <c r="J55" cm="1">
        <f t="array" ref="J55">INDEX(A:H,I55,6)</f>
        <v>102884</v>
      </c>
      <c r="K55" cm="1">
        <f t="array" ref="K55">INDEX(A:H,I55,5)</f>
        <v>75449</v>
      </c>
      <c r="L55" cm="1">
        <f t="array" ref="L55">INDEX(A:H,I55,4)</f>
        <v>5588</v>
      </c>
      <c r="M55">
        <f t="shared" si="13"/>
        <v>2.8700867576087261</v>
      </c>
      <c r="N55">
        <f t="shared" si="14"/>
        <v>3.9212618886752248</v>
      </c>
      <c r="O55">
        <f t="shared" si="15"/>
        <v>1.1138130356786924</v>
      </c>
      <c r="P55">
        <f t="shared" si="16"/>
        <v>0.34842152326892423</v>
      </c>
      <c r="Q55" cm="1">
        <f t="array" ref="Q55">MATCH(1,(H55=H:H)*(MIN(IF(H:H=H55,A:A))=A:A),0)</f>
        <v>56</v>
      </c>
      <c r="R55" cm="1">
        <f t="array" ref="R55">INDEX(A:H,Q55,6)</f>
        <v>19975</v>
      </c>
      <c r="S55" cm="1">
        <f t="array" ref="S55">INDEX(A:H,Q55,5)</f>
        <v>6567</v>
      </c>
      <c r="T55">
        <f t="shared" si="17"/>
        <v>0.55722933578821099</v>
      </c>
      <c r="U55">
        <f t="shared" si="18"/>
        <v>0.34130242710877812</v>
      </c>
      <c r="V55">
        <f t="shared" si="19"/>
        <v>2.7304194168702249</v>
      </c>
      <c r="W55">
        <f t="shared" si="20"/>
        <v>0.73284474891303908</v>
      </c>
      <c r="X55">
        <f t="shared" si="10"/>
        <v>0.2553388837359134</v>
      </c>
    </row>
    <row r="56" spans="1:24" hidden="1" x14ac:dyDescent="0.2">
      <c r="A56">
        <v>768</v>
      </c>
      <c r="B56">
        <v>1</v>
      </c>
      <c r="C56">
        <v>2</v>
      </c>
      <c r="D56">
        <v>2163</v>
      </c>
      <c r="E56">
        <v>6567</v>
      </c>
      <c r="F56">
        <v>19975</v>
      </c>
      <c r="G56">
        <f t="shared" si="11"/>
        <v>294912</v>
      </c>
      <c r="H56">
        <f t="shared" si="12"/>
        <v>295000</v>
      </c>
      <c r="I56" cm="1">
        <f t="array" ref="I56">MATCH(1,(A56=A:A)*(MIN(IF(A:A=A56,C:C))=C:C),0)</f>
        <v>49</v>
      </c>
      <c r="J56" cm="1">
        <f t="array" ref="J56">INDEX(A:H,I56,6)</f>
        <v>30878</v>
      </c>
      <c r="K56" cm="1">
        <f t="array" ref="K56">INDEX(A:H,I56,5)</f>
        <v>12729</v>
      </c>
      <c r="L56" cm="1">
        <f t="array" ref="L56">INDEX(A:H,I56,4)</f>
        <v>2431</v>
      </c>
      <c r="M56">
        <f t="shared" si="13"/>
        <v>1.5458322903629538</v>
      </c>
      <c r="N56">
        <f t="shared" si="14"/>
        <v>1.9383280036546369</v>
      </c>
      <c r="O56">
        <f t="shared" si="15"/>
        <v>1.1239019879796579</v>
      </c>
      <c r="P56">
        <f t="shared" si="16"/>
        <v>0.64690070600427485</v>
      </c>
      <c r="Q56" cm="1">
        <f t="array" ref="Q56">MATCH(1,(H56=H:H)*(MIN(IF(H:H=H56,A:A))=A:A),0)</f>
        <v>56</v>
      </c>
      <c r="R56" cm="1">
        <f t="array" ref="R56">INDEX(A:H,Q56,6)</f>
        <v>19975</v>
      </c>
      <c r="S56" cm="1">
        <f t="array" ref="S56">INDEX(A:H,Q56,5)</f>
        <v>6567</v>
      </c>
      <c r="T56">
        <f t="shared" si="17"/>
        <v>1</v>
      </c>
      <c r="U56">
        <f t="shared" si="18"/>
        <v>1</v>
      </c>
      <c r="V56">
        <f t="shared" si="19"/>
        <v>2</v>
      </c>
      <c r="W56">
        <f t="shared" si="20"/>
        <v>0.45416770963704622</v>
      </c>
      <c r="X56">
        <f t="shared" si="10"/>
        <v>0.2938014120085497</v>
      </c>
    </row>
    <row r="57" spans="1:24" hidden="1" x14ac:dyDescent="0.2">
      <c r="A57">
        <v>3072</v>
      </c>
      <c r="B57">
        <v>5</v>
      </c>
      <c r="C57">
        <f>B57*8</f>
        <v>40</v>
      </c>
      <c r="D57">
        <v>3423</v>
      </c>
      <c r="E57">
        <v>25976</v>
      </c>
      <c r="F57">
        <v>47370</v>
      </c>
      <c r="G57">
        <f t="shared" si="11"/>
        <v>235929.60000000001</v>
      </c>
      <c r="H57">
        <f t="shared" si="12"/>
        <v>236000</v>
      </c>
      <c r="I57" cm="1">
        <f t="array" ref="I57">MATCH(1,(A57=A:A)*(MIN(IF(A:A=A57,C:C))=C:C),0)</f>
        <v>19</v>
      </c>
      <c r="J57" cm="1">
        <f t="array" ref="J57">INDEX(A:H,I57,6)</f>
        <v>408295</v>
      </c>
      <c r="K57" cm="1">
        <f t="array" ref="K57">INDEX(A:H,I57,5)</f>
        <v>324922</v>
      </c>
      <c r="L57" cm="1">
        <f t="array" ref="L57">INDEX(A:H,I57,4)</f>
        <v>17844</v>
      </c>
      <c r="M57">
        <f t="shared" si="13"/>
        <v>8.6192738019843791</v>
      </c>
      <c r="N57">
        <f t="shared" si="14"/>
        <v>12.508546350477364</v>
      </c>
      <c r="O57">
        <f t="shared" si="15"/>
        <v>5.2129710780017531</v>
      </c>
      <c r="P57">
        <f t="shared" si="16"/>
        <v>0.11601905485004714</v>
      </c>
      <c r="Q57" cm="1">
        <f t="array" ref="Q57">MATCH(1,(H57=H:H)*(MIN(IF(H:H=H57,A:A))=A:A),0)</f>
        <v>57</v>
      </c>
      <c r="R57" cm="1">
        <f t="array" ref="R57">INDEX(A:H,Q57,6)</f>
        <v>47370</v>
      </c>
      <c r="S57" cm="1">
        <f t="array" ref="S57">INDEX(A:H,Q57,5)</f>
        <v>25976</v>
      </c>
      <c r="T57">
        <f t="shared" si="17"/>
        <v>1</v>
      </c>
      <c r="U57">
        <f t="shared" si="18"/>
        <v>1</v>
      </c>
      <c r="V57">
        <f t="shared" si="19"/>
        <v>40</v>
      </c>
      <c r="W57">
        <f t="shared" si="20"/>
        <v>0.80463400507732363</v>
      </c>
      <c r="X57">
        <f t="shared" si="10"/>
        <v>9.3352876769279114E-2</v>
      </c>
    </row>
    <row r="58" spans="1:24" hidden="1" x14ac:dyDescent="0.2">
      <c r="A58">
        <v>3072</v>
      </c>
      <c r="B58">
        <v>6</v>
      </c>
      <c r="C58">
        <f>B58*8</f>
        <v>48</v>
      </c>
      <c r="D58">
        <v>3101</v>
      </c>
      <c r="E58">
        <v>22856</v>
      </c>
      <c r="F58">
        <v>43711</v>
      </c>
      <c r="G58">
        <f t="shared" si="11"/>
        <v>196608</v>
      </c>
      <c r="H58">
        <f t="shared" si="12"/>
        <v>197000</v>
      </c>
      <c r="I58" cm="1">
        <f t="array" ref="I58">MATCH(1,(A58=A:A)*(MIN(IF(A:A=A58,C:C))=C:C),0)</f>
        <v>19</v>
      </c>
      <c r="J58" cm="1">
        <f t="array" ref="J58">INDEX(A:H,I58,6)</f>
        <v>408295</v>
      </c>
      <c r="K58" cm="1">
        <f t="array" ref="K58">INDEX(A:H,I58,5)</f>
        <v>324922</v>
      </c>
      <c r="L58" cm="1">
        <f t="array" ref="L58">INDEX(A:H,I58,4)</f>
        <v>17844</v>
      </c>
      <c r="M58">
        <f t="shared" si="13"/>
        <v>9.3407837844020953</v>
      </c>
      <c r="N58">
        <f t="shared" si="14"/>
        <v>14.216048302415121</v>
      </c>
      <c r="O58">
        <f t="shared" si="15"/>
        <v>5.7542728152208964</v>
      </c>
      <c r="P58">
        <f t="shared" si="16"/>
        <v>0.10705739722504562</v>
      </c>
      <c r="Q58" cm="1">
        <f t="array" ref="Q58">MATCH(1,(H58=H:H)*(MIN(IF(H:H=H58,A:A))=A:A),0)</f>
        <v>58</v>
      </c>
      <c r="R58" cm="1">
        <f t="array" ref="R58">INDEX(A:H,Q58,6)</f>
        <v>43711</v>
      </c>
      <c r="S58" cm="1">
        <f t="array" ref="S58">INDEX(A:H,Q58,5)</f>
        <v>22856</v>
      </c>
      <c r="T58">
        <f t="shared" si="17"/>
        <v>1</v>
      </c>
      <c r="U58">
        <f t="shared" si="18"/>
        <v>1</v>
      </c>
      <c r="V58">
        <f t="shared" si="19"/>
        <v>48</v>
      </c>
      <c r="W58">
        <f t="shared" si="20"/>
        <v>0.82253651522548743</v>
      </c>
      <c r="X58">
        <f t="shared" si="10"/>
        <v>8.8058618442599795E-2</v>
      </c>
    </row>
    <row r="59" spans="1:24" hidden="1" x14ac:dyDescent="0.2">
      <c r="A59">
        <v>3072</v>
      </c>
      <c r="B59">
        <v>7</v>
      </c>
      <c r="C59">
        <f>B59*8</f>
        <v>56</v>
      </c>
      <c r="D59">
        <v>2970</v>
      </c>
      <c r="E59">
        <v>19392</v>
      </c>
      <c r="F59">
        <v>40269</v>
      </c>
      <c r="G59">
        <f t="shared" si="11"/>
        <v>168521.14285714287</v>
      </c>
      <c r="H59">
        <f t="shared" si="12"/>
        <v>169000</v>
      </c>
      <c r="I59" cm="1">
        <f t="array" ref="I59">MATCH(1,(A59=A:A)*(MIN(IF(A:A=A59,C:C))=C:C),0)</f>
        <v>19</v>
      </c>
      <c r="J59" cm="1">
        <f t="array" ref="J59">INDEX(A:H,I59,6)</f>
        <v>408295</v>
      </c>
      <c r="K59" cm="1">
        <f t="array" ref="K59">INDEX(A:H,I59,5)</f>
        <v>324922</v>
      </c>
      <c r="L59" cm="1">
        <f t="array" ref="L59">INDEX(A:H,I59,4)</f>
        <v>17844</v>
      </c>
      <c r="M59">
        <f t="shared" si="13"/>
        <v>10.139188954282451</v>
      </c>
      <c r="N59">
        <f t="shared" si="14"/>
        <v>16.755466171617162</v>
      </c>
      <c r="O59">
        <f t="shared" si="15"/>
        <v>6.0080808080808081</v>
      </c>
      <c r="P59">
        <f t="shared" si="16"/>
        <v>9.8627218065369393E-2</v>
      </c>
      <c r="Q59" cm="1">
        <f t="array" ref="Q59">MATCH(1,(H59=H:H)*(MIN(IF(H:H=H59,A:A))=A:A),0)</f>
        <v>59</v>
      </c>
      <c r="R59" cm="1">
        <f t="array" ref="R59">INDEX(A:H,Q59,6)</f>
        <v>40269</v>
      </c>
      <c r="S59" cm="1">
        <f t="array" ref="S59">INDEX(A:H,Q59,5)</f>
        <v>19392</v>
      </c>
      <c r="T59">
        <f t="shared" si="17"/>
        <v>1</v>
      </c>
      <c r="U59">
        <f t="shared" si="18"/>
        <v>1</v>
      </c>
      <c r="V59">
        <f t="shared" si="19"/>
        <v>56</v>
      </c>
      <c r="W59">
        <f t="shared" si="20"/>
        <v>0.83383292810395537</v>
      </c>
      <c r="X59">
        <f t="shared" si="10"/>
        <v>8.2238622030194303E-2</v>
      </c>
    </row>
    <row r="60" spans="1:24" hidden="1" x14ac:dyDescent="0.2">
      <c r="A60">
        <v>3072</v>
      </c>
      <c r="B60">
        <v>8</v>
      </c>
      <c r="C60">
        <f>B60*8</f>
        <v>64</v>
      </c>
      <c r="D60">
        <v>2961</v>
      </c>
      <c r="E60">
        <v>17949</v>
      </c>
      <c r="F60">
        <v>39264</v>
      </c>
      <c r="G60">
        <f t="shared" si="11"/>
        <v>147456</v>
      </c>
      <c r="H60">
        <f t="shared" si="12"/>
        <v>147000</v>
      </c>
      <c r="I60" cm="1">
        <f t="array" ref="I60">MATCH(1,(A60=A:A)*(MIN(IF(A:A=A60,C:C))=C:C),0)</f>
        <v>19</v>
      </c>
      <c r="J60" cm="1">
        <f t="array" ref="J60">INDEX(A:H,I60,6)</f>
        <v>408295</v>
      </c>
      <c r="K60" cm="1">
        <f t="array" ref="K60">INDEX(A:H,I60,5)</f>
        <v>324922</v>
      </c>
      <c r="L60" cm="1">
        <f t="array" ref="L60">INDEX(A:H,I60,4)</f>
        <v>17844</v>
      </c>
      <c r="M60">
        <f t="shared" si="13"/>
        <v>10.398711287693562</v>
      </c>
      <c r="N60">
        <f t="shared" si="14"/>
        <v>18.102512674800824</v>
      </c>
      <c r="O60">
        <f t="shared" si="15"/>
        <v>6.0263424518743669</v>
      </c>
      <c r="P60">
        <f t="shared" si="16"/>
        <v>9.6165762500153074E-2</v>
      </c>
      <c r="Q60" cm="1">
        <f t="array" ref="Q60">MATCH(1,(H60=H:H)*(MIN(IF(H:H=H60,A:A))=A:A),0)</f>
        <v>64</v>
      </c>
      <c r="R60" cm="1">
        <f t="array" ref="R60">INDEX(A:H,Q60,6)</f>
        <v>14719</v>
      </c>
      <c r="S60" cm="1">
        <f t="array" ref="S60">INDEX(A:H,Q60,5)</f>
        <v>3293</v>
      </c>
      <c r="T60">
        <f t="shared" si="17"/>
        <v>0.37487265688671556</v>
      </c>
      <c r="U60">
        <f t="shared" si="18"/>
        <v>0.18346425984734527</v>
      </c>
      <c r="V60">
        <f t="shared" si="19"/>
        <v>11.741712630230097</v>
      </c>
      <c r="W60">
        <f t="shared" si="20"/>
        <v>0.8508141065445467</v>
      </c>
      <c r="X60">
        <f t="shared" si="10"/>
        <v>8.1819187301742799E-2</v>
      </c>
    </row>
    <row r="61" spans="1:24" hidden="1" x14ac:dyDescent="0.2">
      <c r="A61">
        <v>1536</v>
      </c>
      <c r="B61">
        <v>2</v>
      </c>
      <c r="C61">
        <f>B61*8</f>
        <v>16</v>
      </c>
      <c r="D61">
        <v>4634</v>
      </c>
      <c r="E61">
        <v>14450</v>
      </c>
      <c r="F61">
        <v>34293</v>
      </c>
      <c r="G61">
        <f t="shared" si="11"/>
        <v>147456</v>
      </c>
      <c r="H61">
        <f t="shared" si="12"/>
        <v>147000</v>
      </c>
      <c r="I61" cm="1">
        <f t="array" ref="I61">MATCH(1,(A61=A:A)*(MIN(IF(A:A=A61,C:C))=C:C),0)</f>
        <v>34</v>
      </c>
      <c r="J61" cm="1">
        <f t="array" ref="J61">INDEX(A:H,I61,6)</f>
        <v>102884</v>
      </c>
      <c r="K61" cm="1">
        <f t="array" ref="K61">INDEX(A:H,I61,5)</f>
        <v>75449</v>
      </c>
      <c r="L61" cm="1">
        <f t="array" ref="L61">INDEX(A:H,I61,4)</f>
        <v>5588</v>
      </c>
      <c r="M61">
        <f t="shared" si="13"/>
        <v>3.000145802350334</v>
      </c>
      <c r="N61">
        <f t="shared" si="14"/>
        <v>5.2213840830449829</v>
      </c>
      <c r="O61">
        <f t="shared" si="15"/>
        <v>1.2058696590418645</v>
      </c>
      <c r="P61">
        <f t="shared" si="16"/>
        <v>0.33331713385949224</v>
      </c>
      <c r="Q61" cm="1">
        <f t="array" ref="Q61">MATCH(1,(H61=H:H)*(MIN(IF(H:H=H61,A:A))=A:A),0)</f>
        <v>64</v>
      </c>
      <c r="R61" cm="1">
        <f t="array" ref="R61">INDEX(A:H,Q61,6)</f>
        <v>14719</v>
      </c>
      <c r="S61" cm="1">
        <f t="array" ref="S61">INDEX(A:H,Q61,5)</f>
        <v>3293</v>
      </c>
      <c r="T61">
        <f t="shared" si="17"/>
        <v>0.42921295891289768</v>
      </c>
      <c r="U61">
        <f t="shared" si="18"/>
        <v>0.22788927335640138</v>
      </c>
      <c r="V61">
        <f t="shared" si="19"/>
        <v>3.6462283737024221</v>
      </c>
      <c r="W61">
        <f t="shared" si="20"/>
        <v>0.86665694650997771</v>
      </c>
      <c r="X61">
        <f t="shared" si="10"/>
        <v>0.28887160945012508</v>
      </c>
    </row>
    <row r="62" spans="1:24" hidden="1" x14ac:dyDescent="0.2">
      <c r="A62">
        <v>1536</v>
      </c>
      <c r="B62">
        <v>1</v>
      </c>
      <c r="C62">
        <v>16</v>
      </c>
      <c r="D62">
        <v>8214</v>
      </c>
      <c r="E62">
        <v>17586</v>
      </c>
      <c r="F62">
        <v>37186</v>
      </c>
      <c r="G62">
        <f t="shared" si="11"/>
        <v>147456</v>
      </c>
      <c r="H62">
        <f t="shared" si="12"/>
        <v>147000</v>
      </c>
      <c r="I62" cm="1">
        <f t="array" ref="I62">MATCH(1,(A62=A:A)*(MIN(IF(A:A=A62,C:C))=C:C),0)</f>
        <v>34</v>
      </c>
      <c r="J62" cm="1">
        <f t="array" ref="J62">INDEX(A:H,I62,6)</f>
        <v>102884</v>
      </c>
      <c r="K62" cm="1">
        <f t="array" ref="K62">INDEX(A:H,I62,5)</f>
        <v>75449</v>
      </c>
      <c r="L62" cm="1">
        <f t="array" ref="L62">INDEX(A:H,I62,4)</f>
        <v>5588</v>
      </c>
      <c r="M62">
        <f t="shared" si="13"/>
        <v>2.7667401710321089</v>
      </c>
      <c r="N62">
        <f t="shared" si="14"/>
        <v>4.2902877288752412</v>
      </c>
      <c r="O62">
        <f t="shared" si="15"/>
        <v>0.68030192354516683</v>
      </c>
      <c r="P62">
        <f t="shared" si="16"/>
        <v>0.36143618055285565</v>
      </c>
      <c r="Q62" cm="1">
        <f t="array" ref="Q62">MATCH(1,(H62=H:H)*(MIN(IF(H:H=H62,A:A))=A:A),0)</f>
        <v>64</v>
      </c>
      <c r="R62" cm="1">
        <f t="array" ref="R62">INDEX(A:H,Q62,6)</f>
        <v>14719</v>
      </c>
      <c r="S62" cm="1">
        <f t="array" ref="S62">INDEX(A:H,Q62,5)</f>
        <v>3293</v>
      </c>
      <c r="T62">
        <f t="shared" si="17"/>
        <v>0.39582100790620128</v>
      </c>
      <c r="U62">
        <f t="shared" si="18"/>
        <v>0.18725122256340271</v>
      </c>
      <c r="V62">
        <f t="shared" si="19"/>
        <v>2.9960195610144433</v>
      </c>
      <c r="W62">
        <f t="shared" si="20"/>
        <v>0.88221732193119284</v>
      </c>
      <c r="X62">
        <f t="shared" si="10"/>
        <v>0.31886525925637937</v>
      </c>
    </row>
    <row r="63" spans="1:24" hidden="1" x14ac:dyDescent="0.2">
      <c r="A63">
        <v>768</v>
      </c>
      <c r="B63">
        <v>1</v>
      </c>
      <c r="C63">
        <v>4</v>
      </c>
      <c r="D63">
        <v>5977</v>
      </c>
      <c r="E63">
        <v>4637</v>
      </c>
      <c r="F63">
        <v>21972</v>
      </c>
      <c r="G63">
        <f t="shared" si="11"/>
        <v>147456</v>
      </c>
      <c r="H63">
        <f t="shared" si="12"/>
        <v>147000</v>
      </c>
      <c r="I63" cm="1">
        <f t="array" ref="I63">MATCH(1,(A63=A:A)*(MIN(IF(A:A=A63,C:C))=C:C),0)</f>
        <v>49</v>
      </c>
      <c r="J63" cm="1">
        <f t="array" ref="J63">INDEX(A:H,I63,6)</f>
        <v>30878</v>
      </c>
      <c r="K63" cm="1">
        <f t="array" ref="K63">INDEX(A:H,I63,5)</f>
        <v>12729</v>
      </c>
      <c r="L63" cm="1">
        <f t="array" ref="L63">INDEX(A:H,I63,4)</f>
        <v>2431</v>
      </c>
      <c r="M63">
        <f t="shared" si="13"/>
        <v>1.40533406153286</v>
      </c>
      <c r="N63">
        <f t="shared" si="14"/>
        <v>2.7450938106534397</v>
      </c>
      <c r="O63">
        <f t="shared" si="15"/>
        <v>0.40672578216496569</v>
      </c>
      <c r="P63">
        <f t="shared" si="16"/>
        <v>0.71157458384610406</v>
      </c>
      <c r="Q63" cm="1">
        <f t="array" ref="Q63">MATCH(1,(H63=H:H)*(MIN(IF(H:H=H63,A:A))=A:A),0)</f>
        <v>64</v>
      </c>
      <c r="R63" cm="1">
        <f t="array" ref="R63">INDEX(A:H,Q63,6)</f>
        <v>14719</v>
      </c>
      <c r="S63" cm="1">
        <f t="array" ref="S63">INDEX(A:H,Q63,5)</f>
        <v>3293</v>
      </c>
      <c r="T63">
        <f t="shared" si="17"/>
        <v>0.66989805206626618</v>
      </c>
      <c r="U63">
        <f t="shared" si="18"/>
        <v>0.71015742937243909</v>
      </c>
      <c r="V63">
        <f t="shared" si="19"/>
        <v>2.8406297174897563</v>
      </c>
      <c r="W63">
        <f t="shared" si="20"/>
        <v>0.86488864615571337</v>
      </c>
      <c r="X63">
        <f t="shared" si="10"/>
        <v>0.61543277846147204</v>
      </c>
    </row>
    <row r="64" spans="1:24" hidden="1" x14ac:dyDescent="0.2">
      <c r="A64">
        <v>384</v>
      </c>
      <c r="B64">
        <v>1</v>
      </c>
      <c r="C64">
        <v>1</v>
      </c>
      <c r="D64">
        <v>1446</v>
      </c>
      <c r="E64">
        <v>3293</v>
      </c>
      <c r="F64">
        <v>14719</v>
      </c>
      <c r="G64">
        <f t="shared" si="11"/>
        <v>147456</v>
      </c>
      <c r="H64">
        <f t="shared" si="12"/>
        <v>147000</v>
      </c>
      <c r="I64" cm="1">
        <f t="array" ref="I64">MATCH(1,(A64=A:A)*(MIN(IF(A:A=A64,C:C))=C:C),0)</f>
        <v>64</v>
      </c>
      <c r="J64" cm="1">
        <f t="array" ref="J64">INDEX(A:H,I64,6)</f>
        <v>14719</v>
      </c>
      <c r="K64" cm="1">
        <f t="array" ref="K64">INDEX(A:H,I64,5)</f>
        <v>3293</v>
      </c>
      <c r="L64" cm="1">
        <f t="array" ref="L64">INDEX(A:H,I64,4)</f>
        <v>1446</v>
      </c>
      <c r="M64">
        <f t="shared" si="13"/>
        <v>1</v>
      </c>
      <c r="N64">
        <f t="shared" si="14"/>
        <v>1</v>
      </c>
      <c r="O64">
        <f t="shared" si="15"/>
        <v>1</v>
      </c>
      <c r="P64">
        <f t="shared" si="16"/>
        <v>1</v>
      </c>
      <c r="Q64" cm="1">
        <f t="array" ref="Q64">MATCH(1,(H64=H:H)*(MIN(IF(H:H=H64,A:A))=A:A),0)</f>
        <v>64</v>
      </c>
      <c r="R64" cm="1">
        <f t="array" ref="R64">INDEX(A:H,Q64,6)</f>
        <v>14719</v>
      </c>
      <c r="S64" cm="1">
        <f t="array" ref="S64">INDEX(A:H,Q64,5)</f>
        <v>3293</v>
      </c>
      <c r="T64">
        <f t="shared" si="17"/>
        <v>1</v>
      </c>
      <c r="U64">
        <f t="shared" si="18"/>
        <v>1</v>
      </c>
      <c r="V64">
        <f t="shared" si="19"/>
        <v>1</v>
      </c>
      <c r="W64" t="e">
        <f t="shared" si="20"/>
        <v>#DIV/0!</v>
      </c>
      <c r="X64" t="e">
        <f t="shared" si="10"/>
        <v>#DIV/0!</v>
      </c>
    </row>
    <row r="65" spans="1:24" hidden="1" x14ac:dyDescent="0.2">
      <c r="A65">
        <v>3072</v>
      </c>
      <c r="B65">
        <v>9</v>
      </c>
      <c r="C65">
        <f>B65*8</f>
        <v>72</v>
      </c>
      <c r="D65">
        <v>3216</v>
      </c>
      <c r="E65">
        <v>18936</v>
      </c>
      <c r="F65">
        <v>40813</v>
      </c>
      <c r="G65">
        <f t="shared" si="11"/>
        <v>131072</v>
      </c>
      <c r="H65">
        <f t="shared" si="12"/>
        <v>131000</v>
      </c>
      <c r="I65" cm="1">
        <f t="array" ref="I65">MATCH(1,(A65=A:A)*(MIN(IF(A:A=A65,C:C))=C:C),0)</f>
        <v>19</v>
      </c>
      <c r="J65" cm="1">
        <f t="array" ref="J65">INDEX(A:H,I65,6)</f>
        <v>408295</v>
      </c>
      <c r="K65" cm="1">
        <f t="array" ref="K65">INDEX(A:H,I65,5)</f>
        <v>324922</v>
      </c>
      <c r="L65" cm="1">
        <f t="array" ref="L65">INDEX(A:H,I65,4)</f>
        <v>17844</v>
      </c>
      <c r="M65">
        <f t="shared" si="13"/>
        <v>10.004042829490604</v>
      </c>
      <c r="N65">
        <f t="shared" si="14"/>
        <v>17.158956485002111</v>
      </c>
      <c r="O65">
        <f t="shared" si="15"/>
        <v>5.5485074626865671</v>
      </c>
      <c r="P65">
        <f t="shared" si="16"/>
        <v>9.9959588042959124E-2</v>
      </c>
      <c r="Q65" cm="1">
        <f t="array" ref="Q65">MATCH(1,(H65=H:H)*(MIN(IF(H:H=H65,A:A))=A:A),0)</f>
        <v>65</v>
      </c>
      <c r="R65" cm="1">
        <f t="array" ref="R65">INDEX(A:H,Q65,6)</f>
        <v>40813</v>
      </c>
      <c r="S65" cm="1">
        <f t="array" ref="S65">INDEX(A:H,Q65,5)</f>
        <v>18936</v>
      </c>
      <c r="T65">
        <f t="shared" si="17"/>
        <v>1</v>
      </c>
      <c r="U65">
        <f t="shared" si="18"/>
        <v>1</v>
      </c>
      <c r="V65">
        <f t="shared" si="19"/>
        <v>72</v>
      </c>
      <c r="W65">
        <f t="shared" si="20"/>
        <v>0.87318249535928727</v>
      </c>
      <c r="X65">
        <f t="shared" si="10"/>
        <v>8.7282962522437404E-2</v>
      </c>
    </row>
    <row r="66" spans="1:24" hidden="1" x14ac:dyDescent="0.2">
      <c r="A66">
        <v>3072</v>
      </c>
      <c r="B66">
        <v>10</v>
      </c>
      <c r="C66">
        <f>B66*8</f>
        <v>80</v>
      </c>
      <c r="D66">
        <v>2966</v>
      </c>
      <c r="E66">
        <v>16377</v>
      </c>
      <c r="F66">
        <v>37859</v>
      </c>
      <c r="G66">
        <f t="shared" ref="G66:G85" si="21">POWER(A66,2)/C66</f>
        <v>117964.8</v>
      </c>
      <c r="H66">
        <f t="shared" ref="H66:H85" si="22">ROUND(G66,-3)</f>
        <v>118000</v>
      </c>
      <c r="I66" cm="1">
        <f t="array" ref="I66">MATCH(1,(A66=A:A)*(MIN(IF(A:A=A66,C:C))=C:C),0)</f>
        <v>19</v>
      </c>
      <c r="J66" cm="1">
        <f t="array" ref="J66">INDEX(A:H,I66,6)</f>
        <v>408295</v>
      </c>
      <c r="K66" cm="1">
        <f t="array" ref="K66">INDEX(A:H,I66,5)</f>
        <v>324922</v>
      </c>
      <c r="L66" cm="1">
        <f t="array" ref="L66">INDEX(A:H,I66,4)</f>
        <v>17844</v>
      </c>
      <c r="M66">
        <f t="shared" ref="M66:M85" si="23">J66/F66</f>
        <v>10.784621886473493</v>
      </c>
      <c r="N66">
        <f t="shared" ref="N66:N85" si="24">K66/E66</f>
        <v>19.840141662087074</v>
      </c>
      <c r="O66">
        <f t="shared" ref="O66:O85" si="25">L66/D66</f>
        <v>6.0161834120026976</v>
      </c>
      <c r="P66">
        <f t="shared" ref="P66:P85" si="26">1/M66</f>
        <v>9.2724623127885472E-2</v>
      </c>
      <c r="Q66" cm="1">
        <f t="array" ref="Q66">MATCH(1,(H66=H:H)*(MIN(IF(H:H=H66,A:A))=A:A),0)</f>
        <v>66</v>
      </c>
      <c r="R66" cm="1">
        <f t="array" ref="R66">INDEX(A:H,Q66,6)</f>
        <v>37859</v>
      </c>
      <c r="S66" cm="1">
        <f t="array" ref="S66">INDEX(A:H,Q66,5)</f>
        <v>16377</v>
      </c>
      <c r="T66">
        <f t="shared" ref="T66:T85" si="27">R66/F66</f>
        <v>1</v>
      </c>
      <c r="U66">
        <f t="shared" ref="U66:U85" si="28">S66/E66</f>
        <v>1</v>
      </c>
      <c r="V66">
        <f t="shared" ref="V66:V85" si="29">C66*U66</f>
        <v>80</v>
      </c>
      <c r="W66">
        <f t="shared" ref="W66:W85" si="30">(M66-C66)/(1-C66)</f>
        <v>0.87614402675350012</v>
      </c>
      <c r="X66">
        <f t="shared" si="10"/>
        <v>8.1240124686466297E-2</v>
      </c>
    </row>
    <row r="67" spans="1:24" hidden="1" x14ac:dyDescent="0.2">
      <c r="A67">
        <v>1536</v>
      </c>
      <c r="B67">
        <v>3</v>
      </c>
      <c r="C67">
        <f>B67*8</f>
        <v>24</v>
      </c>
      <c r="D67">
        <v>3492</v>
      </c>
      <c r="E67">
        <v>10452</v>
      </c>
      <c r="F67">
        <v>29947</v>
      </c>
      <c r="G67">
        <f t="shared" si="21"/>
        <v>98304</v>
      </c>
      <c r="H67">
        <f t="shared" si="22"/>
        <v>98000</v>
      </c>
      <c r="I67" cm="1">
        <f t="array" ref="I67">MATCH(1,(A67=A:A)*(MIN(IF(A:A=A67,C:C))=C:C),0)</f>
        <v>34</v>
      </c>
      <c r="J67" cm="1">
        <f t="array" ref="J67">INDEX(A:H,I67,6)</f>
        <v>102884</v>
      </c>
      <c r="K67" cm="1">
        <f t="array" ref="K67">INDEX(A:H,I67,5)</f>
        <v>75449</v>
      </c>
      <c r="L67" cm="1">
        <f t="array" ref="L67">INDEX(A:H,I67,4)</f>
        <v>5588</v>
      </c>
      <c r="M67">
        <f t="shared" si="23"/>
        <v>3.4355361138010485</v>
      </c>
      <c r="N67">
        <f t="shared" si="24"/>
        <v>7.2186184462303862</v>
      </c>
      <c r="O67">
        <f t="shared" si="25"/>
        <v>1.600229095074456</v>
      </c>
      <c r="P67">
        <f t="shared" si="26"/>
        <v>0.29107538587146692</v>
      </c>
      <c r="Q67" cm="1">
        <f t="array" ref="Q67">MATCH(1,(H67=H:H)*(MIN(IF(H:H=H67,A:A))=A:A),0)</f>
        <v>67</v>
      </c>
      <c r="R67" cm="1">
        <f t="array" ref="R67">INDEX(A:H,Q67,6)</f>
        <v>29947</v>
      </c>
      <c r="S67" cm="1">
        <f t="array" ref="S67">INDEX(A:H,Q67,5)</f>
        <v>10452</v>
      </c>
      <c r="T67">
        <f t="shared" si="27"/>
        <v>1</v>
      </c>
      <c r="U67">
        <f t="shared" si="28"/>
        <v>1</v>
      </c>
      <c r="V67">
        <f t="shared" si="29"/>
        <v>24</v>
      </c>
      <c r="W67">
        <f t="shared" si="30"/>
        <v>0.89410712548691085</v>
      </c>
      <c r="X67">
        <f t="shared" ref="X67:X85" si="31">(1/M67-1/C67)/(1-1/C67)</f>
        <v>0.26025257656153072</v>
      </c>
    </row>
    <row r="68" spans="1:24" hidden="1" x14ac:dyDescent="0.2">
      <c r="A68">
        <v>1536</v>
      </c>
      <c r="B68">
        <v>4</v>
      </c>
      <c r="C68">
        <f>B68*8</f>
        <v>32</v>
      </c>
      <c r="D68">
        <v>2496</v>
      </c>
      <c r="E68">
        <v>8580</v>
      </c>
      <c r="F68">
        <v>26841</v>
      </c>
      <c r="G68">
        <f t="shared" si="21"/>
        <v>73728</v>
      </c>
      <c r="H68">
        <f t="shared" si="22"/>
        <v>74000</v>
      </c>
      <c r="I68" cm="1">
        <f t="array" ref="I68">MATCH(1,(A68=A:A)*(MIN(IF(A:A=A68,C:C))=C:C),0)</f>
        <v>34</v>
      </c>
      <c r="J68" cm="1">
        <f t="array" ref="J68">INDEX(A:H,I68,6)</f>
        <v>102884</v>
      </c>
      <c r="K68" cm="1">
        <f t="array" ref="K68">INDEX(A:H,I68,5)</f>
        <v>75449</v>
      </c>
      <c r="L68" cm="1">
        <f t="array" ref="L68">INDEX(A:H,I68,4)</f>
        <v>5588</v>
      </c>
      <c r="M68">
        <f t="shared" si="23"/>
        <v>3.8330911664990128</v>
      </c>
      <c r="N68">
        <f t="shared" si="24"/>
        <v>8.7935897435897434</v>
      </c>
      <c r="O68">
        <f t="shared" si="25"/>
        <v>2.2387820512820511</v>
      </c>
      <c r="P68">
        <f t="shared" si="26"/>
        <v>0.26088604642121221</v>
      </c>
      <c r="Q68" cm="1">
        <f t="array" ref="Q68">MATCH(1,(H68=H:H)*(MIN(IF(H:H=H68,A:A))=A:A),0)</f>
        <v>71</v>
      </c>
      <c r="R68" cm="1">
        <f t="array" ref="R68">INDEX(A:H,Q68,6)</f>
        <v>12788</v>
      </c>
      <c r="S68" cm="1">
        <f t="array" ref="S68">INDEX(A:H,Q68,5)</f>
        <v>1852</v>
      </c>
      <c r="T68">
        <f t="shared" si="27"/>
        <v>0.47643530419880037</v>
      </c>
      <c r="U68">
        <f t="shared" si="28"/>
        <v>0.21585081585081586</v>
      </c>
      <c r="V68">
        <f t="shared" si="29"/>
        <v>6.9072261072261076</v>
      </c>
      <c r="W68">
        <f t="shared" si="30"/>
        <v>0.90860996237099956</v>
      </c>
      <c r="X68">
        <f t="shared" si="31"/>
        <v>0.23704366082189648</v>
      </c>
    </row>
    <row r="69" spans="1:24" hidden="1" x14ac:dyDescent="0.2">
      <c r="A69">
        <v>768</v>
      </c>
      <c r="B69">
        <v>1</v>
      </c>
      <c r="C69">
        <f>B69*8</f>
        <v>8</v>
      </c>
      <c r="D69">
        <v>4325</v>
      </c>
      <c r="E69">
        <v>5117</v>
      </c>
      <c r="F69">
        <v>20517</v>
      </c>
      <c r="G69">
        <f t="shared" si="21"/>
        <v>73728</v>
      </c>
      <c r="H69">
        <f t="shared" si="22"/>
        <v>74000</v>
      </c>
      <c r="I69" cm="1">
        <f t="array" ref="I69">MATCH(1,(A69=A:A)*(MIN(IF(A:A=A69,C:C))=C:C),0)</f>
        <v>49</v>
      </c>
      <c r="J69" cm="1">
        <f t="array" ref="J69">INDEX(A:H,I69,6)</f>
        <v>30878</v>
      </c>
      <c r="K69" cm="1">
        <f t="array" ref="K69">INDEX(A:H,I69,5)</f>
        <v>12729</v>
      </c>
      <c r="L69" cm="1">
        <f t="array" ref="L69">INDEX(A:H,I69,4)</f>
        <v>2431</v>
      </c>
      <c r="M69">
        <f t="shared" si="23"/>
        <v>1.5049958570941171</v>
      </c>
      <c r="N69">
        <f t="shared" si="24"/>
        <v>2.487590384991206</v>
      </c>
      <c r="O69">
        <f t="shared" si="25"/>
        <v>0.56208092485549133</v>
      </c>
      <c r="P69">
        <f t="shared" si="26"/>
        <v>0.66445365632489151</v>
      </c>
      <c r="Q69" cm="1">
        <f t="array" ref="Q69">MATCH(1,(H69=H:H)*(MIN(IF(H:H=H69,A:A))=A:A),0)</f>
        <v>71</v>
      </c>
      <c r="R69" cm="1">
        <f t="array" ref="R69">INDEX(A:H,Q69,6)</f>
        <v>12788</v>
      </c>
      <c r="S69" cm="1">
        <f t="array" ref="S69">INDEX(A:H,Q69,5)</f>
        <v>1852</v>
      </c>
      <c r="T69">
        <f t="shared" si="27"/>
        <v>0.6232880050689672</v>
      </c>
      <c r="U69">
        <f t="shared" si="28"/>
        <v>0.36193081883916356</v>
      </c>
      <c r="V69">
        <f t="shared" si="29"/>
        <v>2.8954465507133085</v>
      </c>
      <c r="W69">
        <f t="shared" si="30"/>
        <v>0.92785773470084032</v>
      </c>
      <c r="X69">
        <f t="shared" si="31"/>
        <v>0.61651846437130453</v>
      </c>
    </row>
    <row r="70" spans="1:24" hidden="1" x14ac:dyDescent="0.2">
      <c r="A70">
        <v>768</v>
      </c>
      <c r="B70">
        <v>1</v>
      </c>
      <c r="C70">
        <v>8</v>
      </c>
      <c r="D70">
        <v>4265</v>
      </c>
      <c r="E70">
        <v>3146</v>
      </c>
      <c r="F70">
        <v>17252</v>
      </c>
      <c r="G70">
        <f t="shared" si="21"/>
        <v>73728</v>
      </c>
      <c r="H70">
        <f t="shared" si="22"/>
        <v>74000</v>
      </c>
      <c r="I70" cm="1">
        <f t="array" ref="I70">MATCH(1,(A70=A:A)*(MIN(IF(A:A=A70,C:C))=C:C),0)</f>
        <v>49</v>
      </c>
      <c r="J70" cm="1">
        <f t="array" ref="J70">INDEX(A:H,I70,6)</f>
        <v>30878</v>
      </c>
      <c r="K70" cm="1">
        <f t="array" ref="K70">INDEX(A:H,I70,5)</f>
        <v>12729</v>
      </c>
      <c r="L70" cm="1">
        <f t="array" ref="L70">INDEX(A:H,I70,4)</f>
        <v>2431</v>
      </c>
      <c r="M70">
        <f t="shared" si="23"/>
        <v>1.7898214699744956</v>
      </c>
      <c r="N70">
        <f t="shared" si="24"/>
        <v>4.0460902733630002</v>
      </c>
      <c r="O70">
        <f t="shared" si="25"/>
        <v>0.56998827667057439</v>
      </c>
      <c r="P70">
        <f t="shared" si="26"/>
        <v>0.55871494267763455</v>
      </c>
      <c r="Q70" cm="1">
        <f t="array" ref="Q70">MATCH(1,(H70=H:H)*(MIN(IF(H:H=H70,A:A))=A:A),0)</f>
        <v>71</v>
      </c>
      <c r="R70" cm="1">
        <f t="array" ref="R70">INDEX(A:H,Q70,6)</f>
        <v>12788</v>
      </c>
      <c r="S70" cm="1">
        <f t="array" ref="S70">INDEX(A:H,Q70,5)</f>
        <v>1852</v>
      </c>
      <c r="T70">
        <f t="shared" si="27"/>
        <v>0.74124739160677022</v>
      </c>
      <c r="U70">
        <f t="shared" si="28"/>
        <v>0.58868404322949774</v>
      </c>
      <c r="V70">
        <f t="shared" si="29"/>
        <v>4.709472345835982</v>
      </c>
      <c r="W70">
        <f t="shared" si="30"/>
        <v>0.88716836143221489</v>
      </c>
      <c r="X70">
        <f t="shared" si="31"/>
        <v>0.49567422020301094</v>
      </c>
    </row>
    <row r="71" spans="1:24" hidden="1" x14ac:dyDescent="0.2">
      <c r="A71">
        <v>384</v>
      </c>
      <c r="B71">
        <v>1</v>
      </c>
      <c r="C71">
        <v>2</v>
      </c>
      <c r="D71">
        <v>1542</v>
      </c>
      <c r="E71">
        <v>1852</v>
      </c>
      <c r="F71">
        <v>12788</v>
      </c>
      <c r="G71">
        <f t="shared" si="21"/>
        <v>73728</v>
      </c>
      <c r="H71">
        <f t="shared" si="22"/>
        <v>74000</v>
      </c>
      <c r="I71" cm="1">
        <f t="array" ref="I71">MATCH(1,(A71=A:A)*(MIN(IF(A:A=A71,C:C))=C:C),0)</f>
        <v>64</v>
      </c>
      <c r="J71" cm="1">
        <f t="array" ref="J71">INDEX(A:H,I71,6)</f>
        <v>14719</v>
      </c>
      <c r="K71" cm="1">
        <f t="array" ref="K71">INDEX(A:H,I71,5)</f>
        <v>3293</v>
      </c>
      <c r="L71" cm="1">
        <f t="array" ref="L71">INDEX(A:H,I71,4)</f>
        <v>1446</v>
      </c>
      <c r="M71">
        <f t="shared" si="23"/>
        <v>1.1510009383797311</v>
      </c>
      <c r="N71">
        <f t="shared" si="24"/>
        <v>1.7780777537796977</v>
      </c>
      <c r="O71">
        <f t="shared" si="25"/>
        <v>0.9377431906614786</v>
      </c>
      <c r="P71">
        <f t="shared" si="26"/>
        <v>0.86880902235206192</v>
      </c>
      <c r="Q71" cm="1">
        <f t="array" ref="Q71">MATCH(1,(H71=H:H)*(MIN(IF(H:H=H71,A:A))=A:A),0)</f>
        <v>71</v>
      </c>
      <c r="R71" cm="1">
        <f t="array" ref="R71">INDEX(A:H,Q71,6)</f>
        <v>12788</v>
      </c>
      <c r="S71" cm="1">
        <f t="array" ref="S71">INDEX(A:H,Q71,5)</f>
        <v>1852</v>
      </c>
      <c r="T71">
        <f t="shared" si="27"/>
        <v>1</v>
      </c>
      <c r="U71">
        <f t="shared" si="28"/>
        <v>1</v>
      </c>
      <c r="V71">
        <f t="shared" si="29"/>
        <v>2</v>
      </c>
      <c r="W71">
        <f t="shared" si="30"/>
        <v>0.84899906162026895</v>
      </c>
      <c r="X71">
        <f t="shared" si="31"/>
        <v>0.73761804470412384</v>
      </c>
    </row>
    <row r="72" spans="1:24" hidden="1" x14ac:dyDescent="0.2">
      <c r="A72">
        <v>1536</v>
      </c>
      <c r="B72">
        <v>5</v>
      </c>
      <c r="C72">
        <f>B72*8</f>
        <v>40</v>
      </c>
      <c r="D72">
        <v>3208</v>
      </c>
      <c r="E72">
        <v>7396</v>
      </c>
      <c r="F72">
        <v>25956</v>
      </c>
      <c r="G72">
        <f t="shared" si="21"/>
        <v>58982.400000000001</v>
      </c>
      <c r="H72">
        <f t="shared" si="22"/>
        <v>59000</v>
      </c>
      <c r="I72" cm="1">
        <f t="array" ref="I72">MATCH(1,(A72=A:A)*(MIN(IF(A:A=A72,C:C))=C:C),0)</f>
        <v>34</v>
      </c>
      <c r="J72" cm="1">
        <f t="array" ref="J72">INDEX(A:H,I72,6)</f>
        <v>102884</v>
      </c>
      <c r="K72" cm="1">
        <f t="array" ref="K72">INDEX(A:H,I72,5)</f>
        <v>75449</v>
      </c>
      <c r="L72" cm="1">
        <f t="array" ref="L72">INDEX(A:H,I72,4)</f>
        <v>5588</v>
      </c>
      <c r="M72">
        <f t="shared" si="23"/>
        <v>3.963784866697488</v>
      </c>
      <c r="N72">
        <f t="shared" si="24"/>
        <v>10.201325040562466</v>
      </c>
      <c r="O72">
        <f t="shared" si="25"/>
        <v>1.7418952618453865</v>
      </c>
      <c r="P72">
        <f t="shared" si="26"/>
        <v>0.25228412581159365</v>
      </c>
      <c r="Q72" cm="1">
        <f t="array" ref="Q72">MATCH(1,(H72=H:H)*(MIN(IF(H:H=H72,A:A))=A:A),0)</f>
        <v>72</v>
      </c>
      <c r="R72" cm="1">
        <f t="array" ref="R72">INDEX(A:H,Q72,6)</f>
        <v>25956</v>
      </c>
      <c r="S72" cm="1">
        <f t="array" ref="S72">INDEX(A:H,Q72,5)</f>
        <v>7396</v>
      </c>
      <c r="T72">
        <f t="shared" si="27"/>
        <v>1</v>
      </c>
      <c r="U72">
        <f t="shared" si="28"/>
        <v>1</v>
      </c>
      <c r="V72">
        <f t="shared" si="29"/>
        <v>40</v>
      </c>
      <c r="W72">
        <f t="shared" si="30"/>
        <v>0.924005516238526</v>
      </c>
      <c r="X72">
        <f t="shared" si="31"/>
        <v>0.23311192390932683</v>
      </c>
    </row>
    <row r="73" spans="1:24" hidden="1" x14ac:dyDescent="0.2">
      <c r="A73">
        <v>1536</v>
      </c>
      <c r="B73">
        <v>6</v>
      </c>
      <c r="C73">
        <f>B73*8</f>
        <v>48</v>
      </c>
      <c r="D73">
        <v>2346</v>
      </c>
      <c r="E73">
        <v>7587</v>
      </c>
      <c r="F73">
        <v>28662</v>
      </c>
      <c r="G73">
        <f t="shared" si="21"/>
        <v>49152</v>
      </c>
      <c r="H73">
        <f t="shared" si="22"/>
        <v>49000</v>
      </c>
      <c r="I73" cm="1">
        <f t="array" ref="I73">MATCH(1,(A73=A:A)*(MIN(IF(A:A=A73,C:C))=C:C),0)</f>
        <v>34</v>
      </c>
      <c r="J73" cm="1">
        <f t="array" ref="J73">INDEX(A:H,I73,6)</f>
        <v>102884</v>
      </c>
      <c r="K73" cm="1">
        <f t="array" ref="K73">INDEX(A:H,I73,5)</f>
        <v>75449</v>
      </c>
      <c r="L73" cm="1">
        <f t="array" ref="L73">INDEX(A:H,I73,4)</f>
        <v>5588</v>
      </c>
      <c r="M73">
        <f t="shared" si="23"/>
        <v>3.589561091340451</v>
      </c>
      <c r="N73">
        <f t="shared" si="24"/>
        <v>9.9445103466455773</v>
      </c>
      <c r="O73">
        <f t="shared" si="25"/>
        <v>2.3819266837169653</v>
      </c>
      <c r="P73">
        <f t="shared" si="26"/>
        <v>0.27858559153998674</v>
      </c>
      <c r="Q73" cm="1">
        <f t="array" ref="Q73">MATCH(1,(H73=H:H)*(MIN(IF(H:H=H73,A:A))=A:A),0)</f>
        <v>73</v>
      </c>
      <c r="R73" cm="1">
        <f t="array" ref="R73">INDEX(A:H,Q73,6)</f>
        <v>28662</v>
      </c>
      <c r="S73" cm="1">
        <f t="array" ref="S73">INDEX(A:H,Q73,5)</f>
        <v>7587</v>
      </c>
      <c r="T73">
        <f t="shared" si="27"/>
        <v>1</v>
      </c>
      <c r="U73">
        <f t="shared" si="28"/>
        <v>1</v>
      </c>
      <c r="V73">
        <f t="shared" si="29"/>
        <v>48</v>
      </c>
      <c r="W73">
        <f t="shared" si="30"/>
        <v>0.94490295550339465</v>
      </c>
      <c r="X73">
        <f t="shared" si="31"/>
        <v>0.26323634880679497</v>
      </c>
    </row>
    <row r="74" spans="1:24" hidden="1" x14ac:dyDescent="0.2">
      <c r="A74">
        <v>1536</v>
      </c>
      <c r="B74">
        <v>7</v>
      </c>
      <c r="C74">
        <f>B74*8</f>
        <v>56</v>
      </c>
      <c r="D74">
        <v>2160</v>
      </c>
      <c r="E74">
        <v>5874</v>
      </c>
      <c r="F74">
        <v>24196</v>
      </c>
      <c r="G74">
        <f t="shared" si="21"/>
        <v>42130.285714285717</v>
      </c>
      <c r="H74">
        <f t="shared" si="22"/>
        <v>42000</v>
      </c>
      <c r="I74" cm="1">
        <f t="array" ref="I74">MATCH(1,(A74=A:A)*(MIN(IF(A:A=A74,C:C))=C:C),0)</f>
        <v>34</v>
      </c>
      <c r="J74" cm="1">
        <f t="array" ref="J74">INDEX(A:H,I74,6)</f>
        <v>102884</v>
      </c>
      <c r="K74" cm="1">
        <f t="array" ref="K74">INDEX(A:H,I74,5)</f>
        <v>75449</v>
      </c>
      <c r="L74" cm="1">
        <f t="array" ref="L74">INDEX(A:H,I74,4)</f>
        <v>5588</v>
      </c>
      <c r="M74">
        <f t="shared" si="23"/>
        <v>4.2521077864109769</v>
      </c>
      <c r="N74">
        <f t="shared" si="24"/>
        <v>12.844569288389513</v>
      </c>
      <c r="O74">
        <f t="shared" si="25"/>
        <v>2.587037037037037</v>
      </c>
      <c r="P74">
        <f t="shared" si="26"/>
        <v>0.23517748143540299</v>
      </c>
      <c r="Q74" cm="1">
        <f t="array" ref="Q74">MATCH(1,(H74=H:H)*(MIN(IF(H:H=H74,A:A))=A:A),0)</f>
        <v>74</v>
      </c>
      <c r="R74" cm="1">
        <f t="array" ref="R74">INDEX(A:H,Q74,6)</f>
        <v>24196</v>
      </c>
      <c r="S74" cm="1">
        <f t="array" ref="S74">INDEX(A:H,Q74,5)</f>
        <v>5874</v>
      </c>
      <c r="T74">
        <f t="shared" si="27"/>
        <v>1</v>
      </c>
      <c r="U74">
        <f t="shared" si="28"/>
        <v>1</v>
      </c>
      <c r="V74">
        <f t="shared" si="29"/>
        <v>56</v>
      </c>
      <c r="W74">
        <f t="shared" si="30"/>
        <v>0.94087076751980048</v>
      </c>
      <c r="X74">
        <f t="shared" si="31"/>
        <v>0.22127161746150123</v>
      </c>
    </row>
    <row r="75" spans="1:24" hidden="1" x14ac:dyDescent="0.2">
      <c r="A75">
        <v>1536</v>
      </c>
      <c r="B75">
        <v>8</v>
      </c>
      <c r="C75">
        <f>B75*8</f>
        <v>64</v>
      </c>
      <c r="D75">
        <v>2016</v>
      </c>
      <c r="E75">
        <v>5748</v>
      </c>
      <c r="F75">
        <v>25606</v>
      </c>
      <c r="G75">
        <f t="shared" si="21"/>
        <v>36864</v>
      </c>
      <c r="H75">
        <f t="shared" si="22"/>
        <v>37000</v>
      </c>
      <c r="I75" cm="1">
        <f t="array" ref="I75">MATCH(1,(A75=A:A)*(MIN(IF(A:A=A75,C:C))=C:C),0)</f>
        <v>34</v>
      </c>
      <c r="J75" cm="1">
        <f t="array" ref="J75">INDEX(A:H,I75,6)</f>
        <v>102884</v>
      </c>
      <c r="K75" cm="1">
        <f t="array" ref="K75">INDEX(A:H,I75,5)</f>
        <v>75449</v>
      </c>
      <c r="L75" cm="1">
        <f t="array" ref="L75">INDEX(A:H,I75,4)</f>
        <v>5588</v>
      </c>
      <c r="M75">
        <f t="shared" si="23"/>
        <v>4.0179645395610404</v>
      </c>
      <c r="N75">
        <f t="shared" si="24"/>
        <v>13.126130828114126</v>
      </c>
      <c r="O75">
        <f t="shared" si="25"/>
        <v>2.7718253968253967</v>
      </c>
      <c r="P75">
        <f t="shared" si="26"/>
        <v>0.24888223630496481</v>
      </c>
      <c r="Q75" cm="1">
        <f t="array" ref="Q75">MATCH(1,(H75=H:H)*(MIN(IF(H:H=H75,A:A))=A:A),0)</f>
        <v>78</v>
      </c>
      <c r="R75" cm="1">
        <f t="array" ref="R75">INDEX(A:H,Q75,6)</f>
        <v>13908</v>
      </c>
      <c r="S75" cm="1">
        <f t="array" ref="S75">INDEX(A:H,Q75,5)</f>
        <v>1177</v>
      </c>
      <c r="T75">
        <f t="shared" si="27"/>
        <v>0.54315394829336872</v>
      </c>
      <c r="U75">
        <f t="shared" si="28"/>
        <v>0.20476687543493388</v>
      </c>
      <c r="V75">
        <f t="shared" si="29"/>
        <v>13.105080027835768</v>
      </c>
      <c r="W75">
        <f t="shared" si="30"/>
        <v>0.95209580095934854</v>
      </c>
      <c r="X75">
        <f t="shared" si="31"/>
        <v>0.23695973211932933</v>
      </c>
    </row>
    <row r="76" spans="1:24" hidden="1" x14ac:dyDescent="0.2">
      <c r="A76">
        <v>768</v>
      </c>
      <c r="B76">
        <v>2</v>
      </c>
      <c r="C76">
        <f>B76*8</f>
        <v>16</v>
      </c>
      <c r="D76">
        <v>4142</v>
      </c>
      <c r="E76">
        <v>2988</v>
      </c>
      <c r="F76">
        <v>20582</v>
      </c>
      <c r="G76">
        <f t="shared" si="21"/>
        <v>36864</v>
      </c>
      <c r="H76">
        <f t="shared" si="22"/>
        <v>37000</v>
      </c>
      <c r="I76" cm="1">
        <f t="array" ref="I76">MATCH(1,(A76=A:A)*(MIN(IF(A:A=A76,C:C))=C:C),0)</f>
        <v>49</v>
      </c>
      <c r="J76" cm="1">
        <f t="array" ref="J76">INDEX(A:H,I76,6)</f>
        <v>30878</v>
      </c>
      <c r="K76" cm="1">
        <f t="array" ref="K76">INDEX(A:H,I76,5)</f>
        <v>12729</v>
      </c>
      <c r="L76" cm="1">
        <f t="array" ref="L76">INDEX(A:H,I76,4)</f>
        <v>2431</v>
      </c>
      <c r="M76">
        <f t="shared" si="23"/>
        <v>1.5002429307161598</v>
      </c>
      <c r="N76">
        <f t="shared" si="24"/>
        <v>4.2600401606425704</v>
      </c>
      <c r="O76">
        <f t="shared" si="25"/>
        <v>0.58691453404152583</v>
      </c>
      <c r="P76">
        <f t="shared" si="26"/>
        <v>0.6665587149426776</v>
      </c>
      <c r="Q76" cm="1">
        <f t="array" ref="Q76">MATCH(1,(H76=H:H)*(MIN(IF(H:H=H76,A:A))=A:A),0)</f>
        <v>78</v>
      </c>
      <c r="R76" cm="1">
        <f t="array" ref="R76">INDEX(A:H,Q76,6)</f>
        <v>13908</v>
      </c>
      <c r="S76" cm="1">
        <f t="array" ref="S76">INDEX(A:H,Q76,5)</f>
        <v>1177</v>
      </c>
      <c r="T76">
        <f t="shared" si="27"/>
        <v>0.675736080069964</v>
      </c>
      <c r="U76">
        <f t="shared" si="28"/>
        <v>0.39390896921017404</v>
      </c>
      <c r="V76">
        <f t="shared" si="29"/>
        <v>6.3025435073627847</v>
      </c>
      <c r="W76">
        <f t="shared" si="30"/>
        <v>0.96665047128558934</v>
      </c>
      <c r="X76">
        <f t="shared" si="31"/>
        <v>0.64432929593885613</v>
      </c>
    </row>
    <row r="77" spans="1:24" hidden="1" x14ac:dyDescent="0.2">
      <c r="A77">
        <v>768</v>
      </c>
      <c r="B77">
        <v>1</v>
      </c>
      <c r="C77">
        <v>16</v>
      </c>
      <c r="D77">
        <v>4607</v>
      </c>
      <c r="E77">
        <v>6027</v>
      </c>
      <c r="F77">
        <v>20536</v>
      </c>
      <c r="G77">
        <f t="shared" si="21"/>
        <v>36864</v>
      </c>
      <c r="H77">
        <f t="shared" si="22"/>
        <v>37000</v>
      </c>
      <c r="I77" cm="1">
        <f t="array" ref="I77">MATCH(1,(A77=A:A)*(MIN(IF(A:A=A77,C:C))=C:C),0)</f>
        <v>49</v>
      </c>
      <c r="J77" cm="1">
        <f t="array" ref="J77">INDEX(A:H,I77,6)</f>
        <v>30878</v>
      </c>
      <c r="K77" cm="1">
        <f t="array" ref="K77">INDEX(A:H,I77,5)</f>
        <v>12729</v>
      </c>
      <c r="L77" cm="1">
        <f t="array" ref="L77">INDEX(A:H,I77,4)</f>
        <v>2431</v>
      </c>
      <c r="M77">
        <f t="shared" si="23"/>
        <v>1.5036034281262174</v>
      </c>
      <c r="N77">
        <f t="shared" si="24"/>
        <v>2.1119960179193629</v>
      </c>
      <c r="O77">
        <f t="shared" si="25"/>
        <v>0.52767527675276749</v>
      </c>
      <c r="P77">
        <f t="shared" si="26"/>
        <v>0.66506898115162894</v>
      </c>
      <c r="Q77" cm="1">
        <f t="array" ref="Q77">MATCH(1,(H77=H:H)*(MIN(IF(H:H=H77,A:A))=A:A),0)</f>
        <v>78</v>
      </c>
      <c r="R77" cm="1">
        <f t="array" ref="R77">INDEX(A:H,Q77,6)</f>
        <v>13908</v>
      </c>
      <c r="S77" cm="1">
        <f t="array" ref="S77">INDEX(A:H,Q77,5)</f>
        <v>1177</v>
      </c>
      <c r="T77">
        <f t="shared" si="27"/>
        <v>0.67724970783015193</v>
      </c>
      <c r="U77">
        <f t="shared" si="28"/>
        <v>0.1952878712460594</v>
      </c>
      <c r="V77">
        <f t="shared" si="29"/>
        <v>3.1246059399369503</v>
      </c>
      <c r="W77">
        <f t="shared" si="30"/>
        <v>0.96642643812491891</v>
      </c>
      <c r="X77">
        <f t="shared" si="31"/>
        <v>0.64274024656173756</v>
      </c>
    </row>
    <row r="78" spans="1:24" hidden="1" x14ac:dyDescent="0.2">
      <c r="A78">
        <v>384</v>
      </c>
      <c r="B78">
        <v>1</v>
      </c>
      <c r="C78">
        <v>4</v>
      </c>
      <c r="D78">
        <v>3534</v>
      </c>
      <c r="E78">
        <v>1177</v>
      </c>
      <c r="F78">
        <v>13908</v>
      </c>
      <c r="G78">
        <f t="shared" si="21"/>
        <v>36864</v>
      </c>
      <c r="H78">
        <f t="shared" si="22"/>
        <v>37000</v>
      </c>
      <c r="I78" cm="1">
        <f t="array" ref="I78">MATCH(1,(A78=A:A)*(MIN(IF(A:A=A78,C:C))=C:C),0)</f>
        <v>64</v>
      </c>
      <c r="J78" cm="1">
        <f t="array" ref="J78">INDEX(A:H,I78,6)</f>
        <v>14719</v>
      </c>
      <c r="K78" cm="1">
        <f t="array" ref="K78">INDEX(A:H,I78,5)</f>
        <v>3293</v>
      </c>
      <c r="L78" cm="1">
        <f t="array" ref="L78">INDEX(A:H,I78,4)</f>
        <v>1446</v>
      </c>
      <c r="M78">
        <f t="shared" si="23"/>
        <v>1.0583117630140926</v>
      </c>
      <c r="N78">
        <f t="shared" si="24"/>
        <v>2.7977909940526762</v>
      </c>
      <c r="O78">
        <f t="shared" si="25"/>
        <v>0.4091680814940577</v>
      </c>
      <c r="P78">
        <f t="shared" si="26"/>
        <v>0.94490114817582715</v>
      </c>
      <c r="Q78" cm="1">
        <f t="array" ref="Q78">MATCH(1,(H78=H:H)*(MIN(IF(H:H=H78,A:A))=A:A),0)</f>
        <v>78</v>
      </c>
      <c r="R78" cm="1">
        <f t="array" ref="R78">INDEX(A:H,Q78,6)</f>
        <v>13908</v>
      </c>
      <c r="S78" cm="1">
        <f t="array" ref="S78">INDEX(A:H,Q78,5)</f>
        <v>1177</v>
      </c>
      <c r="T78">
        <f t="shared" si="27"/>
        <v>1</v>
      </c>
      <c r="U78">
        <f t="shared" si="28"/>
        <v>1</v>
      </c>
      <c r="V78">
        <f t="shared" si="29"/>
        <v>4</v>
      </c>
      <c r="W78">
        <f t="shared" si="30"/>
        <v>0.9805627456619691</v>
      </c>
      <c r="X78">
        <f t="shared" si="31"/>
        <v>0.92653486423443621</v>
      </c>
    </row>
    <row r="79" spans="1:24" hidden="1" x14ac:dyDescent="0.2">
      <c r="A79">
        <v>1536</v>
      </c>
      <c r="B79">
        <v>9</v>
      </c>
      <c r="C79">
        <f>B79*8</f>
        <v>72</v>
      </c>
      <c r="D79">
        <v>1915</v>
      </c>
      <c r="E79">
        <v>4943</v>
      </c>
      <c r="F79">
        <v>24378</v>
      </c>
      <c r="G79">
        <f t="shared" si="21"/>
        <v>32768</v>
      </c>
      <c r="H79">
        <f t="shared" si="22"/>
        <v>33000</v>
      </c>
      <c r="I79" cm="1">
        <f t="array" ref="I79">MATCH(1,(A79=A:A)*(MIN(IF(A:A=A79,C:C))=C:C),0)</f>
        <v>34</v>
      </c>
      <c r="J79" cm="1">
        <f t="array" ref="J79">INDEX(A:H,I79,6)</f>
        <v>102884</v>
      </c>
      <c r="K79" cm="1">
        <f t="array" ref="K79">INDEX(A:H,I79,5)</f>
        <v>75449</v>
      </c>
      <c r="L79" cm="1">
        <f t="array" ref="L79">INDEX(A:H,I79,4)</f>
        <v>5588</v>
      </c>
      <c r="M79">
        <f t="shared" si="23"/>
        <v>4.2203626220362622</v>
      </c>
      <c r="N79">
        <f t="shared" si="24"/>
        <v>15.263807404410278</v>
      </c>
      <c r="O79">
        <f t="shared" si="25"/>
        <v>2.9180156657963447</v>
      </c>
      <c r="P79">
        <f t="shared" si="26"/>
        <v>0.23694646397884997</v>
      </c>
      <c r="Q79" cm="1">
        <f t="array" ref="Q79">MATCH(1,(H79=H:H)*(MIN(IF(H:H=H79,A:A))=A:A),0)</f>
        <v>79</v>
      </c>
      <c r="R79" cm="1">
        <f t="array" ref="R79">INDEX(A:H,Q79,6)</f>
        <v>24378</v>
      </c>
      <c r="S79" cm="1">
        <f t="array" ref="S79">INDEX(A:H,Q79,5)</f>
        <v>4943</v>
      </c>
      <c r="T79">
        <f t="shared" si="27"/>
        <v>1</v>
      </c>
      <c r="U79">
        <f t="shared" si="28"/>
        <v>1</v>
      </c>
      <c r="V79">
        <f t="shared" si="29"/>
        <v>72</v>
      </c>
      <c r="W79">
        <f t="shared" si="30"/>
        <v>0.9546427799713203</v>
      </c>
      <c r="X79">
        <f t="shared" si="31"/>
        <v>0.22619923107714363</v>
      </c>
    </row>
    <row r="80" spans="1:24" hidden="1" x14ac:dyDescent="0.2">
      <c r="A80">
        <v>1536</v>
      </c>
      <c r="B80">
        <v>10</v>
      </c>
      <c r="C80">
        <f>B80*8</f>
        <v>80</v>
      </c>
      <c r="D80">
        <v>1939</v>
      </c>
      <c r="E80">
        <v>5056</v>
      </c>
      <c r="F80">
        <v>24264</v>
      </c>
      <c r="G80">
        <f t="shared" si="21"/>
        <v>29491.200000000001</v>
      </c>
      <c r="H80">
        <f t="shared" si="22"/>
        <v>29000</v>
      </c>
      <c r="I80" cm="1">
        <f t="array" ref="I80">MATCH(1,(A80=A:A)*(MIN(IF(A:A=A80,C:C))=C:C),0)</f>
        <v>34</v>
      </c>
      <c r="J80" cm="1">
        <f t="array" ref="J80">INDEX(A:H,I80,6)</f>
        <v>102884</v>
      </c>
      <c r="K80" cm="1">
        <f t="array" ref="K80">INDEX(A:H,I80,5)</f>
        <v>75449</v>
      </c>
      <c r="L80" cm="1">
        <f t="array" ref="L80">INDEX(A:H,I80,4)</f>
        <v>5588</v>
      </c>
      <c r="M80">
        <f t="shared" si="23"/>
        <v>4.2401912298054727</v>
      </c>
      <c r="N80">
        <f t="shared" si="24"/>
        <v>14.922666139240507</v>
      </c>
      <c r="O80">
        <f t="shared" si="25"/>
        <v>2.881897885507994</v>
      </c>
      <c r="P80">
        <f t="shared" si="26"/>
        <v>0.23583841996811947</v>
      </c>
      <c r="Q80" cm="1">
        <f t="array" ref="Q80">MATCH(1,(H80=H:H)*(MIN(IF(H:H=H80,A:A))=A:A),0)</f>
        <v>80</v>
      </c>
      <c r="R80" cm="1">
        <f t="array" ref="R80">INDEX(A:H,Q80,6)</f>
        <v>24264</v>
      </c>
      <c r="S80" cm="1">
        <f t="array" ref="S80">INDEX(A:H,Q80,5)</f>
        <v>5056</v>
      </c>
      <c r="T80">
        <f t="shared" si="27"/>
        <v>1</v>
      </c>
      <c r="U80">
        <f t="shared" si="28"/>
        <v>1</v>
      </c>
      <c r="V80">
        <f t="shared" si="29"/>
        <v>80</v>
      </c>
      <c r="W80">
        <f t="shared" si="30"/>
        <v>0.95898492114170286</v>
      </c>
      <c r="X80">
        <f t="shared" si="31"/>
        <v>0.22616548857531082</v>
      </c>
    </row>
    <row r="81" spans="1:24" hidden="1" x14ac:dyDescent="0.2">
      <c r="A81">
        <v>768</v>
      </c>
      <c r="B81">
        <v>3</v>
      </c>
      <c r="C81">
        <f>B81*8</f>
        <v>24</v>
      </c>
      <c r="D81">
        <v>2913</v>
      </c>
      <c r="E81">
        <v>2388</v>
      </c>
      <c r="F81">
        <v>18836</v>
      </c>
      <c r="G81">
        <f t="shared" si="21"/>
        <v>24576</v>
      </c>
      <c r="H81">
        <f t="shared" si="22"/>
        <v>25000</v>
      </c>
      <c r="I81" cm="1">
        <f t="array" ref="I81">MATCH(1,(A81=A:A)*(MIN(IF(A:A=A81,C:C))=C:C),0)</f>
        <v>49</v>
      </c>
      <c r="J81" cm="1">
        <f t="array" ref="J81">INDEX(A:H,I81,6)</f>
        <v>30878</v>
      </c>
      <c r="K81" cm="1">
        <f t="array" ref="K81">INDEX(A:H,I81,5)</f>
        <v>12729</v>
      </c>
      <c r="L81" cm="1">
        <f t="array" ref="L81">INDEX(A:H,I81,4)</f>
        <v>2431</v>
      </c>
      <c r="M81">
        <f t="shared" si="23"/>
        <v>1.6393077086430239</v>
      </c>
      <c r="N81">
        <f t="shared" si="24"/>
        <v>5.3304020100502516</v>
      </c>
      <c r="O81">
        <f t="shared" si="25"/>
        <v>0.83453484380363885</v>
      </c>
      <c r="P81">
        <f t="shared" si="26"/>
        <v>0.61001360191722265</v>
      </c>
      <c r="Q81" cm="1">
        <f t="array" ref="Q81">MATCH(1,(H81=H:H)*(MIN(IF(H:H=H81,A:A))=A:A),0)</f>
        <v>81</v>
      </c>
      <c r="R81" cm="1">
        <f t="array" ref="R81">INDEX(A:H,Q81,6)</f>
        <v>18836</v>
      </c>
      <c r="S81" cm="1">
        <f t="array" ref="S81">INDEX(A:H,Q81,5)</f>
        <v>2388</v>
      </c>
      <c r="T81">
        <f t="shared" si="27"/>
        <v>1</v>
      </c>
      <c r="U81">
        <f t="shared" si="28"/>
        <v>1</v>
      </c>
      <c r="V81">
        <f t="shared" si="29"/>
        <v>24</v>
      </c>
      <c r="W81">
        <f t="shared" si="30"/>
        <v>0.97220401266769463</v>
      </c>
      <c r="X81">
        <f t="shared" si="31"/>
        <v>0.59305767156579758</v>
      </c>
    </row>
    <row r="82" spans="1:24" hidden="1" x14ac:dyDescent="0.2">
      <c r="A82">
        <v>768</v>
      </c>
      <c r="B82">
        <v>4</v>
      </c>
      <c r="C82">
        <f>B82*8</f>
        <v>32</v>
      </c>
      <c r="D82">
        <v>1628</v>
      </c>
      <c r="E82">
        <v>2059</v>
      </c>
      <c r="F82">
        <v>17874</v>
      </c>
      <c r="G82">
        <f t="shared" si="21"/>
        <v>18432</v>
      </c>
      <c r="H82">
        <f t="shared" si="22"/>
        <v>18000</v>
      </c>
      <c r="I82" cm="1">
        <f t="array" ref="I82">MATCH(1,(A82=A:A)*(MIN(IF(A:A=A82,C:C))=C:C),0)</f>
        <v>49</v>
      </c>
      <c r="J82" cm="1">
        <f t="array" ref="J82">INDEX(A:H,I82,6)</f>
        <v>30878</v>
      </c>
      <c r="K82" cm="1">
        <f t="array" ref="K82">INDEX(A:H,I82,5)</f>
        <v>12729</v>
      </c>
      <c r="L82" cm="1">
        <f t="array" ref="L82">INDEX(A:H,I82,4)</f>
        <v>2431</v>
      </c>
      <c r="M82">
        <f t="shared" si="23"/>
        <v>1.7275372048785946</v>
      </c>
      <c r="N82">
        <f t="shared" si="24"/>
        <v>6.1821272462360373</v>
      </c>
      <c r="O82">
        <f t="shared" si="25"/>
        <v>1.4932432432432432</v>
      </c>
      <c r="P82">
        <f t="shared" si="26"/>
        <v>0.57885873437398794</v>
      </c>
      <c r="Q82" cm="1">
        <f t="array" ref="Q82">MATCH(1,(H82=H:H)*(MIN(IF(H:H=H82,A:A))=A:A),0)</f>
        <v>83</v>
      </c>
      <c r="R82" cm="1">
        <f t="array" ref="R82">INDEX(A:H,Q82,6)</f>
        <v>16481</v>
      </c>
      <c r="S82" cm="1">
        <f t="array" ref="S82">INDEX(A:H,Q82,5)</f>
        <v>1351</v>
      </c>
      <c r="T82">
        <f t="shared" si="27"/>
        <v>0.92206557010182388</v>
      </c>
      <c r="U82">
        <f t="shared" si="28"/>
        <v>0.65614375910636236</v>
      </c>
      <c r="V82">
        <f t="shared" si="29"/>
        <v>20.996600291403595</v>
      </c>
      <c r="W82">
        <f t="shared" si="30"/>
        <v>0.97653105790714212</v>
      </c>
      <c r="X82">
        <f t="shared" si="31"/>
        <v>0.56527353225701982</v>
      </c>
    </row>
    <row r="83" spans="1:24" hidden="1" x14ac:dyDescent="0.2">
      <c r="A83">
        <v>384</v>
      </c>
      <c r="B83">
        <v>1</v>
      </c>
      <c r="C83">
        <v>8</v>
      </c>
      <c r="D83">
        <v>5989</v>
      </c>
      <c r="E83">
        <v>1351</v>
      </c>
      <c r="F83">
        <v>16481</v>
      </c>
      <c r="G83">
        <f t="shared" si="21"/>
        <v>18432</v>
      </c>
      <c r="H83">
        <f t="shared" si="22"/>
        <v>18000</v>
      </c>
      <c r="I83" cm="1">
        <f t="array" ref="I83">MATCH(1,(A83=A:A)*(MIN(IF(A:A=A83,C:C))=C:C),0)</f>
        <v>64</v>
      </c>
      <c r="J83" cm="1">
        <f t="array" ref="J83">INDEX(A:H,I83,6)</f>
        <v>14719</v>
      </c>
      <c r="K83" cm="1">
        <f t="array" ref="K83">INDEX(A:H,I83,5)</f>
        <v>3293</v>
      </c>
      <c r="L83" cm="1">
        <f t="array" ref="L83">INDEX(A:H,I83,4)</f>
        <v>1446</v>
      </c>
      <c r="M83">
        <f t="shared" si="23"/>
        <v>0.89308901158910259</v>
      </c>
      <c r="N83">
        <f t="shared" si="24"/>
        <v>2.4374537379718726</v>
      </c>
      <c r="O83">
        <f t="shared" si="25"/>
        <v>0.24144264484888964</v>
      </c>
      <c r="P83">
        <f t="shared" si="26"/>
        <v>1.1197092193763163</v>
      </c>
      <c r="Q83" cm="1">
        <f t="array" ref="Q83">MATCH(1,(H83=H:H)*(MIN(IF(H:H=H83,A:A))=A:A),0)</f>
        <v>83</v>
      </c>
      <c r="R83" cm="1">
        <f t="array" ref="R83">INDEX(A:H,Q83,6)</f>
        <v>16481</v>
      </c>
      <c r="S83" cm="1">
        <f t="array" ref="S83">INDEX(A:H,Q83,5)</f>
        <v>1351</v>
      </c>
      <c r="T83">
        <f t="shared" si="27"/>
        <v>1</v>
      </c>
      <c r="U83">
        <f t="shared" si="28"/>
        <v>1</v>
      </c>
      <c r="V83">
        <f t="shared" si="29"/>
        <v>8</v>
      </c>
      <c r="W83">
        <f t="shared" si="30"/>
        <v>1.015272998344414</v>
      </c>
      <c r="X83">
        <f t="shared" si="31"/>
        <v>1.1368105364300758</v>
      </c>
    </row>
    <row r="84" spans="1:24" hidden="1" x14ac:dyDescent="0.2">
      <c r="A84">
        <v>768</v>
      </c>
      <c r="B84">
        <v>5</v>
      </c>
      <c r="C84">
        <f>B84*8</f>
        <v>40</v>
      </c>
      <c r="D84">
        <v>1560</v>
      </c>
      <c r="E84">
        <v>1937</v>
      </c>
      <c r="F84">
        <v>17658</v>
      </c>
      <c r="G84">
        <f t="shared" si="21"/>
        <v>14745.6</v>
      </c>
      <c r="H84">
        <f t="shared" si="22"/>
        <v>15000</v>
      </c>
      <c r="I84" cm="1">
        <f t="array" ref="I84">MATCH(1,(A84=A:A)*(MIN(IF(A:A=A84,C:C))=C:C),0)</f>
        <v>49</v>
      </c>
      <c r="J84" cm="1">
        <f t="array" ref="J84">INDEX(A:H,I84,6)</f>
        <v>30878</v>
      </c>
      <c r="K84" cm="1">
        <f t="array" ref="K84">INDEX(A:H,I84,5)</f>
        <v>12729</v>
      </c>
      <c r="L84" cm="1">
        <f t="array" ref="L84">INDEX(A:H,I84,4)</f>
        <v>2431</v>
      </c>
      <c r="M84">
        <f t="shared" si="23"/>
        <v>1.7486691584550911</v>
      </c>
      <c r="N84">
        <f t="shared" si="24"/>
        <v>6.5715023231801757</v>
      </c>
      <c r="O84">
        <f t="shared" si="25"/>
        <v>1.5583333333333333</v>
      </c>
      <c r="P84">
        <f t="shared" si="26"/>
        <v>0.57186346265949872</v>
      </c>
      <c r="Q84" cm="1">
        <f t="array" ref="Q84">MATCH(1,(H84=H:H)*(MIN(IF(H:H=H84,A:A))=A:A),0)</f>
        <v>84</v>
      </c>
      <c r="R84" cm="1">
        <f t="array" ref="R84">INDEX(A:H,Q84,6)</f>
        <v>17658</v>
      </c>
      <c r="S84" cm="1">
        <f t="array" ref="S84">INDEX(A:H,Q84,5)</f>
        <v>1937</v>
      </c>
      <c r="T84">
        <f t="shared" si="27"/>
        <v>1</v>
      </c>
      <c r="U84">
        <f t="shared" si="28"/>
        <v>1</v>
      </c>
      <c r="V84">
        <f t="shared" si="29"/>
        <v>40</v>
      </c>
      <c r="W84">
        <f t="shared" si="30"/>
        <v>0.9808033549114078</v>
      </c>
      <c r="X84">
        <f t="shared" si="31"/>
        <v>0.56088560272769095</v>
      </c>
    </row>
    <row r="85" spans="1:24" hidden="1" x14ac:dyDescent="0.2">
      <c r="A85">
        <v>384</v>
      </c>
      <c r="B85">
        <v>1</v>
      </c>
      <c r="C85">
        <v>16</v>
      </c>
      <c r="D85">
        <v>5952</v>
      </c>
      <c r="E85">
        <v>1621</v>
      </c>
      <c r="F85">
        <v>16824</v>
      </c>
      <c r="G85">
        <f t="shared" si="21"/>
        <v>9216</v>
      </c>
      <c r="H85">
        <f t="shared" si="22"/>
        <v>9000</v>
      </c>
      <c r="I85" cm="1">
        <f t="array" ref="I85">MATCH(1,(A85=A:A)*(MIN(IF(A:A=A85,C:C))=C:C),0)</f>
        <v>64</v>
      </c>
      <c r="J85" cm="1">
        <f t="array" ref="J85">INDEX(A:H,I85,6)</f>
        <v>14719</v>
      </c>
      <c r="K85" cm="1">
        <f t="array" ref="K85">INDEX(A:H,I85,5)</f>
        <v>3293</v>
      </c>
      <c r="L85" cm="1">
        <f t="array" ref="L85">INDEX(A:H,I85,4)</f>
        <v>1446</v>
      </c>
      <c r="M85">
        <f t="shared" si="23"/>
        <v>0.87488112220637182</v>
      </c>
      <c r="N85">
        <f t="shared" si="24"/>
        <v>2.0314620604565081</v>
      </c>
      <c r="O85">
        <f t="shared" si="25"/>
        <v>0.24294354838709678</v>
      </c>
      <c r="P85">
        <f t="shared" si="26"/>
        <v>1.1430124329098446</v>
      </c>
      <c r="Q85" cm="1">
        <f t="array" ref="Q85">MATCH(1,(H85=H:H)*(MIN(IF(H:H=H85,A:A))=A:A),0)</f>
        <v>85</v>
      </c>
      <c r="R85" cm="1">
        <f t="array" ref="R85">INDEX(A:H,Q85,6)</f>
        <v>16824</v>
      </c>
      <c r="S85" cm="1">
        <f t="array" ref="S85">INDEX(A:H,Q85,5)</f>
        <v>1621</v>
      </c>
      <c r="T85">
        <f t="shared" si="27"/>
        <v>1</v>
      </c>
      <c r="U85">
        <f t="shared" si="28"/>
        <v>1</v>
      </c>
      <c r="V85">
        <f t="shared" si="29"/>
        <v>16</v>
      </c>
      <c r="W85">
        <f t="shared" si="30"/>
        <v>1.0083412585195752</v>
      </c>
      <c r="X85">
        <f t="shared" si="31"/>
        <v>1.1525465951038343</v>
      </c>
    </row>
  </sheetData>
  <autoFilter ref="A1:A85" xr:uid="{D6D6D321-10E5-D649-8FDE-F0B627178028}">
    <filterColumn colId="0">
      <filters>
        <filter val="12288"/>
      </filters>
    </filterColumn>
  </autoFilter>
  <sortState xmlns:xlrd2="http://schemas.microsoft.com/office/spreadsheetml/2017/richdata2" ref="A2:W88">
    <sortCondition descending="1" ref="H1"/>
  </sortState>
  <conditionalFormatting sqref="W1:W1048576 X1">
    <cfRule type="colorScale" priority="3">
      <colorScale>
        <cfvo type="min"/>
        <cfvo type="percentile" val="50"/>
        <cfvo type="max"/>
        <color rgb="FF63BE7B"/>
        <color rgb="FFFFEB84"/>
        <color rgb="FFF8696B"/>
      </colorScale>
    </cfRule>
  </conditionalFormatting>
  <conditionalFormatting sqref="U1:U1048576">
    <cfRule type="colorScale" priority="1">
      <colorScale>
        <cfvo type="min"/>
        <cfvo type="percentile" val="50"/>
        <cfvo type="max"/>
        <color rgb="FFF8696B"/>
        <color rgb="FFFFEB84"/>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N52"/>
  <sheetViews>
    <sheetView topLeftCell="A2" workbookViewId="0">
      <selection activeCell="R26" sqref="R26"/>
    </sheetView>
  </sheetViews>
  <sheetFormatPr baseColWidth="10" defaultRowHeight="16" x14ac:dyDescent="0.2"/>
  <cols>
    <col min="1" max="1" width="14.83203125" bestFit="1" customWidth="1"/>
    <col min="2" max="2" width="17" bestFit="1" customWidth="1"/>
    <col min="3"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14" x14ac:dyDescent="0.2">
      <c r="A1" s="2" t="s">
        <v>0</v>
      </c>
      <c r="B1" t="s">
        <v>11</v>
      </c>
    </row>
    <row r="3" spans="1:14" x14ac:dyDescent="0.2">
      <c r="A3" s="2" t="s">
        <v>8</v>
      </c>
      <c r="B3" s="2" t="s">
        <v>7</v>
      </c>
    </row>
    <row r="4" spans="1:14" x14ac:dyDescent="0.2">
      <c r="A4" s="2" t="s">
        <v>6</v>
      </c>
      <c r="B4">
        <v>1</v>
      </c>
      <c r="C4">
        <v>2</v>
      </c>
      <c r="D4">
        <v>4</v>
      </c>
      <c r="E4">
        <v>8</v>
      </c>
      <c r="F4">
        <v>16</v>
      </c>
      <c r="G4">
        <v>24</v>
      </c>
      <c r="H4">
        <v>32</v>
      </c>
      <c r="I4">
        <v>40</v>
      </c>
      <c r="J4">
        <v>48</v>
      </c>
      <c r="K4">
        <v>56</v>
      </c>
      <c r="L4">
        <v>64</v>
      </c>
      <c r="M4">
        <v>72</v>
      </c>
      <c r="N4">
        <v>80</v>
      </c>
    </row>
    <row r="5" spans="1:14" x14ac:dyDescent="0.2">
      <c r="A5" s="3">
        <v>150995000</v>
      </c>
      <c r="B5" s="1">
        <v>5274159</v>
      </c>
      <c r="C5" s="1"/>
      <c r="D5" s="1"/>
      <c r="E5" s="1"/>
      <c r="F5" s="1"/>
      <c r="G5" s="1"/>
      <c r="H5" s="1"/>
      <c r="I5" s="1"/>
      <c r="J5" s="1"/>
      <c r="K5" s="1"/>
      <c r="L5" s="1"/>
      <c r="M5" s="1"/>
      <c r="N5" s="1"/>
    </row>
    <row r="6" spans="1:14" x14ac:dyDescent="0.2">
      <c r="A6" s="3">
        <v>75497000</v>
      </c>
      <c r="B6" s="1"/>
      <c r="C6" s="1">
        <v>2726824</v>
      </c>
      <c r="D6" s="1"/>
      <c r="E6" s="1"/>
      <c r="F6" s="1"/>
      <c r="G6" s="1"/>
      <c r="H6" s="1"/>
      <c r="I6" s="1"/>
      <c r="J6" s="1"/>
      <c r="K6" s="1"/>
      <c r="L6" s="1"/>
      <c r="M6" s="1"/>
      <c r="N6" s="1"/>
    </row>
    <row r="7" spans="1:14" x14ac:dyDescent="0.2">
      <c r="A7" s="3">
        <v>37749000</v>
      </c>
      <c r="B7" s="1">
        <v>1393521</v>
      </c>
      <c r="C7" s="1"/>
      <c r="D7" s="1">
        <v>1245155</v>
      </c>
      <c r="E7" s="1"/>
      <c r="F7" s="1"/>
      <c r="G7" s="1"/>
      <c r="H7" s="1"/>
      <c r="I7" s="1"/>
      <c r="J7" s="1"/>
      <c r="K7" s="1"/>
      <c r="L7" s="1"/>
      <c r="M7" s="1"/>
      <c r="N7" s="1"/>
    </row>
    <row r="8" spans="1:14" x14ac:dyDescent="0.2">
      <c r="A8" s="3">
        <v>30199000</v>
      </c>
      <c r="B8" s="1"/>
      <c r="C8" s="1"/>
      <c r="D8" s="1"/>
      <c r="E8" s="1"/>
      <c r="F8" s="1"/>
      <c r="G8" s="1"/>
      <c r="H8" s="1"/>
      <c r="I8" s="1"/>
      <c r="J8" s="1"/>
      <c r="K8" s="1"/>
      <c r="L8" s="1"/>
      <c r="M8" s="1"/>
      <c r="N8" s="1">
        <v>2214449</v>
      </c>
    </row>
    <row r="9" spans="1:14" x14ac:dyDescent="0.2">
      <c r="A9" s="3">
        <v>25166000</v>
      </c>
      <c r="B9" s="1"/>
      <c r="C9" s="1"/>
      <c r="D9" s="1"/>
      <c r="E9" s="1"/>
      <c r="F9" s="1"/>
      <c r="G9" s="1">
        <v>1658533</v>
      </c>
      <c r="H9" s="1"/>
      <c r="I9" s="1"/>
      <c r="J9" s="1"/>
      <c r="K9" s="1"/>
      <c r="L9" s="1"/>
      <c r="M9" s="1"/>
      <c r="N9" s="1"/>
    </row>
    <row r="10" spans="1:14" x14ac:dyDescent="0.2">
      <c r="A10" s="3">
        <v>18874000</v>
      </c>
      <c r="B10" s="1"/>
      <c r="C10" s="1">
        <v>622378</v>
      </c>
      <c r="D10" s="1"/>
      <c r="E10" s="1">
        <v>2117661</v>
      </c>
      <c r="F10" s="1"/>
      <c r="G10" s="1"/>
      <c r="H10" s="1">
        <v>1359830</v>
      </c>
      <c r="I10" s="1"/>
      <c r="J10" s="1"/>
      <c r="K10" s="1"/>
      <c r="L10" s="1"/>
      <c r="M10" s="1"/>
      <c r="N10" s="1"/>
    </row>
    <row r="11" spans="1:14" x14ac:dyDescent="0.2">
      <c r="A11" s="3">
        <v>15099000</v>
      </c>
      <c r="B11" s="1"/>
      <c r="C11" s="1"/>
      <c r="D11" s="1"/>
      <c r="E11" s="1"/>
      <c r="F11" s="1"/>
      <c r="G11" s="1"/>
      <c r="H11" s="1"/>
      <c r="I11" s="1">
        <v>1133435</v>
      </c>
      <c r="J11" s="1"/>
      <c r="K11" s="1"/>
      <c r="L11" s="1"/>
      <c r="M11" s="1"/>
      <c r="N11" s="1"/>
    </row>
    <row r="12" spans="1:14" x14ac:dyDescent="0.2">
      <c r="A12" s="3">
        <v>12583000</v>
      </c>
      <c r="B12" s="1"/>
      <c r="C12" s="1"/>
      <c r="D12" s="1"/>
      <c r="E12" s="1"/>
      <c r="F12" s="1"/>
      <c r="G12" s="1"/>
      <c r="H12" s="1"/>
      <c r="I12" s="1"/>
      <c r="J12" s="1">
        <v>946413</v>
      </c>
      <c r="K12" s="1"/>
      <c r="L12" s="1"/>
      <c r="M12" s="1"/>
      <c r="N12" s="1"/>
    </row>
    <row r="13" spans="1:14" x14ac:dyDescent="0.2">
      <c r="A13" s="3">
        <v>10785000</v>
      </c>
      <c r="B13" s="1"/>
      <c r="C13" s="1"/>
      <c r="D13" s="1"/>
      <c r="E13" s="1"/>
      <c r="F13" s="1"/>
      <c r="G13" s="1"/>
      <c r="H13" s="1"/>
      <c r="I13" s="1"/>
      <c r="J13" s="1"/>
      <c r="K13" s="1">
        <v>778793</v>
      </c>
      <c r="L13" s="1"/>
      <c r="M13" s="1"/>
      <c r="N13" s="1"/>
    </row>
    <row r="14" spans="1:14" x14ac:dyDescent="0.2">
      <c r="A14" s="3">
        <v>9437000</v>
      </c>
      <c r="B14" s="1">
        <v>408295</v>
      </c>
      <c r="C14" s="1"/>
      <c r="D14" s="1">
        <v>346624</v>
      </c>
      <c r="E14" s="1"/>
      <c r="F14" s="1">
        <v>1369532</v>
      </c>
      <c r="G14" s="1"/>
      <c r="H14" s="1"/>
      <c r="I14" s="1"/>
      <c r="J14" s="1"/>
      <c r="K14" s="1"/>
      <c r="L14" s="1">
        <v>752438</v>
      </c>
      <c r="M14" s="1"/>
      <c r="N14" s="1"/>
    </row>
    <row r="15" spans="1:14" x14ac:dyDescent="0.2">
      <c r="A15" s="3">
        <v>8389000</v>
      </c>
      <c r="B15" s="1"/>
      <c r="C15" s="1"/>
      <c r="D15" s="1"/>
      <c r="E15" s="1"/>
      <c r="F15" s="1"/>
      <c r="G15" s="1"/>
      <c r="H15" s="1"/>
      <c r="I15" s="1"/>
      <c r="J15" s="1"/>
      <c r="K15" s="1"/>
      <c r="L15" s="1"/>
      <c r="M15" s="1">
        <v>649736</v>
      </c>
      <c r="N15" s="1"/>
    </row>
    <row r="16" spans="1:14" x14ac:dyDescent="0.2">
      <c r="A16" s="3">
        <v>7550000</v>
      </c>
      <c r="B16" s="1"/>
      <c r="C16" s="1"/>
      <c r="D16" s="1"/>
      <c r="E16" s="1"/>
      <c r="F16" s="1"/>
      <c r="G16" s="1"/>
      <c r="H16" s="1"/>
      <c r="I16" s="1"/>
      <c r="J16" s="1"/>
      <c r="K16" s="1"/>
      <c r="L16" s="1"/>
      <c r="M16" s="1"/>
      <c r="N16" s="1">
        <v>584031</v>
      </c>
    </row>
    <row r="17" spans="1:14" x14ac:dyDescent="0.2">
      <c r="A17" s="3">
        <v>6291000</v>
      </c>
      <c r="B17" s="1"/>
      <c r="C17" s="1"/>
      <c r="D17" s="1"/>
      <c r="E17" s="1"/>
      <c r="F17" s="1"/>
      <c r="G17" s="1">
        <v>545644</v>
      </c>
      <c r="H17" s="1"/>
      <c r="I17" s="1"/>
      <c r="J17" s="1"/>
      <c r="K17" s="1"/>
      <c r="L17" s="1"/>
      <c r="M17" s="1"/>
      <c r="N17" s="1"/>
    </row>
    <row r="18" spans="1:14" x14ac:dyDescent="0.2">
      <c r="A18" s="3">
        <v>4719000</v>
      </c>
      <c r="B18" s="1"/>
      <c r="C18" s="1">
        <v>195099</v>
      </c>
      <c r="D18" s="1"/>
      <c r="E18" s="1">
        <v>574384</v>
      </c>
      <c r="F18" s="1"/>
      <c r="G18" s="1"/>
      <c r="H18" s="1">
        <v>355772</v>
      </c>
      <c r="I18" s="1"/>
      <c r="J18" s="1"/>
      <c r="K18" s="1"/>
      <c r="L18" s="1"/>
      <c r="M18" s="1"/>
      <c r="N18" s="1"/>
    </row>
    <row r="19" spans="1:14" x14ac:dyDescent="0.2">
      <c r="A19" s="3">
        <v>3775000</v>
      </c>
      <c r="B19" s="1"/>
      <c r="C19" s="1"/>
      <c r="D19" s="1"/>
      <c r="E19" s="1"/>
      <c r="F19" s="1"/>
      <c r="G19" s="1"/>
      <c r="H19" s="1"/>
      <c r="I19" s="1">
        <v>280153</v>
      </c>
      <c r="J19" s="1"/>
      <c r="K19" s="1"/>
      <c r="L19" s="1"/>
      <c r="M19" s="1"/>
      <c r="N19" s="1"/>
    </row>
    <row r="20" spans="1:14" x14ac:dyDescent="0.2">
      <c r="A20" s="3">
        <v>3146000</v>
      </c>
      <c r="B20" s="1"/>
      <c r="C20" s="1"/>
      <c r="D20" s="1"/>
      <c r="E20" s="1"/>
      <c r="F20" s="1"/>
      <c r="G20" s="1"/>
      <c r="H20" s="1"/>
      <c r="I20" s="1"/>
      <c r="J20" s="1">
        <v>248521</v>
      </c>
      <c r="K20" s="1"/>
      <c r="L20" s="1"/>
      <c r="M20" s="1"/>
      <c r="N20" s="1"/>
    </row>
    <row r="21" spans="1:14" x14ac:dyDescent="0.2">
      <c r="A21" s="3">
        <v>2696000</v>
      </c>
      <c r="B21" s="1"/>
      <c r="C21" s="1"/>
      <c r="D21" s="1"/>
      <c r="E21" s="1"/>
      <c r="F21" s="1"/>
      <c r="G21" s="1"/>
      <c r="H21" s="1"/>
      <c r="I21" s="1"/>
      <c r="J21" s="1"/>
      <c r="K21" s="1">
        <v>244029</v>
      </c>
      <c r="L21" s="1"/>
      <c r="M21" s="1"/>
      <c r="N21" s="1"/>
    </row>
    <row r="22" spans="1:14" x14ac:dyDescent="0.2">
      <c r="A22" s="3">
        <v>2359000</v>
      </c>
      <c r="B22" s="1">
        <v>102884</v>
      </c>
      <c r="C22" s="1"/>
      <c r="D22" s="1">
        <v>121231</v>
      </c>
      <c r="E22" s="1"/>
      <c r="F22" s="1">
        <v>388486</v>
      </c>
      <c r="G22" s="1"/>
      <c r="H22" s="1"/>
      <c r="I22" s="1"/>
      <c r="J22" s="1"/>
      <c r="K22" s="1"/>
      <c r="L22" s="1">
        <v>263412</v>
      </c>
      <c r="M22" s="1"/>
      <c r="N22" s="1"/>
    </row>
    <row r="23" spans="1:14" x14ac:dyDescent="0.2">
      <c r="A23" s="3">
        <v>2097000</v>
      </c>
      <c r="B23" s="1"/>
      <c r="C23" s="1"/>
      <c r="D23" s="1"/>
      <c r="E23" s="1"/>
      <c r="F23" s="1"/>
      <c r="G23" s="1"/>
      <c r="H23" s="1"/>
      <c r="I23" s="1"/>
      <c r="J23" s="1"/>
      <c r="K23" s="1"/>
      <c r="L23" s="1"/>
      <c r="M23" s="1">
        <v>209469</v>
      </c>
      <c r="N23" s="1"/>
    </row>
    <row r="24" spans="1:14" x14ac:dyDescent="0.2">
      <c r="A24" s="3">
        <v>1887000</v>
      </c>
      <c r="B24" s="1"/>
      <c r="C24" s="1"/>
      <c r="D24" s="1"/>
      <c r="E24" s="1"/>
      <c r="F24" s="1"/>
      <c r="G24" s="1"/>
      <c r="H24" s="1"/>
      <c r="I24" s="1"/>
      <c r="J24" s="1"/>
      <c r="K24" s="1"/>
      <c r="L24" s="1"/>
      <c r="M24" s="1"/>
      <c r="N24" s="1">
        <v>205280</v>
      </c>
    </row>
    <row r="25" spans="1:14" x14ac:dyDescent="0.2">
      <c r="A25" s="3">
        <v>1573000</v>
      </c>
      <c r="B25" s="1"/>
      <c r="C25" s="1"/>
      <c r="D25" s="1"/>
      <c r="E25" s="1"/>
      <c r="F25" s="1"/>
      <c r="G25" s="1">
        <v>133681</v>
      </c>
      <c r="H25" s="1"/>
      <c r="I25" s="1"/>
      <c r="J25" s="1"/>
      <c r="K25" s="1"/>
      <c r="L25" s="1"/>
      <c r="M25" s="1"/>
      <c r="N25" s="1"/>
    </row>
    <row r="26" spans="1:14" x14ac:dyDescent="0.2">
      <c r="A26" s="3">
        <v>1180000</v>
      </c>
      <c r="B26" s="1"/>
      <c r="C26" s="1">
        <v>66798</v>
      </c>
      <c r="D26" s="1"/>
      <c r="E26" s="1">
        <v>183893</v>
      </c>
      <c r="F26" s="1"/>
      <c r="G26" s="1"/>
      <c r="H26" s="1">
        <v>120719</v>
      </c>
      <c r="I26" s="1"/>
      <c r="J26" s="1"/>
      <c r="K26" s="1"/>
      <c r="L26" s="1"/>
      <c r="M26" s="1"/>
      <c r="N26" s="1"/>
    </row>
    <row r="27" spans="1:14" x14ac:dyDescent="0.2">
      <c r="A27" s="3">
        <v>944000</v>
      </c>
      <c r="B27" s="1"/>
      <c r="C27" s="1"/>
      <c r="D27" s="1"/>
      <c r="E27" s="1"/>
      <c r="F27" s="1"/>
      <c r="G27" s="1"/>
      <c r="H27" s="1"/>
      <c r="I27" s="1">
        <v>106691</v>
      </c>
      <c r="J27" s="1"/>
      <c r="K27" s="1"/>
      <c r="L27" s="1"/>
      <c r="M27" s="1"/>
      <c r="N27" s="1"/>
    </row>
    <row r="28" spans="1:14" x14ac:dyDescent="0.2">
      <c r="A28" s="3">
        <v>786000</v>
      </c>
      <c r="B28" s="1"/>
      <c r="C28" s="1"/>
      <c r="D28" s="1"/>
      <c r="E28" s="1"/>
      <c r="F28" s="1"/>
      <c r="G28" s="1"/>
      <c r="H28" s="1"/>
      <c r="I28" s="1"/>
      <c r="J28" s="1">
        <v>100243</v>
      </c>
      <c r="K28" s="1"/>
      <c r="L28" s="1"/>
      <c r="M28" s="1"/>
      <c r="N28" s="1"/>
    </row>
    <row r="29" spans="1:14" x14ac:dyDescent="0.2">
      <c r="A29" s="3">
        <v>674000</v>
      </c>
      <c r="B29" s="1"/>
      <c r="C29" s="1"/>
      <c r="D29" s="1"/>
      <c r="E29" s="1"/>
      <c r="F29" s="1"/>
      <c r="G29" s="1"/>
      <c r="H29" s="1"/>
      <c r="I29" s="1"/>
      <c r="J29" s="1"/>
      <c r="K29" s="1">
        <v>89504</v>
      </c>
      <c r="L29" s="1"/>
      <c r="M29" s="1"/>
      <c r="N29" s="1"/>
    </row>
    <row r="30" spans="1:14" x14ac:dyDescent="0.2">
      <c r="A30" s="3">
        <v>590000</v>
      </c>
      <c r="B30" s="1">
        <v>30878</v>
      </c>
      <c r="C30" s="1"/>
      <c r="D30" s="1">
        <v>50545</v>
      </c>
      <c r="E30" s="1"/>
      <c r="F30" s="1">
        <v>129008</v>
      </c>
      <c r="G30" s="1"/>
      <c r="H30" s="1"/>
      <c r="I30" s="1"/>
      <c r="J30" s="1"/>
      <c r="K30" s="1"/>
      <c r="L30" s="1">
        <v>89018</v>
      </c>
      <c r="M30" s="1"/>
      <c r="N30" s="1"/>
    </row>
    <row r="31" spans="1:14" x14ac:dyDescent="0.2">
      <c r="A31" s="3">
        <v>524000</v>
      </c>
      <c r="B31" s="1"/>
      <c r="C31" s="1"/>
      <c r="D31" s="1"/>
      <c r="E31" s="1"/>
      <c r="F31" s="1"/>
      <c r="G31" s="1"/>
      <c r="H31" s="1"/>
      <c r="I31" s="1"/>
      <c r="J31" s="1"/>
      <c r="K31" s="1"/>
      <c r="L31" s="1"/>
      <c r="M31" s="1">
        <v>71892</v>
      </c>
      <c r="N31" s="1"/>
    </row>
    <row r="32" spans="1:14" x14ac:dyDescent="0.2">
      <c r="A32" s="3">
        <v>472000</v>
      </c>
      <c r="B32" s="1"/>
      <c r="C32" s="1"/>
      <c r="D32" s="1"/>
      <c r="E32" s="1"/>
      <c r="F32" s="1"/>
      <c r="G32" s="1"/>
      <c r="H32" s="1"/>
      <c r="I32" s="1"/>
      <c r="J32" s="1"/>
      <c r="K32" s="1"/>
      <c r="L32" s="1"/>
      <c r="M32" s="1"/>
      <c r="N32" s="1">
        <v>72568</v>
      </c>
    </row>
    <row r="33" spans="1:14" x14ac:dyDescent="0.2">
      <c r="A33" s="3">
        <v>393000</v>
      </c>
      <c r="B33" s="1"/>
      <c r="C33" s="1"/>
      <c r="D33" s="1"/>
      <c r="E33" s="1"/>
      <c r="F33" s="1"/>
      <c r="G33" s="1">
        <v>56940</v>
      </c>
      <c r="H33" s="1"/>
      <c r="I33" s="1"/>
      <c r="J33" s="1"/>
      <c r="K33" s="1"/>
      <c r="L33" s="1"/>
      <c r="M33" s="1"/>
      <c r="N33" s="1"/>
    </row>
    <row r="34" spans="1:14" x14ac:dyDescent="0.2">
      <c r="A34" s="3">
        <v>295000</v>
      </c>
      <c r="B34" s="1"/>
      <c r="C34" s="1">
        <v>19975</v>
      </c>
      <c r="D34" s="1"/>
      <c r="E34" s="1">
        <v>79365</v>
      </c>
      <c r="F34" s="1"/>
      <c r="G34" s="1"/>
      <c r="H34" s="1">
        <v>49280</v>
      </c>
      <c r="I34" s="1"/>
      <c r="J34" s="1"/>
      <c r="K34" s="1"/>
      <c r="L34" s="1"/>
      <c r="M34" s="1"/>
      <c r="N34" s="1"/>
    </row>
    <row r="35" spans="1:14" x14ac:dyDescent="0.2">
      <c r="A35" s="3">
        <v>236000</v>
      </c>
      <c r="B35" s="1"/>
      <c r="C35" s="1"/>
      <c r="D35" s="1"/>
      <c r="E35" s="1"/>
      <c r="F35" s="1"/>
      <c r="G35" s="1"/>
      <c r="H35" s="1"/>
      <c r="I35" s="1">
        <v>47370</v>
      </c>
      <c r="J35" s="1"/>
      <c r="K35" s="1"/>
      <c r="L35" s="1"/>
      <c r="M35" s="1"/>
      <c r="N35" s="1"/>
    </row>
    <row r="36" spans="1:14" x14ac:dyDescent="0.2">
      <c r="A36" s="3">
        <v>197000</v>
      </c>
      <c r="B36" s="1"/>
      <c r="C36" s="1"/>
      <c r="D36" s="1"/>
      <c r="E36" s="1"/>
      <c r="F36" s="1"/>
      <c r="G36" s="1"/>
      <c r="H36" s="1"/>
      <c r="I36" s="1"/>
      <c r="J36" s="1">
        <v>43711</v>
      </c>
      <c r="K36" s="1"/>
      <c r="L36" s="1"/>
      <c r="M36" s="1"/>
      <c r="N36" s="1"/>
    </row>
    <row r="37" spans="1:14" x14ac:dyDescent="0.2">
      <c r="A37" s="3">
        <v>169000</v>
      </c>
      <c r="B37" s="1"/>
      <c r="C37" s="1"/>
      <c r="D37" s="1"/>
      <c r="E37" s="1"/>
      <c r="F37" s="1"/>
      <c r="G37" s="1"/>
      <c r="H37" s="1"/>
      <c r="I37" s="1"/>
      <c r="J37" s="1"/>
      <c r="K37" s="1">
        <v>40269</v>
      </c>
      <c r="L37" s="1"/>
      <c r="M37" s="1"/>
      <c r="N37" s="1"/>
    </row>
    <row r="38" spans="1:14" x14ac:dyDescent="0.2">
      <c r="A38" s="3">
        <v>147000</v>
      </c>
      <c r="B38" s="1">
        <v>14719</v>
      </c>
      <c r="C38" s="1"/>
      <c r="D38" s="1">
        <v>21972</v>
      </c>
      <c r="E38" s="1"/>
      <c r="F38" s="1">
        <v>71479</v>
      </c>
      <c r="G38" s="1"/>
      <c r="H38" s="1"/>
      <c r="I38" s="1"/>
      <c r="J38" s="1"/>
      <c r="K38" s="1"/>
      <c r="L38" s="1">
        <v>39264</v>
      </c>
      <c r="M38" s="1"/>
      <c r="N38" s="1"/>
    </row>
    <row r="39" spans="1:14" x14ac:dyDescent="0.2">
      <c r="A39" s="3">
        <v>131000</v>
      </c>
      <c r="B39" s="1"/>
      <c r="C39" s="1"/>
      <c r="D39" s="1"/>
      <c r="E39" s="1"/>
      <c r="F39" s="1"/>
      <c r="G39" s="1"/>
      <c r="H39" s="1"/>
      <c r="I39" s="1"/>
      <c r="J39" s="1"/>
      <c r="K39" s="1"/>
      <c r="L39" s="1"/>
      <c r="M39" s="1">
        <v>40813</v>
      </c>
      <c r="N39" s="1"/>
    </row>
    <row r="40" spans="1:14" x14ac:dyDescent="0.2">
      <c r="A40" s="3">
        <v>118000</v>
      </c>
      <c r="B40" s="1"/>
      <c r="C40" s="1"/>
      <c r="D40" s="1"/>
      <c r="E40" s="1"/>
      <c r="F40" s="1"/>
      <c r="G40" s="1"/>
      <c r="H40" s="1"/>
      <c r="I40" s="1"/>
      <c r="J40" s="1"/>
      <c r="K40" s="1"/>
      <c r="L40" s="1"/>
      <c r="M40" s="1"/>
      <c r="N40" s="1">
        <v>37859</v>
      </c>
    </row>
    <row r="41" spans="1:14" x14ac:dyDescent="0.2">
      <c r="A41" s="3">
        <v>98000</v>
      </c>
      <c r="B41" s="1"/>
      <c r="C41" s="1"/>
      <c r="D41" s="1"/>
      <c r="E41" s="1"/>
      <c r="F41" s="1"/>
      <c r="G41" s="1">
        <v>29947</v>
      </c>
      <c r="H41" s="1"/>
      <c r="I41" s="1"/>
      <c r="J41" s="1"/>
      <c r="K41" s="1"/>
      <c r="L41" s="1"/>
      <c r="M41" s="1"/>
      <c r="N41" s="1"/>
    </row>
    <row r="42" spans="1:14" x14ac:dyDescent="0.2">
      <c r="A42" s="3">
        <v>74000</v>
      </c>
      <c r="B42" s="1"/>
      <c r="C42" s="1">
        <v>12788</v>
      </c>
      <c r="D42" s="1"/>
      <c r="E42" s="1">
        <v>37769</v>
      </c>
      <c r="F42" s="1"/>
      <c r="G42" s="1"/>
      <c r="H42" s="1">
        <v>26841</v>
      </c>
      <c r="I42" s="1"/>
      <c r="J42" s="1"/>
      <c r="K42" s="1"/>
      <c r="L42" s="1"/>
      <c r="M42" s="1"/>
      <c r="N42" s="1"/>
    </row>
    <row r="43" spans="1:14" x14ac:dyDescent="0.2">
      <c r="A43" s="3">
        <v>59000</v>
      </c>
      <c r="B43" s="1"/>
      <c r="C43" s="1"/>
      <c r="D43" s="1"/>
      <c r="E43" s="1"/>
      <c r="F43" s="1"/>
      <c r="G43" s="1"/>
      <c r="H43" s="1"/>
      <c r="I43" s="1">
        <v>25956</v>
      </c>
      <c r="J43" s="1"/>
      <c r="K43" s="1"/>
      <c r="L43" s="1"/>
      <c r="M43" s="1"/>
      <c r="N43" s="1"/>
    </row>
    <row r="44" spans="1:14" x14ac:dyDescent="0.2">
      <c r="A44" s="3">
        <v>49000</v>
      </c>
      <c r="B44" s="1"/>
      <c r="C44" s="1"/>
      <c r="D44" s="1"/>
      <c r="E44" s="1"/>
      <c r="F44" s="1"/>
      <c r="G44" s="1"/>
      <c r="H44" s="1"/>
      <c r="I44" s="1"/>
      <c r="J44" s="1">
        <v>28662</v>
      </c>
      <c r="K44" s="1"/>
      <c r="L44" s="1"/>
      <c r="M44" s="1"/>
      <c r="N44" s="1"/>
    </row>
    <row r="45" spans="1:14" x14ac:dyDescent="0.2">
      <c r="A45" s="3">
        <v>42000</v>
      </c>
      <c r="B45" s="1"/>
      <c r="C45" s="1"/>
      <c r="D45" s="1"/>
      <c r="E45" s="1"/>
      <c r="F45" s="1"/>
      <c r="G45" s="1"/>
      <c r="H45" s="1"/>
      <c r="I45" s="1"/>
      <c r="J45" s="1"/>
      <c r="K45" s="1">
        <v>24196</v>
      </c>
      <c r="L45" s="1"/>
      <c r="M45" s="1"/>
      <c r="N45" s="1"/>
    </row>
    <row r="46" spans="1:14" x14ac:dyDescent="0.2">
      <c r="A46" s="3">
        <v>37000</v>
      </c>
      <c r="B46" s="1"/>
      <c r="C46" s="1"/>
      <c r="D46" s="1">
        <v>13908</v>
      </c>
      <c r="E46" s="1"/>
      <c r="F46" s="1">
        <v>41118</v>
      </c>
      <c r="G46" s="1"/>
      <c r="H46" s="1"/>
      <c r="I46" s="1"/>
      <c r="J46" s="1"/>
      <c r="K46" s="1"/>
      <c r="L46" s="1">
        <v>25606</v>
      </c>
      <c r="M46" s="1"/>
      <c r="N46" s="1"/>
    </row>
    <row r="47" spans="1:14" x14ac:dyDescent="0.2">
      <c r="A47" s="3">
        <v>33000</v>
      </c>
      <c r="B47" s="1"/>
      <c r="C47" s="1"/>
      <c r="D47" s="1"/>
      <c r="E47" s="1"/>
      <c r="F47" s="1"/>
      <c r="G47" s="1"/>
      <c r="H47" s="1"/>
      <c r="I47" s="1"/>
      <c r="J47" s="1"/>
      <c r="K47" s="1"/>
      <c r="L47" s="1"/>
      <c r="M47" s="1">
        <v>24378</v>
      </c>
      <c r="N47" s="1"/>
    </row>
    <row r="48" spans="1:14" x14ac:dyDescent="0.2">
      <c r="A48" s="3">
        <v>29000</v>
      </c>
      <c r="B48" s="1"/>
      <c r="C48" s="1"/>
      <c r="D48" s="1"/>
      <c r="E48" s="1"/>
      <c r="F48" s="1"/>
      <c r="G48" s="1"/>
      <c r="H48" s="1"/>
      <c r="I48" s="1"/>
      <c r="J48" s="1"/>
      <c r="K48" s="1"/>
      <c r="L48" s="1"/>
      <c r="M48" s="1"/>
      <c r="N48" s="1">
        <v>24264</v>
      </c>
    </row>
    <row r="49" spans="1:14" x14ac:dyDescent="0.2">
      <c r="A49" s="3">
        <v>25000</v>
      </c>
      <c r="B49" s="1"/>
      <c r="C49" s="1"/>
      <c r="D49" s="1"/>
      <c r="E49" s="1"/>
      <c r="F49" s="1"/>
      <c r="G49" s="1">
        <v>18836</v>
      </c>
      <c r="H49" s="1"/>
      <c r="I49" s="1"/>
      <c r="J49" s="1"/>
      <c r="K49" s="1"/>
      <c r="L49" s="1"/>
      <c r="M49" s="1"/>
      <c r="N49" s="1"/>
    </row>
    <row r="50" spans="1:14" x14ac:dyDescent="0.2">
      <c r="A50" s="3">
        <v>18000</v>
      </c>
      <c r="B50" s="1"/>
      <c r="C50" s="1"/>
      <c r="D50" s="1"/>
      <c r="E50" s="1">
        <v>16481</v>
      </c>
      <c r="F50" s="1"/>
      <c r="G50" s="1"/>
      <c r="H50" s="1">
        <v>17874</v>
      </c>
      <c r="I50" s="1"/>
      <c r="J50" s="1"/>
      <c r="K50" s="1"/>
      <c r="L50" s="1"/>
      <c r="M50" s="1"/>
      <c r="N50" s="1"/>
    </row>
    <row r="51" spans="1:14" x14ac:dyDescent="0.2">
      <c r="A51" s="3">
        <v>15000</v>
      </c>
      <c r="B51" s="1"/>
      <c r="C51" s="1"/>
      <c r="D51" s="1"/>
      <c r="E51" s="1"/>
      <c r="F51" s="1"/>
      <c r="G51" s="1"/>
      <c r="H51" s="1"/>
      <c r="I51" s="1">
        <v>17658</v>
      </c>
      <c r="J51" s="1"/>
      <c r="K51" s="1"/>
      <c r="L51" s="1"/>
      <c r="M51" s="1"/>
      <c r="N51" s="1"/>
    </row>
    <row r="52" spans="1:14" x14ac:dyDescent="0.2">
      <c r="A52" s="3">
        <v>9000</v>
      </c>
      <c r="B52" s="1"/>
      <c r="C52" s="1"/>
      <c r="D52" s="1"/>
      <c r="E52" s="1"/>
      <c r="F52" s="1">
        <v>16824</v>
      </c>
      <c r="G52" s="1"/>
      <c r="H52" s="1"/>
      <c r="I52" s="1"/>
      <c r="J52" s="1"/>
      <c r="K52" s="1"/>
      <c r="L52" s="1"/>
      <c r="M52" s="1"/>
      <c r="N52" s="1"/>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2020-03-03T18:22:59Z</dcterms:modified>
</cp:coreProperties>
</file>