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rgul/Sources/Personal/phd/results/data/"/>
    </mc:Choice>
  </mc:AlternateContent>
  <xr:revisionPtr revIDLastSave="0" documentId="13_ncr:1_{113F88F8-94F1-CD48-BE08-8CCCE5AB3991}" xr6:coauthVersionLast="46" xr6:coauthVersionMax="46" xr10:uidLastSave="{00000000-0000-0000-0000-000000000000}"/>
  <bookViews>
    <workbookView xWindow="-20" yWindow="500" windowWidth="51200" windowHeight="27460" xr2:uid="{00000000-000D-0000-FFFF-FFFF00000000}"/>
  </bookViews>
  <sheets>
    <sheet name="data" sheetId="1" r:id="rId1"/>
    <sheet name="matrix" sheetId="5" r:id="rId2"/>
  </sheets>
  <definedNames>
    <definedName name="_xlnm._FilterDatabase" localSheetId="0" hidden="1">data!$D$1:$Q$1</definedName>
  </definedName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Q2" i="1" s="1"/>
  <c r="R2" i="1" a="1"/>
  <c r="R2" i="1" s="1"/>
  <c r="P3" i="1"/>
  <c r="Q3" i="1"/>
  <c r="R3" i="1" a="1"/>
  <c r="R3" i="1" s="1"/>
  <c r="P4" i="1"/>
  <c r="Q4" i="1" s="1"/>
  <c r="R4" i="1" a="1"/>
  <c r="R4" i="1" s="1"/>
  <c r="Y4" i="1" s="1" a="1"/>
  <c r="Y4" i="1" s="1"/>
  <c r="AF4" i="1" s="1"/>
  <c r="P5" i="1"/>
  <c r="Q5" i="1" s="1"/>
  <c r="R5" i="1" a="1"/>
  <c r="R5" i="1" s="1"/>
  <c r="Y5" i="1" s="1" a="1"/>
  <c r="Y5" i="1" s="1"/>
  <c r="AF5" i="1" s="1"/>
  <c r="P6" i="1"/>
  <c r="Q6" i="1" s="1"/>
  <c r="R6" i="1" a="1"/>
  <c r="R6" i="1" s="1"/>
  <c r="X6" i="1" s="1" a="1"/>
  <c r="X6" i="1" s="1"/>
  <c r="AE6" i="1" s="1"/>
  <c r="P7" i="1"/>
  <c r="Q7" i="1" s="1"/>
  <c r="R7" i="1" a="1"/>
  <c r="R7" i="1" s="1"/>
  <c r="X7" i="1" s="1" a="1"/>
  <c r="X7" i="1" s="1"/>
  <c r="AE7" i="1" s="1"/>
  <c r="P8" i="1"/>
  <c r="Q8" i="1" s="1"/>
  <c r="R8" i="1" a="1"/>
  <c r="R8" i="1" s="1"/>
  <c r="W8" i="1" s="1" a="1"/>
  <c r="W8" i="1" s="1"/>
  <c r="AD8" i="1" s="1"/>
  <c r="P9" i="1"/>
  <c r="Q9" i="1"/>
  <c r="R9" i="1" a="1"/>
  <c r="R9" i="1" s="1"/>
  <c r="W9" i="1" s="1" a="1"/>
  <c r="W9" i="1" s="1"/>
  <c r="AD9" i="1" s="1"/>
  <c r="P10" i="1"/>
  <c r="Q10" i="1"/>
  <c r="R10" i="1" a="1"/>
  <c r="R10" i="1" s="1"/>
  <c r="W10" i="1" s="1" a="1"/>
  <c r="W10" i="1" s="1"/>
  <c r="AD10" i="1" s="1"/>
  <c r="P11" i="1"/>
  <c r="Q11" i="1" s="1"/>
  <c r="R11" i="1" a="1"/>
  <c r="R11" i="1" s="1"/>
  <c r="X11" i="1" s="1" a="1"/>
  <c r="X11" i="1" s="1"/>
  <c r="AE11" i="1" s="1"/>
  <c r="V11" i="1" a="1"/>
  <c r="V11" i="1" s="1"/>
  <c r="AC11" i="1" s="1"/>
  <c r="W11" i="1" a="1"/>
  <c r="W11" i="1"/>
  <c r="AD11" i="1" s="1"/>
  <c r="Y11" i="1" a="1"/>
  <c r="Y11" i="1" s="1"/>
  <c r="AF11" i="1" s="1"/>
  <c r="P12" i="1"/>
  <c r="Q12" i="1"/>
  <c r="R12" i="1" a="1"/>
  <c r="R12" i="1" s="1"/>
  <c r="W12" i="1" s="1" a="1"/>
  <c r="W12" i="1" s="1"/>
  <c r="AD12" i="1" s="1"/>
  <c r="V12" i="1" a="1"/>
  <c r="V12" i="1" s="1"/>
  <c r="AC12" i="1" s="1"/>
  <c r="Y12" i="1" a="1"/>
  <c r="Y12" i="1" s="1"/>
  <c r="AF12" i="1" s="1"/>
  <c r="P13" i="1"/>
  <c r="Q13" i="1" s="1"/>
  <c r="R13" i="1" a="1"/>
  <c r="R13" i="1" s="1"/>
  <c r="Y13" i="1" s="1" a="1"/>
  <c r="Y13" i="1" s="1"/>
  <c r="AF13" i="1" s="1"/>
  <c r="P14" i="1"/>
  <c r="Q14" i="1"/>
  <c r="R14" i="1" a="1"/>
  <c r="R14" i="1" s="1"/>
  <c r="S14" i="1" s="1" a="1"/>
  <c r="S14" i="1" s="1"/>
  <c r="Z14" i="1" s="1"/>
  <c r="AV14" i="1" s="1"/>
  <c r="P15" i="1"/>
  <c r="Q15" i="1" s="1"/>
  <c r="R15" i="1" a="1"/>
  <c r="R15" i="1" s="1"/>
  <c r="Y15" i="1" s="1" a="1"/>
  <c r="Y15" i="1" s="1"/>
  <c r="AF15" i="1" s="1"/>
  <c r="P16" i="1"/>
  <c r="Q16" i="1" s="1"/>
  <c r="R16" i="1" a="1"/>
  <c r="R16" i="1" s="1"/>
  <c r="V16" i="1" s="1" a="1"/>
  <c r="V16" i="1" s="1"/>
  <c r="AC16" i="1" s="1"/>
  <c r="P17" i="1"/>
  <c r="Q17" i="1" s="1"/>
  <c r="R17" i="1" a="1"/>
  <c r="R17" i="1"/>
  <c r="X17" i="1" s="1" a="1"/>
  <c r="X17" i="1" s="1"/>
  <c r="AE17" i="1" s="1"/>
  <c r="P18" i="1"/>
  <c r="Q18" i="1"/>
  <c r="R18" i="1" a="1"/>
  <c r="R18" i="1" s="1"/>
  <c r="P19" i="1"/>
  <c r="Q19" i="1" s="1"/>
  <c r="R19" i="1" a="1"/>
  <c r="R19" i="1" s="1"/>
  <c r="S19" i="1" s="1" a="1"/>
  <c r="S19" i="1" s="1"/>
  <c r="Z19" i="1" s="1"/>
  <c r="P20" i="1"/>
  <c r="Q20" i="1"/>
  <c r="R20" i="1" a="1"/>
  <c r="R20" i="1" s="1"/>
  <c r="P21" i="1"/>
  <c r="Q21" i="1" s="1"/>
  <c r="R21" i="1" a="1"/>
  <c r="R21" i="1" s="1"/>
  <c r="P22" i="1"/>
  <c r="Q22" i="1"/>
  <c r="R22" i="1" a="1"/>
  <c r="R22" i="1" s="1"/>
  <c r="P23" i="1"/>
  <c r="Q23" i="1" s="1"/>
  <c r="R23" i="1" a="1"/>
  <c r="R23" i="1" s="1"/>
  <c r="P24" i="1"/>
  <c r="Q24" i="1" s="1"/>
  <c r="R24" i="1" a="1"/>
  <c r="R24" i="1"/>
  <c r="S24" i="1" s="1" a="1"/>
  <c r="S24" i="1" s="1"/>
  <c r="Z24" i="1" s="1"/>
  <c r="U24" i="1" a="1"/>
  <c r="U24" i="1" s="1"/>
  <c r="AB24" i="1" s="1"/>
  <c r="P25" i="1"/>
  <c r="Q25" i="1" s="1"/>
  <c r="R25" i="1" a="1"/>
  <c r="R25" i="1" s="1"/>
  <c r="S25" i="1" s="1" a="1"/>
  <c r="S25" i="1" s="1"/>
  <c r="Z25" i="1" s="1"/>
  <c r="AV25" i="1" s="1"/>
  <c r="P26" i="1"/>
  <c r="Q26" i="1" s="1"/>
  <c r="R26" i="1" a="1"/>
  <c r="R26" i="1" s="1"/>
  <c r="S26" i="1" s="1" a="1"/>
  <c r="S26" i="1" s="1"/>
  <c r="Z26" i="1" s="1"/>
  <c r="P27" i="1"/>
  <c r="Q27" i="1" s="1"/>
  <c r="R27" i="1" a="1"/>
  <c r="R27" i="1" s="1"/>
  <c r="P28" i="1"/>
  <c r="Q28" i="1" s="1"/>
  <c r="R28" i="1" a="1"/>
  <c r="R28" i="1" s="1"/>
  <c r="P29" i="1"/>
  <c r="Q29" i="1" s="1"/>
  <c r="R29" i="1" a="1"/>
  <c r="R29" i="1"/>
  <c r="P30" i="1"/>
  <c r="Q30" i="1" s="1"/>
  <c r="R30" i="1" a="1"/>
  <c r="R30" i="1" s="1"/>
  <c r="P31" i="1"/>
  <c r="Q31" i="1" s="1"/>
  <c r="R31" i="1" a="1"/>
  <c r="R31" i="1" s="1"/>
  <c r="P32" i="1"/>
  <c r="Q32" i="1" s="1"/>
  <c r="R32" i="1" a="1"/>
  <c r="R32" i="1" s="1"/>
  <c r="V32" i="1" a="1"/>
  <c r="V32" i="1" s="1"/>
  <c r="AC32" i="1" s="1"/>
  <c r="P33" i="1"/>
  <c r="Q33" i="1" s="1"/>
  <c r="R33" i="1" a="1"/>
  <c r="R33" i="1"/>
  <c r="X33" i="1" s="1" a="1"/>
  <c r="X33" i="1" s="1"/>
  <c r="AE33" i="1" s="1"/>
  <c r="S33" i="1" a="1"/>
  <c r="S33" i="1"/>
  <c r="Z33" i="1" s="1"/>
  <c r="P34" i="1"/>
  <c r="Q34" i="1" s="1"/>
  <c r="R34" i="1" a="1"/>
  <c r="R34" i="1" s="1"/>
  <c r="P35" i="1"/>
  <c r="Q35" i="1" s="1"/>
  <c r="R35" i="1" a="1"/>
  <c r="R35" i="1" s="1"/>
  <c r="P36" i="1"/>
  <c r="Q36" i="1"/>
  <c r="R36" i="1" a="1"/>
  <c r="R36" i="1" s="1"/>
  <c r="W36" i="1" s="1" a="1"/>
  <c r="W36" i="1" s="1"/>
  <c r="AD36" i="1" s="1"/>
  <c r="P37" i="1"/>
  <c r="Q37" i="1"/>
  <c r="R37" i="1" a="1"/>
  <c r="R37" i="1" s="1"/>
  <c r="W37" i="1" s="1" a="1"/>
  <c r="W37" i="1" s="1"/>
  <c r="AD37" i="1" s="1"/>
  <c r="P38" i="1"/>
  <c r="Q38" i="1"/>
  <c r="R38" i="1" a="1"/>
  <c r="R38" i="1" s="1"/>
  <c r="S38" i="1" s="1" a="1"/>
  <c r="S38" i="1" s="1"/>
  <c r="Z38" i="1" s="1"/>
  <c r="P39" i="1"/>
  <c r="Q39" i="1"/>
  <c r="R39" i="1" a="1"/>
  <c r="R39" i="1" s="1"/>
  <c r="P40" i="1"/>
  <c r="Q40" i="1"/>
  <c r="R40" i="1" a="1"/>
  <c r="R40" i="1" s="1"/>
  <c r="V40" i="1" s="1" a="1"/>
  <c r="V40" i="1" s="1"/>
  <c r="AC40" i="1" s="1"/>
  <c r="P41" i="1"/>
  <c r="Q41" i="1"/>
  <c r="R41" i="1" a="1"/>
  <c r="R41" i="1"/>
  <c r="S41" i="1" s="1" a="1"/>
  <c r="S41" i="1" s="1"/>
  <c r="Z41" i="1" s="1"/>
  <c r="Y41" i="1" a="1"/>
  <c r="Y41" i="1"/>
  <c r="AF41" i="1" s="1"/>
  <c r="P42" i="1"/>
  <c r="Q42" i="1"/>
  <c r="R42" i="1" a="1"/>
  <c r="R42" i="1" s="1"/>
  <c r="S42" i="1" s="1" a="1"/>
  <c r="S42" i="1" s="1"/>
  <c r="Z42" i="1" s="1"/>
  <c r="AW42" i="1" s="1"/>
  <c r="P43" i="1"/>
  <c r="Q43" i="1" s="1"/>
  <c r="R43" i="1" a="1"/>
  <c r="R43" i="1" s="1"/>
  <c r="U43" i="1" s="1" a="1"/>
  <c r="U43" i="1" s="1"/>
  <c r="AB43" i="1" s="1"/>
  <c r="P44" i="1"/>
  <c r="Q44" i="1" s="1"/>
  <c r="R44" i="1" a="1"/>
  <c r="R44" i="1" s="1"/>
  <c r="P45" i="1"/>
  <c r="Q45" i="1"/>
  <c r="R45" i="1" a="1"/>
  <c r="R45" i="1" s="1"/>
  <c r="P46" i="1"/>
  <c r="Q46" i="1"/>
  <c r="R46" i="1" a="1"/>
  <c r="R46" i="1" s="1"/>
  <c r="P47" i="1"/>
  <c r="Q47" i="1"/>
  <c r="R47" i="1" a="1"/>
  <c r="R47" i="1" s="1"/>
  <c r="S47" i="1" s="1" a="1"/>
  <c r="S47" i="1" s="1"/>
  <c r="Z47" i="1" s="1"/>
  <c r="P48" i="1"/>
  <c r="Q48" i="1" s="1"/>
  <c r="R48" i="1" a="1"/>
  <c r="R48" i="1" s="1"/>
  <c r="X21" i="1" l="1" a="1"/>
  <c r="X21" i="1" s="1"/>
  <c r="AE21" i="1" s="1"/>
  <c r="Y21" i="1" a="1"/>
  <c r="Y21" i="1" s="1"/>
  <c r="AF21" i="1" s="1"/>
  <c r="S21" i="1" a="1"/>
  <c r="S21" i="1" s="1"/>
  <c r="Z21" i="1" s="1"/>
  <c r="T21" i="1" a="1"/>
  <c r="T21" i="1" s="1"/>
  <c r="AA21" i="1" s="1"/>
  <c r="U21" i="1" a="1"/>
  <c r="U21" i="1" s="1"/>
  <c r="AB21" i="1" s="1"/>
  <c r="T46" i="1" a="1"/>
  <c r="T46" i="1" s="1"/>
  <c r="AA46" i="1" s="1"/>
  <c r="W46" i="1" a="1"/>
  <c r="W46" i="1" s="1"/>
  <c r="AD46" i="1" s="1"/>
  <c r="U46" i="1" a="1"/>
  <c r="U46" i="1" s="1"/>
  <c r="AB46" i="1" s="1"/>
  <c r="S23" i="1" a="1"/>
  <c r="S23" i="1" s="1"/>
  <c r="Z23" i="1" s="1"/>
  <c r="T23" i="1" a="1"/>
  <c r="T23" i="1" s="1"/>
  <c r="AA23" i="1" s="1"/>
  <c r="U23" i="1" a="1"/>
  <c r="U23" i="1" s="1"/>
  <c r="AB23" i="1" s="1"/>
  <c r="V23" i="1" a="1"/>
  <c r="V23" i="1" s="1"/>
  <c r="AC23" i="1" s="1"/>
  <c r="U39" i="1" a="1"/>
  <c r="U39" i="1" s="1"/>
  <c r="AB39" i="1" s="1"/>
  <c r="W39" i="1" a="1"/>
  <c r="W39" i="1" s="1"/>
  <c r="AD39" i="1" s="1"/>
  <c r="AW24" i="1"/>
  <c r="AV24" i="1"/>
  <c r="AG24" i="1"/>
  <c r="AH43" i="1" a="1"/>
  <c r="AH43" i="1" s="1"/>
  <c r="AL43" i="1" s="1" a="1"/>
  <c r="AL43" i="1" s="1"/>
  <c r="AR43" i="1" s="1"/>
  <c r="AW26" i="1"/>
  <c r="AV26" i="1"/>
  <c r="V43" i="1" a="1"/>
  <c r="V43" i="1" s="1"/>
  <c r="AC43" i="1" s="1"/>
  <c r="V41" i="1" a="1"/>
  <c r="V41" i="1" s="1"/>
  <c r="AC41" i="1" s="1"/>
  <c r="AH26" i="1" a="1"/>
  <c r="AH26" i="1" s="1"/>
  <c r="AM26" i="1" s="1" a="1"/>
  <c r="AM26" i="1" s="1"/>
  <c r="AS26" i="1" s="1"/>
  <c r="X13" i="1" a="1"/>
  <c r="X13" i="1" s="1"/>
  <c r="AE13" i="1" s="1"/>
  <c r="U12" i="1" a="1"/>
  <c r="U12" i="1" s="1"/>
  <c r="AB12" i="1" s="1"/>
  <c r="X10" i="1" a="1"/>
  <c r="X10" i="1" s="1"/>
  <c r="AE10" i="1" s="1"/>
  <c r="V36" i="1" a="1"/>
  <c r="V36" i="1" s="1"/>
  <c r="AC36" i="1" s="1"/>
  <c r="V10" i="1" a="1"/>
  <c r="V10" i="1" s="1"/>
  <c r="AC10" i="1" s="1"/>
  <c r="Y6" i="1" a="1"/>
  <c r="Y6" i="1" s="1"/>
  <c r="AF6" i="1" s="1"/>
  <c r="AH38" i="1" a="1"/>
  <c r="AH38" i="1" s="1"/>
  <c r="AI38" i="1" s="1" a="1"/>
  <c r="AI38" i="1" s="1"/>
  <c r="AP38" i="1" s="1"/>
  <c r="AU38" i="1" s="1"/>
  <c r="W17" i="1" a="1"/>
  <c r="W17" i="1" s="1"/>
  <c r="AD17" i="1" s="1"/>
  <c r="S43" i="1" a="1"/>
  <c r="S43" i="1" s="1"/>
  <c r="Z43" i="1" s="1"/>
  <c r="T41" i="1" a="1"/>
  <c r="T41" i="1" s="1"/>
  <c r="AA41" i="1" s="1"/>
  <c r="W25" i="1" a="1"/>
  <c r="W25" i="1" s="1"/>
  <c r="AD25" i="1" s="1"/>
  <c r="V17" i="1" a="1"/>
  <c r="V17" i="1" s="1"/>
  <c r="AC17" i="1" s="1"/>
  <c r="W13" i="1" a="1"/>
  <c r="W13" i="1" s="1"/>
  <c r="AD13" i="1" s="1"/>
  <c r="U17" i="1" a="1"/>
  <c r="U17" i="1" s="1"/>
  <c r="AB17" i="1" s="1"/>
  <c r="V13" i="1" a="1"/>
  <c r="V13" i="1" s="1"/>
  <c r="AC13" i="1" s="1"/>
  <c r="U25" i="1" a="1"/>
  <c r="U25" i="1" s="1"/>
  <c r="AB25" i="1" s="1"/>
  <c r="Y33" i="1" a="1"/>
  <c r="Y33" i="1" s="1"/>
  <c r="AF33" i="1" s="1"/>
  <c r="T17" i="1" a="1"/>
  <c r="T17" i="1" s="1"/>
  <c r="AA17" i="1" s="1"/>
  <c r="W14" i="1" a="1"/>
  <c r="W14" i="1" s="1"/>
  <c r="AD14" i="1" s="1"/>
  <c r="U13" i="1" a="1"/>
  <c r="U13" i="1" s="1"/>
  <c r="AB13" i="1" s="1"/>
  <c r="T25" i="1" a="1"/>
  <c r="T25" i="1" s="1"/>
  <c r="AA25" i="1" s="1"/>
  <c r="V14" i="1" a="1"/>
  <c r="V14" i="1" s="1"/>
  <c r="AC14" i="1" s="1"/>
  <c r="Y36" i="1" a="1"/>
  <c r="Y36" i="1" s="1"/>
  <c r="AF36" i="1" s="1"/>
  <c r="U16" i="1" a="1"/>
  <c r="U16" i="1" s="1"/>
  <c r="AB16" i="1" s="1"/>
  <c r="U14" i="1" a="1"/>
  <c r="U14" i="1" s="1"/>
  <c r="AB14" i="1" s="1"/>
  <c r="Y19" i="1" a="1"/>
  <c r="Y19" i="1" s="1"/>
  <c r="AF19" i="1" s="1"/>
  <c r="T16" i="1" a="1"/>
  <c r="T16" i="1" s="1"/>
  <c r="AA16" i="1" s="1"/>
  <c r="S16" i="1" a="1"/>
  <c r="S16" i="1" s="1"/>
  <c r="Z16" i="1" s="1"/>
  <c r="X12" i="1" a="1"/>
  <c r="X12" i="1" s="1"/>
  <c r="AE12" i="1" s="1"/>
  <c r="AH48" i="1" a="1"/>
  <c r="AH48" i="1" s="1"/>
  <c r="AI48" i="1" s="1" a="1"/>
  <c r="AI48" i="1" s="1"/>
  <c r="AP48" i="1" s="1"/>
  <c r="AU48" i="1" s="1"/>
  <c r="X26" i="1" a="1"/>
  <c r="X26" i="1" s="1"/>
  <c r="AE26" i="1" s="1"/>
  <c r="T24" i="1" a="1"/>
  <c r="T24" i="1" s="1"/>
  <c r="AA24" i="1" s="1"/>
  <c r="Y7" i="1" a="1"/>
  <c r="Y7" i="1" s="1"/>
  <c r="AF7" i="1" s="1"/>
  <c r="Y10" i="1" a="1"/>
  <c r="Y10" i="1" s="1"/>
  <c r="AF10" i="1" s="1"/>
  <c r="AV38" i="1"/>
  <c r="AW38" i="1"/>
  <c r="AG38" i="1"/>
  <c r="AN26" i="1" a="1"/>
  <c r="AN26" i="1" s="1"/>
  <c r="AT26" i="1" s="1"/>
  <c r="Y34" i="1" a="1"/>
  <c r="Y34" i="1" s="1"/>
  <c r="AF34" i="1" s="1"/>
  <c r="S34" i="1" a="1"/>
  <c r="S34" i="1" s="1"/>
  <c r="Z34" i="1" s="1"/>
  <c r="T34" i="1" a="1"/>
  <c r="T34" i="1" s="1"/>
  <c r="AA34" i="1" s="1"/>
  <c r="V34" i="1" a="1"/>
  <c r="V34" i="1" s="1"/>
  <c r="AC34" i="1" s="1"/>
  <c r="W34" i="1" a="1"/>
  <c r="W34" i="1" s="1"/>
  <c r="AD34" i="1" s="1"/>
  <c r="X34" i="1" a="1"/>
  <c r="X34" i="1" s="1"/>
  <c r="AE34" i="1" s="1"/>
  <c r="U34" i="1" a="1"/>
  <c r="U34" i="1" s="1"/>
  <c r="AB34" i="1" s="1"/>
  <c r="AG43" i="1"/>
  <c r="AV43" i="1"/>
  <c r="AW43" i="1"/>
  <c r="V45" i="1" a="1"/>
  <c r="V45" i="1" s="1"/>
  <c r="AC45" i="1" s="1"/>
  <c r="X45" i="1" a="1"/>
  <c r="X45" i="1" s="1"/>
  <c r="AE45" i="1" s="1"/>
  <c r="Y45" i="1" a="1"/>
  <c r="Y45" i="1" s="1"/>
  <c r="AF45" i="1" s="1"/>
  <c r="S45" i="1" a="1"/>
  <c r="S45" i="1" s="1"/>
  <c r="Z45" i="1" s="1"/>
  <c r="T45" i="1" a="1"/>
  <c r="T45" i="1" s="1"/>
  <c r="AA45" i="1" s="1"/>
  <c r="U45" i="1" a="1"/>
  <c r="U45" i="1" s="1"/>
  <c r="AB45" i="1" s="1"/>
  <c r="W45" i="1" a="1"/>
  <c r="W45" i="1" s="1"/>
  <c r="AD45" i="1" s="1"/>
  <c r="AJ38" i="1" a="1"/>
  <c r="AJ38" i="1" s="1"/>
  <c r="AO38" i="1" s="1"/>
  <c r="AM38" i="1" a="1"/>
  <c r="AM38" i="1" s="1"/>
  <c r="AS38" i="1" s="1"/>
  <c r="AV41" i="1"/>
  <c r="AW41" i="1"/>
  <c r="AG41" i="1"/>
  <c r="AM43" i="1" a="1"/>
  <c r="AM43" i="1" s="1"/>
  <c r="AS43" i="1" s="1"/>
  <c r="U48" i="1" a="1"/>
  <c r="U48" i="1" s="1"/>
  <c r="AB48" i="1" s="1"/>
  <c r="V48" i="1" a="1"/>
  <c r="V48" i="1" s="1"/>
  <c r="AC48" i="1" s="1"/>
  <c r="Y48" i="1" a="1"/>
  <c r="Y48" i="1" s="1"/>
  <c r="AF48" i="1" s="1"/>
  <c r="S48" i="1" a="1"/>
  <c r="S48" i="1" s="1"/>
  <c r="Z48" i="1" s="1"/>
  <c r="T48" i="1" a="1"/>
  <c r="T48" i="1" s="1"/>
  <c r="AA48" i="1" s="1"/>
  <c r="W48" i="1" a="1"/>
  <c r="W48" i="1" s="1"/>
  <c r="AD48" i="1" s="1"/>
  <c r="X48" i="1" a="1"/>
  <c r="X48" i="1" s="1"/>
  <c r="AE48" i="1" s="1"/>
  <c r="W44" i="1" a="1"/>
  <c r="W44" i="1" s="1"/>
  <c r="AD44" i="1" s="1"/>
  <c r="S44" i="1" a="1"/>
  <c r="S44" i="1" s="1"/>
  <c r="Z44" i="1" s="1"/>
  <c r="U44" i="1" a="1"/>
  <c r="U44" i="1" s="1"/>
  <c r="AB44" i="1" s="1"/>
  <c r="V44" i="1" a="1"/>
  <c r="V44" i="1" s="1"/>
  <c r="AC44" i="1" s="1"/>
  <c r="Y44" i="1" a="1"/>
  <c r="Y44" i="1" s="1"/>
  <c r="AF44" i="1" s="1"/>
  <c r="T44" i="1" a="1"/>
  <c r="T44" i="1" s="1"/>
  <c r="AA44" i="1" s="1"/>
  <c r="X44" i="1" a="1"/>
  <c r="X44" i="1" s="1"/>
  <c r="AE44" i="1" s="1"/>
  <c r="AH32" i="1" a="1"/>
  <c r="AH32" i="1" s="1"/>
  <c r="AH47" i="1" a="1"/>
  <c r="AH47" i="1" s="1"/>
  <c r="AN48" i="1" a="1"/>
  <c r="AN48" i="1" s="1"/>
  <c r="AT48" i="1" s="1"/>
  <c r="AK48" i="1" a="1"/>
  <c r="AK48" i="1" s="1"/>
  <c r="AQ48" i="1" s="1"/>
  <c r="AG47" i="1"/>
  <c r="AV47" i="1"/>
  <c r="AW47" i="1"/>
  <c r="X40" i="1" a="1"/>
  <c r="X40" i="1" s="1"/>
  <c r="AE40" i="1" s="1"/>
  <c r="X42" i="1" a="1"/>
  <c r="X42" i="1" s="1"/>
  <c r="AE42" i="1" s="1"/>
  <c r="V42" i="1" a="1"/>
  <c r="V42" i="1" s="1"/>
  <c r="AC42" i="1" s="1"/>
  <c r="Y42" i="1" a="1"/>
  <c r="Y42" i="1" s="1"/>
  <c r="AF42" i="1" s="1"/>
  <c r="W40" i="1" a="1"/>
  <c r="W40" i="1" s="1"/>
  <c r="AD40" i="1" s="1"/>
  <c r="AH10" i="1" a="1"/>
  <c r="AH10" i="1" s="1"/>
  <c r="AH16" i="1" a="1"/>
  <c r="AH16" i="1" s="1"/>
  <c r="AH28" i="1" a="1"/>
  <c r="AH28" i="1" s="1"/>
  <c r="AH37" i="1" a="1"/>
  <c r="AH37" i="1" s="1"/>
  <c r="AW23" i="1"/>
  <c r="AV23" i="1"/>
  <c r="AG23" i="1"/>
  <c r="V38" i="1" a="1"/>
  <c r="V38" i="1" s="1"/>
  <c r="AC38" i="1" s="1"/>
  <c r="U38" i="1" a="1"/>
  <c r="U38" i="1" s="1"/>
  <c r="AB38" i="1" s="1"/>
  <c r="X38" i="1" a="1"/>
  <c r="X38" i="1" s="1"/>
  <c r="AE38" i="1" s="1"/>
  <c r="AH29" i="1" a="1"/>
  <c r="AH29" i="1" s="1"/>
  <c r="U47" i="1" a="1"/>
  <c r="U47" i="1" s="1"/>
  <c r="AB47" i="1" s="1"/>
  <c r="W47" i="1" a="1"/>
  <c r="W47" i="1" s="1"/>
  <c r="AD47" i="1" s="1"/>
  <c r="AH42" i="1" a="1"/>
  <c r="AH42" i="1" s="1"/>
  <c r="AG42" i="1"/>
  <c r="U31" i="1" a="1"/>
  <c r="U31" i="1" s="1"/>
  <c r="AB31" i="1" s="1"/>
  <c r="V31" i="1" a="1"/>
  <c r="V31" i="1" s="1"/>
  <c r="AC31" i="1" s="1"/>
  <c r="W31" i="1" a="1"/>
  <c r="W31" i="1" s="1"/>
  <c r="AD31" i="1" s="1"/>
  <c r="X31" i="1" a="1"/>
  <c r="X31" i="1" s="1"/>
  <c r="AE31" i="1" s="1"/>
  <c r="S31" i="1" a="1"/>
  <c r="S31" i="1" s="1"/>
  <c r="Z31" i="1" s="1"/>
  <c r="T31" i="1" a="1"/>
  <c r="T31" i="1" s="1"/>
  <c r="AA31" i="1" s="1"/>
  <c r="Y31" i="1" a="1"/>
  <c r="Y31" i="1" s="1"/>
  <c r="AF31" i="1" s="1"/>
  <c r="V46" i="1" a="1"/>
  <c r="V46" i="1" s="1"/>
  <c r="AC46" i="1" s="1"/>
  <c r="Y46" i="1" a="1"/>
  <c r="Y46" i="1" s="1"/>
  <c r="AF46" i="1" s="1"/>
  <c r="S46" i="1" a="1"/>
  <c r="S46" i="1" s="1"/>
  <c r="Z46" i="1" s="1"/>
  <c r="W43" i="1" a="1"/>
  <c r="W43" i="1" s="1"/>
  <c r="AD43" i="1" s="1"/>
  <c r="T43" i="1" a="1"/>
  <c r="T43" i="1" s="1"/>
  <c r="AA43" i="1" s="1"/>
  <c r="AH27" i="1" a="1"/>
  <c r="AH27" i="1" s="1"/>
  <c r="Y40" i="1" a="1"/>
  <c r="Y40" i="1" s="1"/>
  <c r="AF40" i="1" s="1"/>
  <c r="S40" i="1" a="1"/>
  <c r="S40" i="1" s="1"/>
  <c r="Z40" i="1" s="1"/>
  <c r="T40" i="1" a="1"/>
  <c r="T40" i="1" s="1"/>
  <c r="AA40" i="1" s="1"/>
  <c r="U40" i="1" a="1"/>
  <c r="U40" i="1" s="1"/>
  <c r="AB40" i="1" s="1"/>
  <c r="S37" i="1" a="1"/>
  <c r="S37" i="1" s="1"/>
  <c r="Z37" i="1" s="1"/>
  <c r="T37" i="1" a="1"/>
  <c r="T37" i="1" s="1"/>
  <c r="AA37" i="1" s="1"/>
  <c r="U37" i="1" a="1"/>
  <c r="U37" i="1" s="1"/>
  <c r="AB37" i="1" s="1"/>
  <c r="V37" i="1" a="1"/>
  <c r="V37" i="1" s="1"/>
  <c r="AC37" i="1" s="1"/>
  <c r="Y37" i="1" a="1"/>
  <c r="Y37" i="1" s="1"/>
  <c r="AF37" i="1" s="1"/>
  <c r="T29" i="1" a="1"/>
  <c r="T29" i="1" s="1"/>
  <c r="AA29" i="1" s="1"/>
  <c r="U29" i="1" a="1"/>
  <c r="U29" i="1" s="1"/>
  <c r="AB29" i="1" s="1"/>
  <c r="V29" i="1" a="1"/>
  <c r="V29" i="1" s="1"/>
  <c r="AC29" i="1" s="1"/>
  <c r="W29" i="1" a="1"/>
  <c r="W29" i="1" s="1"/>
  <c r="AD29" i="1" s="1"/>
  <c r="S29" i="1" a="1"/>
  <c r="S29" i="1" s="1"/>
  <c r="Z29" i="1" s="1"/>
  <c r="X29" i="1" a="1"/>
  <c r="X29" i="1" s="1"/>
  <c r="AE29" i="1" s="1"/>
  <c r="Y29" i="1" a="1"/>
  <c r="Y29" i="1" s="1"/>
  <c r="AF29" i="1" s="1"/>
  <c r="X20" i="1" a="1"/>
  <c r="X20" i="1" s="1"/>
  <c r="AE20" i="1" s="1"/>
  <c r="U20" i="1" a="1"/>
  <c r="U20" i="1" s="1"/>
  <c r="AB20" i="1" s="1"/>
  <c r="V20" i="1" a="1"/>
  <c r="V20" i="1" s="1"/>
  <c r="AC20" i="1" s="1"/>
  <c r="W20" i="1" a="1"/>
  <c r="W20" i="1" s="1"/>
  <c r="AD20" i="1" s="1"/>
  <c r="Y20" i="1" a="1"/>
  <c r="Y20" i="1" s="1"/>
  <c r="AF20" i="1" s="1"/>
  <c r="T20" i="1" a="1"/>
  <c r="T20" i="1" s="1"/>
  <c r="AA20" i="1" s="1"/>
  <c r="S20" i="1" a="1"/>
  <c r="S20" i="1" s="1"/>
  <c r="Z20" i="1" s="1"/>
  <c r="U27" i="1" a="1"/>
  <c r="U27" i="1" s="1"/>
  <c r="AB27" i="1" s="1"/>
  <c r="X27" i="1" a="1"/>
  <c r="X27" i="1" s="1"/>
  <c r="AE27" i="1" s="1"/>
  <c r="T27" i="1" a="1"/>
  <c r="T27" i="1" s="1"/>
  <c r="AA27" i="1" s="1"/>
  <c r="V27" i="1" a="1"/>
  <c r="V27" i="1" s="1"/>
  <c r="AC27" i="1" s="1"/>
  <c r="S27" i="1" a="1"/>
  <c r="S27" i="1" s="1"/>
  <c r="Z27" i="1" s="1"/>
  <c r="W27" i="1" a="1"/>
  <c r="W27" i="1" s="1"/>
  <c r="AD27" i="1" s="1"/>
  <c r="Y27" i="1" a="1"/>
  <c r="Y27" i="1" s="1"/>
  <c r="AF27" i="1" s="1"/>
  <c r="S32" i="1" a="1"/>
  <c r="S32" i="1" s="1"/>
  <c r="Z32" i="1" s="1"/>
  <c r="U32" i="1" a="1"/>
  <c r="U32" i="1" s="1"/>
  <c r="AB32" i="1" s="1"/>
  <c r="T32" i="1" a="1"/>
  <c r="T32" i="1" s="1"/>
  <c r="AA32" i="1" s="1"/>
  <c r="W32" i="1" a="1"/>
  <c r="W32" i="1" s="1"/>
  <c r="AD32" i="1" s="1"/>
  <c r="X32" i="1" a="1"/>
  <c r="X32" i="1" s="1"/>
  <c r="AE32" i="1" s="1"/>
  <c r="Y32" i="1" a="1"/>
  <c r="Y32" i="1" s="1"/>
  <c r="AF32" i="1" s="1"/>
  <c r="AH40" i="1" a="1"/>
  <c r="AH40" i="1" s="1"/>
  <c r="AG33" i="1"/>
  <c r="AV33" i="1"/>
  <c r="AW33" i="1"/>
  <c r="AH34" i="1" a="1"/>
  <c r="AH34" i="1" s="1"/>
  <c r="AH46" i="1" a="1"/>
  <c r="AH46" i="1" s="1"/>
  <c r="AH45" i="1" a="1"/>
  <c r="AH45" i="1" s="1"/>
  <c r="W42" i="1" a="1"/>
  <c r="W42" i="1" s="1"/>
  <c r="AD42" i="1" s="1"/>
  <c r="S36" i="1" a="1"/>
  <c r="S36" i="1" s="1"/>
  <c r="Z36" i="1" s="1"/>
  <c r="U36" i="1" a="1"/>
  <c r="U36" i="1" s="1"/>
  <c r="AB36" i="1" s="1"/>
  <c r="T36" i="1" a="1"/>
  <c r="T36" i="1" s="1"/>
  <c r="AA36" i="1" s="1"/>
  <c r="X36" i="1" a="1"/>
  <c r="X36" i="1" s="1"/>
  <c r="AE36" i="1" s="1"/>
  <c r="AH35" i="1" a="1"/>
  <c r="AH35" i="1" s="1"/>
  <c r="Y43" i="1" a="1"/>
  <c r="Y43" i="1" s="1"/>
  <c r="AF43" i="1" s="1"/>
  <c r="U42" i="1" a="1"/>
  <c r="U42" i="1" s="1"/>
  <c r="AB42" i="1" s="1"/>
  <c r="Y38" i="1" a="1"/>
  <c r="Y38" i="1" s="1"/>
  <c r="AF38" i="1" s="1"/>
  <c r="AV42" i="1"/>
  <c r="AH36" i="1" a="1"/>
  <c r="AH36" i="1" s="1"/>
  <c r="X47" i="1" a="1"/>
  <c r="X47" i="1" s="1"/>
  <c r="AE47" i="1" s="1"/>
  <c r="V47" i="1" a="1"/>
  <c r="V47" i="1" s="1"/>
  <c r="AC47" i="1" s="1"/>
  <c r="X46" i="1" a="1"/>
  <c r="X46" i="1" s="1"/>
  <c r="AE46" i="1" s="1"/>
  <c r="X41" i="1" a="1"/>
  <c r="X41" i="1" s="1"/>
  <c r="AE41" i="1" s="1"/>
  <c r="U41" i="1" a="1"/>
  <c r="U41" i="1" s="1"/>
  <c r="AB41" i="1" s="1"/>
  <c r="W41" i="1" a="1"/>
  <c r="W41" i="1" s="1"/>
  <c r="AD41" i="1" s="1"/>
  <c r="AH31" i="1" a="1"/>
  <c r="AH31" i="1" s="1"/>
  <c r="AH44" i="1" a="1"/>
  <c r="AH44" i="1" s="1"/>
  <c r="S35" i="1" a="1"/>
  <c r="S35" i="1" s="1"/>
  <c r="Z35" i="1" s="1"/>
  <c r="T35" i="1" a="1"/>
  <c r="T35" i="1" s="1"/>
  <c r="AA35" i="1" s="1"/>
  <c r="U35" i="1" a="1"/>
  <c r="U35" i="1" s="1"/>
  <c r="AB35" i="1" s="1"/>
  <c r="V35" i="1" a="1"/>
  <c r="V35" i="1" s="1"/>
  <c r="AC35" i="1" s="1"/>
  <c r="W35" i="1" a="1"/>
  <c r="W35" i="1" s="1"/>
  <c r="AD35" i="1" s="1"/>
  <c r="X35" i="1" a="1"/>
  <c r="X35" i="1" s="1"/>
  <c r="AE35" i="1" s="1"/>
  <c r="Y35" i="1" a="1"/>
  <c r="Y35" i="1" s="1"/>
  <c r="AF35" i="1" s="1"/>
  <c r="Y47" i="1" a="1"/>
  <c r="Y47" i="1" s="1"/>
  <c r="AF47" i="1" s="1"/>
  <c r="X43" i="1" a="1"/>
  <c r="X43" i="1" s="1"/>
  <c r="AE43" i="1" s="1"/>
  <c r="T42" i="1" a="1"/>
  <c r="T42" i="1" s="1"/>
  <c r="AA42" i="1" s="1"/>
  <c r="S39" i="1" a="1"/>
  <c r="S39" i="1" s="1"/>
  <c r="Z39" i="1" s="1"/>
  <c r="T39" i="1" a="1"/>
  <c r="T39" i="1" s="1"/>
  <c r="AA39" i="1" s="1"/>
  <c r="Y39" i="1" a="1"/>
  <c r="Y39" i="1" s="1"/>
  <c r="AF39" i="1" s="1"/>
  <c r="V39" i="1" a="1"/>
  <c r="V39" i="1" s="1"/>
  <c r="AC39" i="1" s="1"/>
  <c r="X39" i="1" a="1"/>
  <c r="X39" i="1" s="1"/>
  <c r="AE39" i="1" s="1"/>
  <c r="S30" i="1" a="1"/>
  <c r="S30" i="1" s="1"/>
  <c r="Z30" i="1" s="1"/>
  <c r="U30" i="1" a="1"/>
  <c r="U30" i="1" s="1"/>
  <c r="AB30" i="1" s="1"/>
  <c r="V30" i="1" a="1"/>
  <c r="V30" i="1" s="1"/>
  <c r="AC30" i="1" s="1"/>
  <c r="W30" i="1" a="1"/>
  <c r="W30" i="1" s="1"/>
  <c r="AD30" i="1" s="1"/>
  <c r="X30" i="1" a="1"/>
  <c r="X30" i="1" s="1"/>
  <c r="AE30" i="1" s="1"/>
  <c r="T30" i="1" a="1"/>
  <c r="T30" i="1" s="1"/>
  <c r="AA30" i="1" s="1"/>
  <c r="Y30" i="1" a="1"/>
  <c r="Y30" i="1" s="1"/>
  <c r="AF30" i="1" s="1"/>
  <c r="AH41" i="1" a="1"/>
  <c r="AH41" i="1" s="1"/>
  <c r="W38" i="1" a="1"/>
  <c r="W38" i="1" s="1"/>
  <c r="AD38" i="1" s="1"/>
  <c r="AH30" i="1" a="1"/>
  <c r="AH30" i="1" s="1"/>
  <c r="Y18" i="1" a="1"/>
  <c r="Y18" i="1" s="1"/>
  <c r="AF18" i="1" s="1"/>
  <c r="X18" i="1" a="1"/>
  <c r="X18" i="1" s="1"/>
  <c r="AE18" i="1" s="1"/>
  <c r="S18" i="1" a="1"/>
  <c r="S18" i="1" s="1"/>
  <c r="Z18" i="1" s="1"/>
  <c r="T18" i="1" a="1"/>
  <c r="T18" i="1" s="1"/>
  <c r="AA18" i="1" s="1"/>
  <c r="U18" i="1" a="1"/>
  <c r="U18" i="1" s="1"/>
  <c r="AB18" i="1" s="1"/>
  <c r="V18" i="1" a="1"/>
  <c r="V18" i="1" s="1"/>
  <c r="AC18" i="1" s="1"/>
  <c r="W18" i="1" a="1"/>
  <c r="W18" i="1" s="1"/>
  <c r="AD18" i="1" s="1"/>
  <c r="T47" i="1" a="1"/>
  <c r="T47" i="1" s="1"/>
  <c r="AA47" i="1" s="1"/>
  <c r="AH39" i="1" a="1"/>
  <c r="AH39" i="1" s="1"/>
  <c r="T38" i="1" a="1"/>
  <c r="T38" i="1" s="1"/>
  <c r="AA38" i="1" s="1"/>
  <c r="X37" i="1" a="1"/>
  <c r="X37" i="1" s="1"/>
  <c r="AE37" i="1" s="1"/>
  <c r="T28" i="1" a="1"/>
  <c r="T28" i="1" s="1"/>
  <c r="AA28" i="1" s="1"/>
  <c r="U28" i="1" a="1"/>
  <c r="U28" i="1" s="1"/>
  <c r="AB28" i="1" s="1"/>
  <c r="V28" i="1" a="1"/>
  <c r="V28" i="1" s="1"/>
  <c r="AC28" i="1" s="1"/>
  <c r="Y28" i="1" a="1"/>
  <c r="Y28" i="1" s="1"/>
  <c r="AF28" i="1" s="1"/>
  <c r="W28" i="1" a="1"/>
  <c r="W28" i="1" s="1"/>
  <c r="AD28" i="1" s="1"/>
  <c r="S28" i="1" a="1"/>
  <c r="S28" i="1" s="1"/>
  <c r="Z28" i="1" s="1"/>
  <c r="X28" i="1" a="1"/>
  <c r="X28" i="1" s="1"/>
  <c r="AE28" i="1" s="1"/>
  <c r="U26" i="1" a="1"/>
  <c r="U26" i="1" s="1"/>
  <c r="AB26" i="1" s="1"/>
  <c r="Y26" i="1" a="1"/>
  <c r="Y26" i="1" s="1"/>
  <c r="AF26" i="1" s="1"/>
  <c r="W26" i="1" a="1"/>
  <c r="W26" i="1" s="1"/>
  <c r="AD26" i="1" s="1"/>
  <c r="T26" i="1" a="1"/>
  <c r="T26" i="1" s="1"/>
  <c r="AA26" i="1" s="1"/>
  <c r="V26" i="1" a="1"/>
  <c r="V26" i="1" s="1"/>
  <c r="AC26" i="1" s="1"/>
  <c r="S15" i="1" a="1"/>
  <c r="S15" i="1" s="1"/>
  <c r="Z15" i="1" s="1"/>
  <c r="T15" i="1" a="1"/>
  <c r="T15" i="1" s="1"/>
  <c r="AA15" i="1" s="1"/>
  <c r="U15" i="1" a="1"/>
  <c r="U15" i="1" s="1"/>
  <c r="AB15" i="1" s="1"/>
  <c r="V15" i="1" a="1"/>
  <c r="V15" i="1" s="1"/>
  <c r="AC15" i="1" s="1"/>
  <c r="W15" i="1" a="1"/>
  <c r="W15" i="1" s="1"/>
  <c r="AD15" i="1" s="1"/>
  <c r="X15" i="1" a="1"/>
  <c r="X15" i="1" s="1"/>
  <c r="AE15" i="1" s="1"/>
  <c r="AH15" i="1" a="1"/>
  <c r="AH15" i="1" s="1"/>
  <c r="AH24" i="1" a="1"/>
  <c r="AH24" i="1" s="1"/>
  <c r="AG26" i="1"/>
  <c r="AV21" i="1"/>
  <c r="AG21" i="1"/>
  <c r="AH33" i="1" a="1"/>
  <c r="AH33" i="1" s="1"/>
  <c r="W23" i="1" a="1"/>
  <c r="W23" i="1" s="1"/>
  <c r="AD23" i="1" s="1"/>
  <c r="X23" i="1" a="1"/>
  <c r="X23" i="1" s="1"/>
  <c r="AE23" i="1" s="1"/>
  <c r="Y23" i="1" a="1"/>
  <c r="Y23" i="1" s="1"/>
  <c r="AF23" i="1" s="1"/>
  <c r="W22" i="1" a="1"/>
  <c r="W22" i="1" s="1"/>
  <c r="AD22" i="1" s="1"/>
  <c r="X22" i="1" a="1"/>
  <c r="X22" i="1" s="1"/>
  <c r="AE22" i="1" s="1"/>
  <c r="S22" i="1" a="1"/>
  <c r="S22" i="1" s="1"/>
  <c r="Z22" i="1" s="1"/>
  <c r="T22" i="1" a="1"/>
  <c r="T22" i="1" s="1"/>
  <c r="AA22" i="1" s="1"/>
  <c r="U22" i="1" a="1"/>
  <c r="U22" i="1" s="1"/>
  <c r="AB22" i="1" s="1"/>
  <c r="V22" i="1" a="1"/>
  <c r="V22" i="1" s="1"/>
  <c r="AC22" i="1" s="1"/>
  <c r="Y22" i="1" a="1"/>
  <c r="Y22" i="1" s="1"/>
  <c r="AF22" i="1" s="1"/>
  <c r="V21" i="1" a="1"/>
  <c r="V21" i="1" s="1"/>
  <c r="AC21" i="1" s="1"/>
  <c r="W21" i="1" a="1"/>
  <c r="W21" i="1" s="1"/>
  <c r="AD21" i="1" s="1"/>
  <c r="AH22" i="1" a="1"/>
  <c r="AH22" i="1" s="1"/>
  <c r="AH23" i="1" a="1"/>
  <c r="AH23" i="1" s="1"/>
  <c r="AG25" i="1"/>
  <c r="AW25" i="1"/>
  <c r="AW21" i="1"/>
  <c r="AH11" i="1" a="1"/>
  <c r="AH11" i="1" s="1"/>
  <c r="AH18" i="1" a="1"/>
  <c r="AH18" i="1" s="1"/>
  <c r="AH25" i="1" a="1"/>
  <c r="AH25" i="1" s="1"/>
  <c r="AH13" i="1" a="1"/>
  <c r="AH13" i="1" s="1"/>
  <c r="AV19" i="1"/>
  <c r="AG19" i="1"/>
  <c r="AW19" i="1"/>
  <c r="AH14" i="1" a="1"/>
  <c r="AH14" i="1" s="1"/>
  <c r="AH12" i="1" a="1"/>
  <c r="AH12" i="1" s="1"/>
  <c r="AH6" i="1" a="1"/>
  <c r="AH6" i="1" s="1"/>
  <c r="AH21" i="1" a="1"/>
  <c r="AH21" i="1" s="1"/>
  <c r="T19" i="1" a="1"/>
  <c r="T19" i="1" s="1"/>
  <c r="AA19" i="1" s="1"/>
  <c r="U19" i="1" a="1"/>
  <c r="U19" i="1" s="1"/>
  <c r="AB19" i="1" s="1"/>
  <c r="V19" i="1" a="1"/>
  <c r="V19" i="1" s="1"/>
  <c r="AC19" i="1" s="1"/>
  <c r="W19" i="1" a="1"/>
  <c r="W19" i="1" s="1"/>
  <c r="AD19" i="1" s="1"/>
  <c r="X19" i="1" a="1"/>
  <c r="X19" i="1" s="1"/>
  <c r="AE19" i="1" s="1"/>
  <c r="AH5" i="1" a="1"/>
  <c r="AH5" i="1" s="1"/>
  <c r="AH8" i="1" a="1"/>
  <c r="AH8" i="1" s="1"/>
  <c r="AH20" i="1" a="1"/>
  <c r="AH20" i="1" s="1"/>
  <c r="AV16" i="1"/>
  <c r="AW16" i="1"/>
  <c r="AG16" i="1"/>
  <c r="T33" i="1" a="1"/>
  <c r="T33" i="1" s="1"/>
  <c r="AA33" i="1" s="1"/>
  <c r="U33" i="1" a="1"/>
  <c r="U33" i="1" s="1"/>
  <c r="AB33" i="1" s="1"/>
  <c r="V33" i="1" a="1"/>
  <c r="V33" i="1" s="1"/>
  <c r="AC33" i="1" s="1"/>
  <c r="W33" i="1" a="1"/>
  <c r="W33" i="1" s="1"/>
  <c r="AD33" i="1" s="1"/>
  <c r="AG14" i="1"/>
  <c r="AW14" i="1"/>
  <c r="V24" i="1" a="1"/>
  <c r="V24" i="1" s="1"/>
  <c r="AC24" i="1" s="1"/>
  <c r="W24" i="1" a="1"/>
  <c r="W24" i="1" s="1"/>
  <c r="AD24" i="1" s="1"/>
  <c r="X24" i="1" a="1"/>
  <c r="X24" i="1" s="1"/>
  <c r="AE24" i="1" s="1"/>
  <c r="Y24" i="1" a="1"/>
  <c r="Y24" i="1" s="1"/>
  <c r="AF24" i="1" s="1"/>
  <c r="AH4" i="1" a="1"/>
  <c r="AH4" i="1" s="1"/>
  <c r="AH19" i="1" a="1"/>
  <c r="AH19" i="1" s="1"/>
  <c r="X25" i="1" a="1"/>
  <c r="X25" i="1" s="1"/>
  <c r="AE25" i="1" s="1"/>
  <c r="Y25" i="1" a="1"/>
  <c r="Y25" i="1" s="1"/>
  <c r="AF25" i="1" s="1"/>
  <c r="V25" i="1" a="1"/>
  <c r="V25" i="1" s="1"/>
  <c r="AC25" i="1" s="1"/>
  <c r="AH7" i="1" a="1"/>
  <c r="AH7" i="1" s="1"/>
  <c r="AH17" i="1" a="1"/>
  <c r="AH17" i="1" s="1"/>
  <c r="V9" i="1" a="1"/>
  <c r="V9" i="1" s="1"/>
  <c r="AC9" i="1" s="1"/>
  <c r="S9" i="1" a="1"/>
  <c r="S9" i="1" s="1"/>
  <c r="Z9" i="1" s="1"/>
  <c r="T9" i="1" a="1"/>
  <c r="T9" i="1" s="1"/>
  <c r="AA9" i="1" s="1"/>
  <c r="U9" i="1" a="1"/>
  <c r="U9" i="1" s="1"/>
  <c r="AB9" i="1" s="1"/>
  <c r="X4" i="1" a="1"/>
  <c r="X4" i="1" s="1"/>
  <c r="AE4" i="1" s="1"/>
  <c r="S4" i="1" a="1"/>
  <c r="S4" i="1" s="1"/>
  <c r="Z4" i="1" s="1"/>
  <c r="T4" i="1" a="1"/>
  <c r="T4" i="1" s="1"/>
  <c r="AA4" i="1" s="1"/>
  <c r="U4" i="1" a="1"/>
  <c r="U4" i="1" s="1"/>
  <c r="AB4" i="1" s="1"/>
  <c r="V4" i="1" a="1"/>
  <c r="V4" i="1" s="1"/>
  <c r="AC4" i="1" s="1"/>
  <c r="W4" i="1" a="1"/>
  <c r="W4" i="1" s="1"/>
  <c r="AD4" i="1" s="1"/>
  <c r="AH9" i="1" a="1"/>
  <c r="AH9" i="1" s="1"/>
  <c r="Y8" i="1" a="1"/>
  <c r="Y8" i="1" s="1"/>
  <c r="AF8" i="1" s="1"/>
  <c r="X8" i="1" a="1"/>
  <c r="X8" i="1" s="1"/>
  <c r="AE8" i="1" s="1"/>
  <c r="T14" i="1" a="1"/>
  <c r="T14" i="1" s="1"/>
  <c r="AA14" i="1" s="1"/>
  <c r="S17" i="1" a="1"/>
  <c r="S17" i="1" s="1"/>
  <c r="Z17" i="1" s="1"/>
  <c r="Y16" i="1" a="1"/>
  <c r="Y16" i="1" s="1"/>
  <c r="AF16" i="1" s="1"/>
  <c r="V8" i="1" a="1"/>
  <c r="V8" i="1" s="1"/>
  <c r="AC8" i="1" s="1"/>
  <c r="S8" i="1" a="1"/>
  <c r="S8" i="1" s="1"/>
  <c r="Z8" i="1" s="1"/>
  <c r="T8" i="1" a="1"/>
  <c r="T8" i="1" s="1"/>
  <c r="AA8" i="1" s="1"/>
  <c r="U8" i="1" a="1"/>
  <c r="U8" i="1" s="1"/>
  <c r="AB8" i="1" s="1"/>
  <c r="X5" i="1" a="1"/>
  <c r="X5" i="1" s="1"/>
  <c r="AE5" i="1" s="1"/>
  <c r="S5" i="1" a="1"/>
  <c r="S5" i="1" s="1"/>
  <c r="Z5" i="1" s="1"/>
  <c r="T5" i="1" a="1"/>
  <c r="T5" i="1" s="1"/>
  <c r="AA5" i="1" s="1"/>
  <c r="U5" i="1" a="1"/>
  <c r="U5" i="1" s="1"/>
  <c r="AB5" i="1" s="1"/>
  <c r="V5" i="1" a="1"/>
  <c r="V5" i="1" s="1"/>
  <c r="AC5" i="1" s="1"/>
  <c r="W5" i="1" a="1"/>
  <c r="W5" i="1" s="1"/>
  <c r="AD5" i="1" s="1"/>
  <c r="X16" i="1" a="1"/>
  <c r="X16" i="1" s="1"/>
  <c r="AE16" i="1" s="1"/>
  <c r="U10" i="1" a="1"/>
  <c r="U10" i="1" s="1"/>
  <c r="AB10" i="1" s="1"/>
  <c r="S10" i="1" a="1"/>
  <c r="S10" i="1" s="1"/>
  <c r="Z10" i="1" s="1"/>
  <c r="T10" i="1" a="1"/>
  <c r="T10" i="1" s="1"/>
  <c r="AA10" i="1" s="1"/>
  <c r="Y3" i="1" a="1"/>
  <c r="Y3" i="1" s="1"/>
  <c r="AF3" i="1" s="1"/>
  <c r="S3" i="1" a="1"/>
  <c r="S3" i="1" s="1"/>
  <c r="Z3" i="1" s="1"/>
  <c r="T3" i="1" a="1"/>
  <c r="T3" i="1" s="1"/>
  <c r="AA3" i="1" s="1"/>
  <c r="U3" i="1" a="1"/>
  <c r="U3" i="1" s="1"/>
  <c r="AB3" i="1" s="1"/>
  <c r="V3" i="1" a="1"/>
  <c r="V3" i="1" s="1"/>
  <c r="AC3" i="1" s="1"/>
  <c r="W3" i="1" a="1"/>
  <c r="W3" i="1" s="1"/>
  <c r="AD3" i="1" s="1"/>
  <c r="X3" i="1" a="1"/>
  <c r="X3" i="1" s="1"/>
  <c r="AE3" i="1" s="1"/>
  <c r="AH3" i="1" a="1"/>
  <c r="AH3" i="1" s="1"/>
  <c r="Y17" i="1" a="1"/>
  <c r="Y17" i="1" s="1"/>
  <c r="AF17" i="1" s="1"/>
  <c r="W16" i="1" a="1"/>
  <c r="W16" i="1" s="1"/>
  <c r="AD16" i="1" s="1"/>
  <c r="W7" i="1" a="1"/>
  <c r="W7" i="1" s="1"/>
  <c r="AD7" i="1" s="1"/>
  <c r="S7" i="1" a="1"/>
  <c r="S7" i="1" s="1"/>
  <c r="Z7" i="1" s="1"/>
  <c r="T7" i="1" a="1"/>
  <c r="T7" i="1" s="1"/>
  <c r="AA7" i="1" s="1"/>
  <c r="U7" i="1" a="1"/>
  <c r="U7" i="1" s="1"/>
  <c r="AB7" i="1" s="1"/>
  <c r="V7" i="1" a="1"/>
  <c r="V7" i="1" s="1"/>
  <c r="AC7" i="1" s="1"/>
  <c r="W6" i="1" a="1"/>
  <c r="W6" i="1" s="1"/>
  <c r="AD6" i="1" s="1"/>
  <c r="S6" i="1" a="1"/>
  <c r="S6" i="1" s="1"/>
  <c r="Z6" i="1" s="1"/>
  <c r="T6" i="1" a="1"/>
  <c r="T6" i="1" s="1"/>
  <c r="AA6" i="1" s="1"/>
  <c r="U6" i="1" a="1"/>
  <c r="U6" i="1" s="1"/>
  <c r="AB6" i="1" s="1"/>
  <c r="V6" i="1" a="1"/>
  <c r="V6" i="1" s="1"/>
  <c r="AC6" i="1" s="1"/>
  <c r="Y14" i="1" a="1"/>
  <c r="Y14" i="1" s="1"/>
  <c r="AF14" i="1" s="1"/>
  <c r="T13" i="1" a="1"/>
  <c r="T13" i="1" s="1"/>
  <c r="AA13" i="1" s="1"/>
  <c r="S13" i="1" a="1"/>
  <c r="S13" i="1" s="1"/>
  <c r="Z13" i="1" s="1"/>
  <c r="Y9" i="1" a="1"/>
  <c r="Y9" i="1" s="1"/>
  <c r="AF9" i="1" s="1"/>
  <c r="U11" i="1" a="1"/>
  <c r="U11" i="1" s="1"/>
  <c r="AB11" i="1" s="1"/>
  <c r="S11" i="1" a="1"/>
  <c r="S11" i="1" s="1"/>
  <c r="Z11" i="1" s="1"/>
  <c r="T11" i="1" a="1"/>
  <c r="T11" i="1" s="1"/>
  <c r="AA11" i="1" s="1"/>
  <c r="X14" i="1" a="1"/>
  <c r="X14" i="1" s="1"/>
  <c r="AE14" i="1" s="1"/>
  <c r="T12" i="1" a="1"/>
  <c r="T12" i="1" s="1"/>
  <c r="AA12" i="1" s="1"/>
  <c r="S12" i="1" a="1"/>
  <c r="S12" i="1" s="1"/>
  <c r="Z12" i="1" s="1"/>
  <c r="X9" i="1" a="1"/>
  <c r="X9" i="1" s="1"/>
  <c r="AE9" i="1" s="1"/>
  <c r="Y2" i="1" a="1"/>
  <c r="Y2" i="1" s="1"/>
  <c r="AF2" i="1" s="1"/>
  <c r="S2" i="1" a="1"/>
  <c r="S2" i="1" s="1"/>
  <c r="Z2" i="1" s="1"/>
  <c r="T2" i="1" a="1"/>
  <c r="T2" i="1" s="1"/>
  <c r="AA2" i="1" s="1"/>
  <c r="U2" i="1" a="1"/>
  <c r="U2" i="1" s="1"/>
  <c r="AB2" i="1" s="1"/>
  <c r="V2" i="1" a="1"/>
  <c r="V2" i="1" s="1"/>
  <c r="AC2" i="1" s="1"/>
  <c r="W2" i="1" a="1"/>
  <c r="W2" i="1" s="1"/>
  <c r="AD2" i="1" s="1"/>
  <c r="X2" i="1" a="1"/>
  <c r="X2" i="1" s="1"/>
  <c r="AE2" i="1" s="1"/>
  <c r="AH2" i="1" a="1"/>
  <c r="AH2" i="1" s="1"/>
  <c r="AK43" i="1" l="1" a="1"/>
  <c r="AK43" i="1" s="1"/>
  <c r="AQ43" i="1" s="1"/>
  <c r="AI26" i="1" a="1"/>
  <c r="AI26" i="1" s="1"/>
  <c r="AP26" i="1" s="1"/>
  <c r="AU26" i="1" s="1"/>
  <c r="AJ43" i="1" a="1"/>
  <c r="AJ43" i="1" s="1"/>
  <c r="AO43" i="1" s="1"/>
  <c r="AK26" i="1" a="1"/>
  <c r="AK26" i="1" s="1"/>
  <c r="AQ26" i="1" s="1"/>
  <c r="AN43" i="1" a="1"/>
  <c r="AN43" i="1" s="1"/>
  <c r="AT43" i="1" s="1"/>
  <c r="AL26" i="1" a="1"/>
  <c r="AL26" i="1" s="1"/>
  <c r="AR26" i="1" s="1"/>
  <c r="AI43" i="1" a="1"/>
  <c r="AI43" i="1" s="1"/>
  <c r="AP43" i="1" s="1"/>
  <c r="AU43" i="1" s="1"/>
  <c r="AJ26" i="1" a="1"/>
  <c r="AJ26" i="1" s="1"/>
  <c r="AO26" i="1" s="1"/>
  <c r="AL38" i="1" a="1"/>
  <c r="AL38" i="1" s="1"/>
  <c r="AR38" i="1" s="1"/>
  <c r="AM48" i="1" a="1"/>
  <c r="AM48" i="1" s="1"/>
  <c r="AS48" i="1" s="1"/>
  <c r="AK38" i="1" a="1"/>
  <c r="AK38" i="1" s="1"/>
  <c r="AQ38" i="1" s="1"/>
  <c r="AJ48" i="1" a="1"/>
  <c r="AJ48" i="1" s="1"/>
  <c r="AO48" i="1" s="1"/>
  <c r="AN38" i="1" a="1"/>
  <c r="AN38" i="1" s="1"/>
  <c r="AT38" i="1" s="1"/>
  <c r="AL48" i="1" a="1"/>
  <c r="AL48" i="1" s="1"/>
  <c r="AR48" i="1" s="1"/>
  <c r="AM8" i="1" a="1"/>
  <c r="AM8" i="1" s="1"/>
  <c r="AS8" i="1" s="1"/>
  <c r="AN8" i="1" a="1"/>
  <c r="AN8" i="1" s="1"/>
  <c r="AT8" i="1" s="1"/>
  <c r="AJ8" i="1" a="1"/>
  <c r="AJ8" i="1" s="1"/>
  <c r="AO8" i="1" s="1"/>
  <c r="AK8" i="1" a="1"/>
  <c r="AK8" i="1" s="1"/>
  <c r="AQ8" i="1" s="1"/>
  <c r="AI8" i="1" a="1"/>
  <c r="AI8" i="1" s="1"/>
  <c r="AP8" i="1" s="1"/>
  <c r="AU8" i="1" s="1"/>
  <c r="AL8" i="1" a="1"/>
  <c r="AL8" i="1" s="1"/>
  <c r="AR8" i="1" s="1"/>
  <c r="AI31" i="1" a="1"/>
  <c r="AI31" i="1" s="1"/>
  <c r="AP31" i="1" s="1"/>
  <c r="AU31" i="1" s="1"/>
  <c r="AJ31" i="1" a="1"/>
  <c r="AJ31" i="1" s="1"/>
  <c r="AO31" i="1" s="1"/>
  <c r="AM31" i="1" a="1"/>
  <c r="AM31" i="1" s="1"/>
  <c r="AS31" i="1" s="1"/>
  <c r="AK31" i="1" a="1"/>
  <c r="AK31" i="1" s="1"/>
  <c r="AQ31" i="1" s="1"/>
  <c r="AL31" i="1" a="1"/>
  <c r="AL31" i="1" s="1"/>
  <c r="AR31" i="1" s="1"/>
  <c r="AN31" i="1" a="1"/>
  <c r="AN31" i="1" s="1"/>
  <c r="AT31" i="1" s="1"/>
  <c r="AG36" i="1"/>
  <c r="AV36" i="1"/>
  <c r="AW36" i="1"/>
  <c r="AG46" i="1"/>
  <c r="AV46" i="1"/>
  <c r="AW46" i="1"/>
  <c r="AK3" i="1" a="1"/>
  <c r="AK3" i="1" s="1"/>
  <c r="AQ3" i="1" s="1"/>
  <c r="AM3" i="1" a="1"/>
  <c r="AM3" i="1" s="1"/>
  <c r="AS3" i="1" s="1"/>
  <c r="AN3" i="1" a="1"/>
  <c r="AN3" i="1" s="1"/>
  <c r="AT3" i="1" s="1"/>
  <c r="AI3" i="1" a="1"/>
  <c r="AI3" i="1" s="1"/>
  <c r="AP3" i="1" s="1"/>
  <c r="AU3" i="1" s="1"/>
  <c r="AJ3" i="1" a="1"/>
  <c r="AJ3" i="1" s="1"/>
  <c r="AO3" i="1" s="1"/>
  <c r="AL3" i="1" a="1"/>
  <c r="AL3" i="1" s="1"/>
  <c r="AR3" i="1" s="1"/>
  <c r="AG5" i="1"/>
  <c r="AW5" i="1"/>
  <c r="AV5" i="1"/>
  <c r="AV4" i="1"/>
  <c r="AG4" i="1"/>
  <c r="AW4" i="1"/>
  <c r="AG12" i="1"/>
  <c r="AV12" i="1"/>
  <c r="AW12" i="1"/>
  <c r="AJ5" i="1" a="1"/>
  <c r="AJ5" i="1" s="1"/>
  <c r="AO5" i="1" s="1"/>
  <c r="AM5" i="1" a="1"/>
  <c r="AM5" i="1" s="1"/>
  <c r="AS5" i="1" s="1"/>
  <c r="AN5" i="1" a="1"/>
  <c r="AN5" i="1" s="1"/>
  <c r="AT5" i="1" s="1"/>
  <c r="AI5" i="1" a="1"/>
  <c r="AI5" i="1" s="1"/>
  <c r="AP5" i="1" s="1"/>
  <c r="AU5" i="1" s="1"/>
  <c r="AK5" i="1" a="1"/>
  <c r="AK5" i="1" s="1"/>
  <c r="AQ5" i="1" s="1"/>
  <c r="AL5" i="1" a="1"/>
  <c r="AL5" i="1" s="1"/>
  <c r="AR5" i="1" s="1"/>
  <c r="AM11" i="1" a="1"/>
  <c r="AM11" i="1" s="1"/>
  <c r="AS11" i="1" s="1"/>
  <c r="AN11" i="1" a="1"/>
  <c r="AN11" i="1" s="1"/>
  <c r="AT11" i="1" s="1"/>
  <c r="AJ11" i="1" a="1"/>
  <c r="AJ11" i="1" s="1"/>
  <c r="AO11" i="1" s="1"/>
  <c r="AK11" i="1" a="1"/>
  <c r="AK11" i="1" s="1"/>
  <c r="AQ11" i="1" s="1"/>
  <c r="AL11" i="1" a="1"/>
  <c r="AL11" i="1" s="1"/>
  <c r="AR11" i="1" s="1"/>
  <c r="AI11" i="1" a="1"/>
  <c r="AI11" i="1" s="1"/>
  <c r="AP11" i="1" s="1"/>
  <c r="AU11" i="1" s="1"/>
  <c r="AG27" i="1"/>
  <c r="AW27" i="1"/>
  <c r="AV27" i="1"/>
  <c r="AL19" i="1" a="1"/>
  <c r="AL19" i="1" s="1"/>
  <c r="AR19" i="1" s="1"/>
  <c r="AJ19" i="1" a="1"/>
  <c r="AJ19" i="1" s="1"/>
  <c r="AO19" i="1" s="1"/>
  <c r="AK19" i="1" a="1"/>
  <c r="AK19" i="1" s="1"/>
  <c r="AQ19" i="1" s="1"/>
  <c r="AM19" i="1" a="1"/>
  <c r="AM19" i="1" s="1"/>
  <c r="AS19" i="1" s="1"/>
  <c r="AI19" i="1" a="1"/>
  <c r="AI19" i="1" s="1"/>
  <c r="AP19" i="1" s="1"/>
  <c r="AU19" i="1" s="1"/>
  <c r="AN19" i="1" a="1"/>
  <c r="AN19" i="1" s="1"/>
  <c r="AT19" i="1" s="1"/>
  <c r="AJ4" i="1" a="1"/>
  <c r="AJ4" i="1" s="1"/>
  <c r="AO4" i="1" s="1"/>
  <c r="AM4" i="1" a="1"/>
  <c r="AM4" i="1" s="1"/>
  <c r="AS4" i="1" s="1"/>
  <c r="AN4" i="1" a="1"/>
  <c r="AN4" i="1" s="1"/>
  <c r="AT4" i="1" s="1"/>
  <c r="AI4" i="1" a="1"/>
  <c r="AI4" i="1" s="1"/>
  <c r="AP4" i="1" s="1"/>
  <c r="AU4" i="1" s="1"/>
  <c r="AK4" i="1" a="1"/>
  <c r="AK4" i="1" s="1"/>
  <c r="AQ4" i="1" s="1"/>
  <c r="AL4" i="1" a="1"/>
  <c r="AL4" i="1" s="1"/>
  <c r="AR4" i="1" s="1"/>
  <c r="AM45" i="1" a="1"/>
  <c r="AM45" i="1" s="1"/>
  <c r="AS45" i="1" s="1"/>
  <c r="AN45" i="1" a="1"/>
  <c r="AN45" i="1" s="1"/>
  <c r="AT45" i="1" s="1"/>
  <c r="AI45" i="1" a="1"/>
  <c r="AI45" i="1" s="1"/>
  <c r="AP45" i="1" s="1"/>
  <c r="AU45" i="1" s="1"/>
  <c r="AJ45" i="1" a="1"/>
  <c r="AJ45" i="1" s="1"/>
  <c r="AO45" i="1" s="1"/>
  <c r="AK45" i="1" a="1"/>
  <c r="AK45" i="1" s="1"/>
  <c r="AQ45" i="1" s="1"/>
  <c r="AL45" i="1" a="1"/>
  <c r="AL45" i="1" s="1"/>
  <c r="AR45" i="1" s="1"/>
  <c r="AN33" i="1" a="1"/>
  <c r="AN33" i="1" s="1"/>
  <c r="AT33" i="1" s="1"/>
  <c r="AI33" i="1" a="1"/>
  <c r="AI33" i="1" s="1"/>
  <c r="AP33" i="1" s="1"/>
  <c r="AU33" i="1" s="1"/>
  <c r="AJ33" i="1" a="1"/>
  <c r="AJ33" i="1" s="1"/>
  <c r="AO33" i="1" s="1"/>
  <c r="AK33" i="1" a="1"/>
  <c r="AK33" i="1" s="1"/>
  <c r="AQ33" i="1" s="1"/>
  <c r="AL33" i="1" a="1"/>
  <c r="AL33" i="1" s="1"/>
  <c r="AR33" i="1" s="1"/>
  <c r="AM33" i="1" a="1"/>
  <c r="AM33" i="1" s="1"/>
  <c r="AS33" i="1" s="1"/>
  <c r="AW18" i="1"/>
  <c r="AG18" i="1"/>
  <c r="AV18" i="1"/>
  <c r="AL46" i="1" a="1"/>
  <c r="AL46" i="1" s="1"/>
  <c r="AR46" i="1" s="1"/>
  <c r="AM46" i="1" a="1"/>
  <c r="AM46" i="1" s="1"/>
  <c r="AS46" i="1" s="1"/>
  <c r="AN46" i="1" a="1"/>
  <c r="AN46" i="1" s="1"/>
  <c r="AT46" i="1" s="1"/>
  <c r="AI46" i="1" a="1"/>
  <c r="AI46" i="1" s="1"/>
  <c r="AP46" i="1" s="1"/>
  <c r="AU46" i="1" s="1"/>
  <c r="AJ46" i="1" a="1"/>
  <c r="AJ46" i="1" s="1"/>
  <c r="AO46" i="1" s="1"/>
  <c r="AK46" i="1" a="1"/>
  <c r="AK46" i="1" s="1"/>
  <c r="AQ46" i="1" s="1"/>
  <c r="AG48" i="1"/>
  <c r="AV48" i="1"/>
  <c r="AW48" i="1"/>
  <c r="AM9" i="1" a="1"/>
  <c r="AM9" i="1" s="1"/>
  <c r="AS9" i="1" s="1"/>
  <c r="AN9" i="1" a="1"/>
  <c r="AN9" i="1" s="1"/>
  <c r="AT9" i="1" s="1"/>
  <c r="AI9" i="1" a="1"/>
  <c r="AI9" i="1" s="1"/>
  <c r="AP9" i="1" s="1"/>
  <c r="AU9" i="1" s="1"/>
  <c r="AJ9" i="1" a="1"/>
  <c r="AJ9" i="1" s="1"/>
  <c r="AO9" i="1" s="1"/>
  <c r="AK9" i="1" a="1"/>
  <c r="AK9" i="1" s="1"/>
  <c r="AQ9" i="1" s="1"/>
  <c r="AL9" i="1" a="1"/>
  <c r="AL9" i="1" s="1"/>
  <c r="AR9" i="1" s="1"/>
  <c r="AK18" i="1" a="1"/>
  <c r="AK18" i="1" s="1"/>
  <c r="AQ18" i="1" s="1"/>
  <c r="AL18" i="1" a="1"/>
  <c r="AL18" i="1" s="1"/>
  <c r="AR18" i="1" s="1"/>
  <c r="AN18" i="1" a="1"/>
  <c r="AN18" i="1" s="1"/>
  <c r="AT18" i="1" s="1"/>
  <c r="AI18" i="1" a="1"/>
  <c r="AI18" i="1" s="1"/>
  <c r="AP18" i="1" s="1"/>
  <c r="AU18" i="1" s="1"/>
  <c r="AJ18" i="1" a="1"/>
  <c r="AJ18" i="1" s="1"/>
  <c r="AO18" i="1" s="1"/>
  <c r="AM18" i="1" a="1"/>
  <c r="AM18" i="1" s="1"/>
  <c r="AS18" i="1" s="1"/>
  <c r="AG7" i="1"/>
  <c r="AV7" i="1"/>
  <c r="AW7" i="1"/>
  <c r="AG11" i="1"/>
  <c r="AV11" i="1"/>
  <c r="AW11" i="1"/>
  <c r="AW39" i="1"/>
  <c r="AV39" i="1"/>
  <c r="AG39" i="1"/>
  <c r="AM34" i="1" a="1"/>
  <c r="AM34" i="1" s="1"/>
  <c r="AS34" i="1" s="1"/>
  <c r="AN34" i="1" a="1"/>
  <c r="AN34" i="1" s="1"/>
  <c r="AT34" i="1" s="1"/>
  <c r="AK34" i="1" a="1"/>
  <c r="AK34" i="1" s="1"/>
  <c r="AQ34" i="1" s="1"/>
  <c r="AJ34" i="1" a="1"/>
  <c r="AJ34" i="1" s="1"/>
  <c r="AO34" i="1" s="1"/>
  <c r="AL34" i="1" a="1"/>
  <c r="AL34" i="1" s="1"/>
  <c r="AR34" i="1" s="1"/>
  <c r="AI34" i="1" a="1"/>
  <c r="AI34" i="1" s="1"/>
  <c r="AP34" i="1" s="1"/>
  <c r="AU34" i="1" s="1"/>
  <c r="AK23" i="1" a="1"/>
  <c r="AK23" i="1" s="1"/>
  <c r="AQ23" i="1" s="1"/>
  <c r="AL23" i="1" a="1"/>
  <c r="AL23" i="1" s="1"/>
  <c r="AR23" i="1" s="1"/>
  <c r="AJ23" i="1" a="1"/>
  <c r="AJ23" i="1" s="1"/>
  <c r="AO23" i="1" s="1"/>
  <c r="AM23" i="1" a="1"/>
  <c r="AM23" i="1" s="1"/>
  <c r="AS23" i="1" s="1"/>
  <c r="AN23" i="1" a="1"/>
  <c r="AN23" i="1" s="1"/>
  <c r="AT23" i="1" s="1"/>
  <c r="AI23" i="1" a="1"/>
  <c r="AI23" i="1" s="1"/>
  <c r="AP23" i="1" s="1"/>
  <c r="AU23" i="1" s="1"/>
  <c r="AG28" i="1"/>
  <c r="AV28" i="1"/>
  <c r="AW28" i="1"/>
  <c r="AG31" i="1"/>
  <c r="AV31" i="1"/>
  <c r="AW31" i="1"/>
  <c r="AM37" i="1" a="1"/>
  <c r="AM37" i="1" s="1"/>
  <c r="AS37" i="1" s="1"/>
  <c r="AN37" i="1" a="1"/>
  <c r="AN37" i="1" s="1"/>
  <c r="AT37" i="1" s="1"/>
  <c r="AK37" i="1" a="1"/>
  <c r="AK37" i="1" s="1"/>
  <c r="AQ37" i="1" s="1"/>
  <c r="AL37" i="1" a="1"/>
  <c r="AL37" i="1" s="1"/>
  <c r="AR37" i="1" s="1"/>
  <c r="AI37" i="1" a="1"/>
  <c r="AI37" i="1" s="1"/>
  <c r="AP37" i="1" s="1"/>
  <c r="AU37" i="1" s="1"/>
  <c r="AJ37" i="1" a="1"/>
  <c r="AJ37" i="1" s="1"/>
  <c r="AO37" i="1" s="1"/>
  <c r="AG34" i="1"/>
  <c r="AV34" i="1"/>
  <c r="AW34" i="1"/>
  <c r="AI22" i="1" a="1"/>
  <c r="AI22" i="1" s="1"/>
  <c r="AP22" i="1" s="1"/>
  <c r="AU22" i="1" s="1"/>
  <c r="AJ22" i="1" a="1"/>
  <c r="AJ22" i="1" s="1"/>
  <c r="AO22" i="1" s="1"/>
  <c r="AK22" i="1" a="1"/>
  <c r="AK22" i="1" s="1"/>
  <c r="AQ22" i="1" s="1"/>
  <c r="AL22" i="1" a="1"/>
  <c r="AL22" i="1" s="1"/>
  <c r="AR22" i="1" s="1"/>
  <c r="AN22" i="1" a="1"/>
  <c r="AN22" i="1" s="1"/>
  <c r="AT22" i="1" s="1"/>
  <c r="AM22" i="1" a="1"/>
  <c r="AM22" i="1" s="1"/>
  <c r="AS22" i="1" s="1"/>
  <c r="AL30" i="1" a="1"/>
  <c r="AL30" i="1" s="1"/>
  <c r="AR30" i="1" s="1"/>
  <c r="AM30" i="1" a="1"/>
  <c r="AM30" i="1" s="1"/>
  <c r="AS30" i="1" s="1"/>
  <c r="AJ30" i="1" a="1"/>
  <c r="AJ30" i="1" s="1"/>
  <c r="AO30" i="1" s="1"/>
  <c r="AK30" i="1" a="1"/>
  <c r="AK30" i="1" s="1"/>
  <c r="AQ30" i="1" s="1"/>
  <c r="AN30" i="1" a="1"/>
  <c r="AN30" i="1" s="1"/>
  <c r="AT30" i="1" s="1"/>
  <c r="AI30" i="1" a="1"/>
  <c r="AI30" i="1" s="1"/>
  <c r="AP30" i="1" s="1"/>
  <c r="AU30" i="1" s="1"/>
  <c r="AG20" i="1"/>
  <c r="AV20" i="1"/>
  <c r="AW20" i="1"/>
  <c r="AN28" i="1" a="1"/>
  <c r="AN28" i="1" s="1"/>
  <c r="AT28" i="1" s="1"/>
  <c r="AK28" i="1" a="1"/>
  <c r="AK28" i="1" s="1"/>
  <c r="AQ28" i="1" s="1"/>
  <c r="AL28" i="1" a="1"/>
  <c r="AL28" i="1" s="1"/>
  <c r="AR28" i="1" s="1"/>
  <c r="AJ28" i="1" a="1"/>
  <c r="AJ28" i="1" s="1"/>
  <c r="AO28" i="1" s="1"/>
  <c r="AM28" i="1" a="1"/>
  <c r="AM28" i="1" s="1"/>
  <c r="AS28" i="1" s="1"/>
  <c r="AI28" i="1" a="1"/>
  <c r="AI28" i="1" s="1"/>
  <c r="AP28" i="1" s="1"/>
  <c r="AU28" i="1" s="1"/>
  <c r="AL24" i="1" a="1"/>
  <c r="AL24" i="1" s="1"/>
  <c r="AR24" i="1" s="1"/>
  <c r="AI24" i="1" a="1"/>
  <c r="AI24" i="1" s="1"/>
  <c r="AP24" i="1" s="1"/>
  <c r="AU24" i="1" s="1"/>
  <c r="AJ24" i="1" a="1"/>
  <c r="AJ24" i="1" s="1"/>
  <c r="AO24" i="1" s="1"/>
  <c r="AK24" i="1" a="1"/>
  <c r="AK24" i="1" s="1"/>
  <c r="AQ24" i="1" s="1"/>
  <c r="AM24" i="1" a="1"/>
  <c r="AM24" i="1" s="1"/>
  <c r="AS24" i="1" s="1"/>
  <c r="AN24" i="1" a="1"/>
  <c r="AN24" i="1" s="1"/>
  <c r="AT24" i="1" s="1"/>
  <c r="AL16" i="1" a="1"/>
  <c r="AL16" i="1" s="1"/>
  <c r="AR16" i="1" s="1"/>
  <c r="AI16" i="1" a="1"/>
  <c r="AI16" i="1" s="1"/>
  <c r="AP16" i="1" s="1"/>
  <c r="AU16" i="1" s="1"/>
  <c r="AJ16" i="1" a="1"/>
  <c r="AJ16" i="1" s="1"/>
  <c r="AO16" i="1" s="1"/>
  <c r="AK16" i="1" a="1"/>
  <c r="AK16" i="1" s="1"/>
  <c r="AQ16" i="1" s="1"/>
  <c r="AM16" i="1" a="1"/>
  <c r="AM16" i="1" s="1"/>
  <c r="AS16" i="1" s="1"/>
  <c r="AN16" i="1" a="1"/>
  <c r="AN16" i="1" s="1"/>
  <c r="AT16" i="1" s="1"/>
  <c r="AJ47" i="1" a="1"/>
  <c r="AJ47" i="1" s="1"/>
  <c r="AO47" i="1" s="1"/>
  <c r="AK47" i="1" a="1"/>
  <c r="AK47" i="1" s="1"/>
  <c r="AQ47" i="1" s="1"/>
  <c r="AL47" i="1" a="1"/>
  <c r="AL47" i="1" s="1"/>
  <c r="AR47" i="1" s="1"/>
  <c r="AM47" i="1" a="1"/>
  <c r="AM47" i="1" s="1"/>
  <c r="AS47" i="1" s="1"/>
  <c r="AN47" i="1" a="1"/>
  <c r="AN47" i="1" s="1"/>
  <c r="AT47" i="1" s="1"/>
  <c r="AI47" i="1" a="1"/>
  <c r="AI47" i="1" s="1"/>
  <c r="AP47" i="1" s="1"/>
  <c r="AU47" i="1" s="1"/>
  <c r="AK40" i="1" a="1"/>
  <c r="AK40" i="1" s="1"/>
  <c r="AQ40" i="1" s="1"/>
  <c r="AM40" i="1" a="1"/>
  <c r="AM40" i="1" s="1"/>
  <c r="AS40" i="1" s="1"/>
  <c r="AJ40" i="1" a="1"/>
  <c r="AJ40" i="1" s="1"/>
  <c r="AO40" i="1" s="1"/>
  <c r="AL40" i="1" a="1"/>
  <c r="AL40" i="1" s="1"/>
  <c r="AR40" i="1" s="1"/>
  <c r="AI40" i="1" a="1"/>
  <c r="AI40" i="1" s="1"/>
  <c r="AP40" i="1" s="1"/>
  <c r="AU40" i="1" s="1"/>
  <c r="AN40" i="1" a="1"/>
  <c r="AN40" i="1" s="1"/>
  <c r="AT40" i="1" s="1"/>
  <c r="AG37" i="1"/>
  <c r="AV37" i="1"/>
  <c r="AW37" i="1"/>
  <c r="AI32" i="1" a="1"/>
  <c r="AI32" i="1" s="1"/>
  <c r="AP32" i="1" s="1"/>
  <c r="AU32" i="1" s="1"/>
  <c r="AJ32" i="1" a="1"/>
  <c r="AJ32" i="1" s="1"/>
  <c r="AO32" i="1" s="1"/>
  <c r="AK32" i="1" a="1"/>
  <c r="AK32" i="1" s="1"/>
  <c r="AQ32" i="1" s="1"/>
  <c r="AN32" i="1" a="1"/>
  <c r="AN32" i="1" s="1"/>
  <c r="AT32" i="1" s="1"/>
  <c r="AL32" i="1" a="1"/>
  <c r="AL32" i="1" s="1"/>
  <c r="AR32" i="1" s="1"/>
  <c r="AM32" i="1" a="1"/>
  <c r="AM32" i="1" s="1"/>
  <c r="AS32" i="1" s="1"/>
  <c r="AM15" i="1" a="1"/>
  <c r="AM15" i="1" s="1"/>
  <c r="AS15" i="1" s="1"/>
  <c r="AI15" i="1" a="1"/>
  <c r="AI15" i="1" s="1"/>
  <c r="AP15" i="1" s="1"/>
  <c r="AU15" i="1" s="1"/>
  <c r="AJ15" i="1" a="1"/>
  <c r="AJ15" i="1" s="1"/>
  <c r="AO15" i="1" s="1"/>
  <c r="AK15" i="1" a="1"/>
  <c r="AK15" i="1" s="1"/>
  <c r="AQ15" i="1" s="1"/>
  <c r="AN15" i="1" a="1"/>
  <c r="AN15" i="1" s="1"/>
  <c r="AT15" i="1" s="1"/>
  <c r="AL15" i="1" a="1"/>
  <c r="AL15" i="1" s="1"/>
  <c r="AR15" i="1" s="1"/>
  <c r="AM10" i="1" a="1"/>
  <c r="AM10" i="1" s="1"/>
  <c r="AS10" i="1" s="1"/>
  <c r="AN10" i="1" a="1"/>
  <c r="AN10" i="1" s="1"/>
  <c r="AT10" i="1" s="1"/>
  <c r="AI10" i="1" a="1"/>
  <c r="AI10" i="1" s="1"/>
  <c r="AP10" i="1" s="1"/>
  <c r="AU10" i="1" s="1"/>
  <c r="AJ10" i="1" a="1"/>
  <c r="AJ10" i="1" s="1"/>
  <c r="AO10" i="1" s="1"/>
  <c r="AK10" i="1" a="1"/>
  <c r="AK10" i="1" s="1"/>
  <c r="AQ10" i="1" s="1"/>
  <c r="AL10" i="1" a="1"/>
  <c r="AL10" i="1" s="1"/>
  <c r="AR10" i="1" s="1"/>
  <c r="AG8" i="1"/>
  <c r="AV8" i="1"/>
  <c r="AW8" i="1"/>
  <c r="AG9" i="1"/>
  <c r="AV9" i="1"/>
  <c r="AW9" i="1"/>
  <c r="AN12" i="1" a="1"/>
  <c r="AN12" i="1" s="1"/>
  <c r="AT12" i="1" s="1"/>
  <c r="AM12" i="1" a="1"/>
  <c r="AM12" i="1" s="1"/>
  <c r="AS12" i="1" s="1"/>
  <c r="AI12" i="1" a="1"/>
  <c r="AI12" i="1" s="1"/>
  <c r="AP12" i="1" s="1"/>
  <c r="AU12" i="1" s="1"/>
  <c r="AJ12" i="1" a="1"/>
  <c r="AJ12" i="1" s="1"/>
  <c r="AO12" i="1" s="1"/>
  <c r="AL12" i="1" a="1"/>
  <c r="AL12" i="1" s="1"/>
  <c r="AR12" i="1" s="1"/>
  <c r="AK12" i="1" a="1"/>
  <c r="AK12" i="1" s="1"/>
  <c r="AQ12" i="1" s="1"/>
  <c r="AV45" i="1"/>
  <c r="AG45" i="1"/>
  <c r="AW45" i="1"/>
  <c r="AK2" i="1" a="1"/>
  <c r="AK2" i="1" s="1"/>
  <c r="AQ2" i="1" s="1"/>
  <c r="AM2" i="1" a="1"/>
  <c r="AM2" i="1" s="1"/>
  <c r="AS2" i="1" s="1"/>
  <c r="AN2" i="1" a="1"/>
  <c r="AN2" i="1" s="1"/>
  <c r="AT2" i="1" s="1"/>
  <c r="AI2" i="1" a="1"/>
  <c r="AI2" i="1" s="1"/>
  <c r="AP2" i="1" s="1"/>
  <c r="AU2" i="1" s="1"/>
  <c r="AJ2" i="1" a="1"/>
  <c r="AJ2" i="1" s="1"/>
  <c r="AO2" i="1" s="1"/>
  <c r="AL2" i="1" a="1"/>
  <c r="AL2" i="1" s="1"/>
  <c r="AR2" i="1" s="1"/>
  <c r="AG13" i="1"/>
  <c r="AV13" i="1"/>
  <c r="AW13" i="1"/>
  <c r="AJ41" i="1" a="1"/>
  <c r="AJ41" i="1" s="1"/>
  <c r="AO41" i="1" s="1"/>
  <c r="AK41" i="1" a="1"/>
  <c r="AK41" i="1" s="1"/>
  <c r="AQ41" i="1" s="1"/>
  <c r="AI41" i="1" a="1"/>
  <c r="AI41" i="1" s="1"/>
  <c r="AP41" i="1" s="1"/>
  <c r="AU41" i="1" s="1"/>
  <c r="AL41" i="1" a="1"/>
  <c r="AL41" i="1" s="1"/>
  <c r="AR41" i="1" s="1"/>
  <c r="AM41" i="1" a="1"/>
  <c r="AM41" i="1" s="1"/>
  <c r="AS41" i="1" s="1"/>
  <c r="AN41" i="1" a="1"/>
  <c r="AN41" i="1" s="1"/>
  <c r="AT41" i="1" s="1"/>
  <c r="AM14" i="1" a="1"/>
  <c r="AM14" i="1" s="1"/>
  <c r="AS14" i="1" s="1"/>
  <c r="AL14" i="1" a="1"/>
  <c r="AL14" i="1" s="1"/>
  <c r="AR14" i="1" s="1"/>
  <c r="AN14" i="1" a="1"/>
  <c r="AN14" i="1" s="1"/>
  <c r="AT14" i="1" s="1"/>
  <c r="AJ14" i="1" a="1"/>
  <c r="AJ14" i="1" s="1"/>
  <c r="AO14" i="1" s="1"/>
  <c r="AI14" i="1" a="1"/>
  <c r="AI14" i="1" s="1"/>
  <c r="AP14" i="1" s="1"/>
  <c r="AU14" i="1" s="1"/>
  <c r="AK14" i="1" a="1"/>
  <c r="AK14" i="1" s="1"/>
  <c r="AQ14" i="1" s="1"/>
  <c r="AI6" i="1" a="1"/>
  <c r="AI6" i="1" s="1"/>
  <c r="AP6" i="1" s="1"/>
  <c r="AU6" i="1" s="1"/>
  <c r="AM6" i="1" a="1"/>
  <c r="AM6" i="1" s="1"/>
  <c r="AS6" i="1" s="1"/>
  <c r="AN6" i="1" a="1"/>
  <c r="AN6" i="1" s="1"/>
  <c r="AT6" i="1" s="1"/>
  <c r="AJ6" i="1" a="1"/>
  <c r="AJ6" i="1" s="1"/>
  <c r="AO6" i="1" s="1"/>
  <c r="AK6" i="1" a="1"/>
  <c r="AK6" i="1" s="1"/>
  <c r="AQ6" i="1" s="1"/>
  <c r="AL6" i="1" a="1"/>
  <c r="AL6" i="1" s="1"/>
  <c r="AR6" i="1" s="1"/>
  <c r="AV3" i="1"/>
  <c r="AW3" i="1"/>
  <c r="AG3" i="1"/>
  <c r="AJ17" i="1" a="1"/>
  <c r="AJ17" i="1" s="1"/>
  <c r="AO17" i="1" s="1"/>
  <c r="AK17" i="1" a="1"/>
  <c r="AK17" i="1" s="1"/>
  <c r="AQ17" i="1" s="1"/>
  <c r="AL17" i="1" a="1"/>
  <c r="AL17" i="1" s="1"/>
  <c r="AR17" i="1" s="1"/>
  <c r="AM17" i="1" a="1"/>
  <c r="AM17" i="1" s="1"/>
  <c r="AS17" i="1" s="1"/>
  <c r="AN17" i="1" a="1"/>
  <c r="AN17" i="1" s="1"/>
  <c r="AT17" i="1" s="1"/>
  <c r="AI17" i="1" a="1"/>
  <c r="AI17" i="1" s="1"/>
  <c r="AP17" i="1" s="1"/>
  <c r="AU17" i="1" s="1"/>
  <c r="AV40" i="1"/>
  <c r="AW40" i="1"/>
  <c r="AG40" i="1"/>
  <c r="AJ42" i="1" a="1"/>
  <c r="AJ42" i="1" s="1"/>
  <c r="AO42" i="1" s="1"/>
  <c r="AI42" i="1" a="1"/>
  <c r="AI42" i="1" s="1"/>
  <c r="AP42" i="1" s="1"/>
  <c r="AU42" i="1" s="1"/>
  <c r="AL42" i="1" a="1"/>
  <c r="AL42" i="1" s="1"/>
  <c r="AR42" i="1" s="1"/>
  <c r="AM42" i="1" a="1"/>
  <c r="AM42" i="1" s="1"/>
  <c r="AS42" i="1" s="1"/>
  <c r="AN42" i="1" a="1"/>
  <c r="AN42" i="1" s="1"/>
  <c r="AT42" i="1" s="1"/>
  <c r="AK42" i="1" a="1"/>
  <c r="AK42" i="1" s="1"/>
  <c r="AQ42" i="1" s="1"/>
  <c r="AI7" i="1" a="1"/>
  <c r="AI7" i="1" s="1"/>
  <c r="AP7" i="1" s="1"/>
  <c r="AU7" i="1" s="1"/>
  <c r="AM7" i="1" a="1"/>
  <c r="AM7" i="1" s="1"/>
  <c r="AS7" i="1" s="1"/>
  <c r="AN7" i="1" a="1"/>
  <c r="AN7" i="1" s="1"/>
  <c r="AT7" i="1" s="1"/>
  <c r="AJ7" i="1" a="1"/>
  <c r="AJ7" i="1" s="1"/>
  <c r="AO7" i="1" s="1"/>
  <c r="AK7" i="1" a="1"/>
  <c r="AK7" i="1" s="1"/>
  <c r="AQ7" i="1" s="1"/>
  <c r="AL7" i="1" a="1"/>
  <c r="AL7" i="1" s="1"/>
  <c r="AR7" i="1" s="1"/>
  <c r="AM35" i="1" a="1"/>
  <c r="AM35" i="1" s="1"/>
  <c r="AS35" i="1" s="1"/>
  <c r="AN35" i="1" a="1"/>
  <c r="AN35" i="1" s="1"/>
  <c r="AT35" i="1" s="1"/>
  <c r="AK35" i="1" a="1"/>
  <c r="AK35" i="1" s="1"/>
  <c r="AQ35" i="1" s="1"/>
  <c r="AL35" i="1" a="1"/>
  <c r="AL35" i="1" s="1"/>
  <c r="AR35" i="1" s="1"/>
  <c r="AJ35" i="1" a="1"/>
  <c r="AJ35" i="1" s="1"/>
  <c r="AO35" i="1" s="1"/>
  <c r="AI35" i="1" a="1"/>
  <c r="AI35" i="1" s="1"/>
  <c r="AP35" i="1" s="1"/>
  <c r="AU35" i="1" s="1"/>
  <c r="AI36" i="1" a="1"/>
  <c r="AI36" i="1" s="1"/>
  <c r="AP36" i="1" s="1"/>
  <c r="AU36" i="1" s="1"/>
  <c r="AL36" i="1" a="1"/>
  <c r="AL36" i="1" s="1"/>
  <c r="AR36" i="1" s="1"/>
  <c r="AK36" i="1" a="1"/>
  <c r="AK36" i="1" s="1"/>
  <c r="AQ36" i="1" s="1"/>
  <c r="AM36" i="1" a="1"/>
  <c r="AM36" i="1" s="1"/>
  <c r="AS36" i="1" s="1"/>
  <c r="AN36" i="1" a="1"/>
  <c r="AN36" i="1" s="1"/>
  <c r="AT36" i="1" s="1"/>
  <c r="AJ36" i="1" a="1"/>
  <c r="AJ36" i="1" s="1"/>
  <c r="AO36" i="1" s="1"/>
  <c r="AW2" i="1"/>
  <c r="AG2" i="1"/>
  <c r="AV2" i="1"/>
  <c r="AG6" i="1"/>
  <c r="AW6" i="1"/>
  <c r="AV6" i="1"/>
  <c r="AV17" i="1"/>
  <c r="AW17" i="1"/>
  <c r="AG17" i="1"/>
  <c r="AV22" i="1"/>
  <c r="AW22" i="1"/>
  <c r="AG22" i="1"/>
  <c r="AK39" i="1" a="1"/>
  <c r="AK39" i="1" s="1"/>
  <c r="AQ39" i="1" s="1"/>
  <c r="AL39" i="1" a="1"/>
  <c r="AL39" i="1" s="1"/>
  <c r="AR39" i="1" s="1"/>
  <c r="AM39" i="1" a="1"/>
  <c r="AM39" i="1" s="1"/>
  <c r="AS39" i="1" s="1"/>
  <c r="AN39" i="1" a="1"/>
  <c r="AN39" i="1" s="1"/>
  <c r="AT39" i="1" s="1"/>
  <c r="AI39" i="1" a="1"/>
  <c r="AI39" i="1" s="1"/>
  <c r="AP39" i="1" s="1"/>
  <c r="AU39" i="1" s="1"/>
  <c r="AJ39" i="1" a="1"/>
  <c r="AJ39" i="1" s="1"/>
  <c r="AO39" i="1" s="1"/>
  <c r="AJ27" i="1" a="1"/>
  <c r="AJ27" i="1" s="1"/>
  <c r="AO27" i="1" s="1"/>
  <c r="AK27" i="1" a="1"/>
  <c r="AK27" i="1" s="1"/>
  <c r="AQ27" i="1" s="1"/>
  <c r="AL27" i="1" a="1"/>
  <c r="AL27" i="1" s="1"/>
  <c r="AR27" i="1" s="1"/>
  <c r="AI27" i="1" a="1"/>
  <c r="AI27" i="1" s="1"/>
  <c r="AP27" i="1" s="1"/>
  <c r="AU27" i="1" s="1"/>
  <c r="AM27" i="1" a="1"/>
  <c r="AM27" i="1" s="1"/>
  <c r="AS27" i="1" s="1"/>
  <c r="AN27" i="1" a="1"/>
  <c r="AN27" i="1" s="1"/>
  <c r="AT27" i="1" s="1"/>
  <c r="AI21" i="1" a="1"/>
  <c r="AI21" i="1" s="1"/>
  <c r="AP21" i="1" s="1"/>
  <c r="AU21" i="1" s="1"/>
  <c r="AJ21" i="1" a="1"/>
  <c r="AJ21" i="1" s="1"/>
  <c r="AO21" i="1" s="1"/>
  <c r="AK21" i="1" a="1"/>
  <c r="AK21" i="1" s="1"/>
  <c r="AQ21" i="1" s="1"/>
  <c r="AL21" i="1" a="1"/>
  <c r="AL21" i="1" s="1"/>
  <c r="AR21" i="1" s="1"/>
  <c r="AM21" i="1" a="1"/>
  <c r="AM21" i="1" s="1"/>
  <c r="AS21" i="1" s="1"/>
  <c r="AN21" i="1" a="1"/>
  <c r="AN21" i="1" s="1"/>
  <c r="AT21" i="1" s="1"/>
  <c r="AG10" i="1"/>
  <c r="AV10" i="1"/>
  <c r="AW10" i="1"/>
  <c r="AN13" i="1" a="1"/>
  <c r="AN13" i="1" s="1"/>
  <c r="AT13" i="1" s="1"/>
  <c r="AM13" i="1" a="1"/>
  <c r="AM13" i="1" s="1"/>
  <c r="AS13" i="1" s="1"/>
  <c r="AJ13" i="1" a="1"/>
  <c r="AJ13" i="1" s="1"/>
  <c r="AO13" i="1" s="1"/>
  <c r="AK13" i="1" a="1"/>
  <c r="AK13" i="1" s="1"/>
  <c r="AQ13" i="1" s="1"/>
  <c r="AL13" i="1" a="1"/>
  <c r="AL13" i="1" s="1"/>
  <c r="AR13" i="1" s="1"/>
  <c r="AI13" i="1" a="1"/>
  <c r="AI13" i="1" s="1"/>
  <c r="AP13" i="1" s="1"/>
  <c r="AU13" i="1" s="1"/>
  <c r="AG15" i="1"/>
  <c r="AV15" i="1"/>
  <c r="AW15" i="1"/>
  <c r="AV35" i="1"/>
  <c r="AW35" i="1"/>
  <c r="AG35" i="1"/>
  <c r="AG32" i="1"/>
  <c r="AV32" i="1"/>
  <c r="AW32" i="1"/>
  <c r="AK29" i="1" a="1"/>
  <c r="AK29" i="1" s="1"/>
  <c r="AQ29" i="1" s="1"/>
  <c r="AM29" i="1" a="1"/>
  <c r="AM29" i="1" s="1"/>
  <c r="AS29" i="1" s="1"/>
  <c r="AL29" i="1" a="1"/>
  <c r="AL29" i="1" s="1"/>
  <c r="AR29" i="1" s="1"/>
  <c r="AI29" i="1" a="1"/>
  <c r="AI29" i="1" s="1"/>
  <c r="AP29" i="1" s="1"/>
  <c r="AU29" i="1" s="1"/>
  <c r="AJ29" i="1" a="1"/>
  <c r="AJ29" i="1" s="1"/>
  <c r="AO29" i="1" s="1"/>
  <c r="AN29" i="1" a="1"/>
  <c r="AN29" i="1" s="1"/>
  <c r="AT29" i="1" s="1"/>
  <c r="AW44" i="1"/>
  <c r="AG44" i="1"/>
  <c r="AV44" i="1"/>
  <c r="AJ20" i="1" a="1"/>
  <c r="AJ20" i="1" s="1"/>
  <c r="AO20" i="1" s="1"/>
  <c r="AK20" i="1" a="1"/>
  <c r="AK20" i="1" s="1"/>
  <c r="AQ20" i="1" s="1"/>
  <c r="AL20" i="1" a="1"/>
  <c r="AL20" i="1" s="1"/>
  <c r="AR20" i="1" s="1"/>
  <c r="AM20" i="1" a="1"/>
  <c r="AM20" i="1" s="1"/>
  <c r="AS20" i="1" s="1"/>
  <c r="AN20" i="1" a="1"/>
  <c r="AN20" i="1" s="1"/>
  <c r="AT20" i="1" s="1"/>
  <c r="AI20" i="1" a="1"/>
  <c r="AI20" i="1" s="1"/>
  <c r="AP20" i="1" s="1"/>
  <c r="AU20" i="1" s="1"/>
  <c r="AJ25" i="1" a="1"/>
  <c r="AJ25" i="1" s="1"/>
  <c r="AO25" i="1" s="1"/>
  <c r="AL25" i="1" a="1"/>
  <c r="AL25" i="1" s="1"/>
  <c r="AR25" i="1" s="1"/>
  <c r="AK25" i="1" a="1"/>
  <c r="AK25" i="1" s="1"/>
  <c r="AQ25" i="1" s="1"/>
  <c r="AM25" i="1" a="1"/>
  <c r="AM25" i="1" s="1"/>
  <c r="AS25" i="1" s="1"/>
  <c r="AN25" i="1" a="1"/>
  <c r="AN25" i="1" s="1"/>
  <c r="AT25" i="1" s="1"/>
  <c r="AI25" i="1" a="1"/>
  <c r="AI25" i="1" s="1"/>
  <c r="AP25" i="1" s="1"/>
  <c r="AU25" i="1" s="1"/>
  <c r="AG30" i="1"/>
  <c r="AV30" i="1"/>
  <c r="AW30" i="1"/>
  <c r="AI44" i="1" a="1"/>
  <c r="AI44" i="1" s="1"/>
  <c r="AP44" i="1" s="1"/>
  <c r="AU44" i="1" s="1"/>
  <c r="AJ44" i="1" a="1"/>
  <c r="AJ44" i="1" s="1"/>
  <c r="AO44" i="1" s="1"/>
  <c r="AN44" i="1" a="1"/>
  <c r="AN44" i="1" s="1"/>
  <c r="AT44" i="1" s="1"/>
  <c r="AK44" i="1" a="1"/>
  <c r="AK44" i="1" s="1"/>
  <c r="AQ44" i="1" s="1"/>
  <c r="AL44" i="1" a="1"/>
  <c r="AL44" i="1" s="1"/>
  <c r="AR44" i="1" s="1"/>
  <c r="AM44" i="1" a="1"/>
  <c r="AM44" i="1" s="1"/>
  <c r="AS44" i="1" s="1"/>
  <c r="AG29" i="1"/>
  <c r="AW29" i="1"/>
  <c r="AV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<sst xmlns="http://schemas.openxmlformats.org/spreadsheetml/2006/main" count="146" uniqueCount="102">
  <si>
    <t>workers</t>
  </si>
  <si>
    <t>input_ms</t>
  </si>
  <si>
    <t>total_ms</t>
  </si>
  <si>
    <t>threads</t>
  </si>
  <si>
    <t>Row Labels</t>
  </si>
  <si>
    <t>Column Labels</t>
  </si>
  <si>
    <t>ept</t>
  </si>
  <si>
    <t>roundEpt</t>
  </si>
  <si>
    <t>compareToWeak</t>
  </si>
  <si>
    <t>compareToStrong</t>
  </si>
  <si>
    <t>shutdown_ms</t>
  </si>
  <si>
    <t>step_solution_ms</t>
  </si>
  <si>
    <t>init_ms</t>
  </si>
  <si>
    <t>factorization_ms</t>
  </si>
  <si>
    <t>backwards_substitution_ms</t>
  </si>
  <si>
    <t>transpose_map_ms</t>
  </si>
  <si>
    <t>transpose_reduce_ms</t>
  </si>
  <si>
    <t>strong_speedup_step</t>
  </si>
  <si>
    <t>strong_speedup_init</t>
  </si>
  <si>
    <t>strong_speedup_input</t>
  </si>
  <si>
    <t>strong_step_efficiency</t>
  </si>
  <si>
    <t>weak_base_init_ms</t>
  </si>
  <si>
    <t>weak_base_step_ms</t>
  </si>
  <si>
    <t>strong_base_init_ms</t>
  </si>
  <si>
    <t>strong_base_input_ms</t>
  </si>
  <si>
    <t>strong_base_step_ms</t>
  </si>
  <si>
    <t>weak_init_speedup</t>
  </si>
  <si>
    <t>weak_step_speedup</t>
  </si>
  <si>
    <t>serial_fraction</t>
  </si>
  <si>
    <t>karp_flatt_metric</t>
  </si>
  <si>
    <t>experiment</t>
  </si>
  <si>
    <t>n1-standard-96</t>
  </si>
  <si>
    <t>strong_speedup_factorization</t>
  </si>
  <si>
    <t>strong_base_factorization_ms</t>
  </si>
  <si>
    <t>strong_base_backwards_substitution_ms</t>
  </si>
  <si>
    <t>strong_base_transpose_map_ms</t>
  </si>
  <si>
    <t>strong_base_transpose_reduce_ms</t>
  </si>
  <si>
    <t>strong_speedup_backwards_substitution</t>
  </si>
  <si>
    <t>strong_speedup_transpose_map</t>
  </si>
  <si>
    <t>strong_speedup_transpose_reduce</t>
  </si>
  <si>
    <t>measurement</t>
  </si>
  <si>
    <t>weak_base_factorization_ms</t>
  </si>
  <si>
    <t>weak_base_backwards_substitution_ms</t>
  </si>
  <si>
    <t>weak_base_transposition_map_ms</t>
  </si>
  <si>
    <t>weak_base_transposition_reduce_ms</t>
  </si>
  <si>
    <t>weak_factorization_speedup</t>
  </si>
  <si>
    <t>weak_backwards_substitution_speedup</t>
  </si>
  <si>
    <t>weak_transposition_map_speedup</t>
  </si>
  <si>
    <t>weak_transposition_reduce_speedup</t>
  </si>
  <si>
    <t>experiment_type</t>
  </si>
  <si>
    <t>problem_size</t>
  </si>
  <si>
    <t>singlenode</t>
  </si>
  <si>
    <t>weak_step_efficiency</t>
  </si>
  <si>
    <t>n1-standard-97</t>
  </si>
  <si>
    <t>n1-standard-98</t>
  </si>
  <si>
    <t>n1-standard-99</t>
  </si>
  <si>
    <t>n1-standard-100</t>
  </si>
  <si>
    <t>n1-standard-101</t>
  </si>
  <si>
    <t>n1-standard-102</t>
  </si>
  <si>
    <t>n1-standard-103</t>
  </si>
  <si>
    <t>n1-standard-104</t>
  </si>
  <si>
    <t>n1-standard-105</t>
  </si>
  <si>
    <t>n1-standard-106</t>
  </si>
  <si>
    <t>n1-standard-107</t>
  </si>
  <si>
    <t>n1-standard-108</t>
  </si>
  <si>
    <t>n1-standard-109</t>
  </si>
  <si>
    <t>n1-standard-110</t>
  </si>
  <si>
    <t>n1-standard-111</t>
  </si>
  <si>
    <t>n1-standard-112</t>
  </si>
  <si>
    <t>n1-standard-113</t>
  </si>
  <si>
    <t>n1-standard-114</t>
  </si>
  <si>
    <t>n1-standard-115</t>
  </si>
  <si>
    <t>n1-standard-116</t>
  </si>
  <si>
    <t>n1-standard-117</t>
  </si>
  <si>
    <t>n1-standard-118</t>
  </si>
  <si>
    <t>n1-standard-119</t>
  </si>
  <si>
    <t>n1-standard-120</t>
  </si>
  <si>
    <t>n1-standard-121</t>
  </si>
  <si>
    <t>n1-standard-122</t>
  </si>
  <si>
    <t>n1-standard-123</t>
  </si>
  <si>
    <t>n1-standard-124</t>
  </si>
  <si>
    <t>n1-standard-125</t>
  </si>
  <si>
    <t>n1-standard-126</t>
  </si>
  <si>
    <t>n1-standard-127</t>
  </si>
  <si>
    <t>n1-standard-128</t>
  </si>
  <si>
    <t>n1-standard-129</t>
  </si>
  <si>
    <t>n1-standard-130</t>
  </si>
  <si>
    <t>n1-standard-131</t>
  </si>
  <si>
    <t>n1-standard-132</t>
  </si>
  <si>
    <t>n1-standard-133</t>
  </si>
  <si>
    <t>n1-standard-134</t>
  </si>
  <si>
    <t>n1-standard-135</t>
  </si>
  <si>
    <t>n1-standard-136</t>
  </si>
  <si>
    <t>n1-standard-137</t>
  </si>
  <si>
    <t>n1-standard-138</t>
  </si>
  <si>
    <t>n1-standard-139</t>
  </si>
  <si>
    <t>n1-standard-140</t>
  </si>
  <si>
    <t>n1-standard-141</t>
  </si>
  <si>
    <t>n1-standard-142</t>
  </si>
  <si>
    <t>Min. of init_ms</t>
  </si>
  <si>
    <t>2workers</t>
  </si>
  <si>
    <t>1worker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</si>
</sst>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zegorz Gurgul" refreshedDate="44202.756403125" createdVersion="6" refreshedVersion="6" minRefreshableVersion="3" recordCount="47" xr:uid="{9D7C21FB-ABEF-954C-8C78-07AD3FD5C9A5}">
  <cacheSource type="worksheet">
    <worksheetSource ref="D1:AW48" sheet="data"/>
  </cacheSource>
  <cacheFields count="47">
    <cacheField name="problem_size" numFmtId="0">
      <sharedItems containsSemiMixedTypes="0" containsString="0" containsNumber="1" containsInteger="1" minValue="1536" maxValue="6144" count="3">
        <n v="1536"/>
        <n v="3072"/>
        <n v="6144"/>
      </sharedItems>
    </cacheField>
    <cacheField name="workers" numFmtId="0">
      <sharedItems containsSemiMixedTypes="0" containsString="0" containsNumber="1" containsInteger="1" minValue="1" maxValue="4" count="3">
        <n v="1"/>
        <n v="2"/>
        <n v="4"/>
      </sharedItems>
    </cacheField>
    <cacheField name="threads" numFmtId="0">
      <sharedItems containsSemiMixedTypes="0" containsString="0" containsNumber="1" containsInteger="1" minValue="1" maxValue="64" count="4">
        <n v="16"/>
        <n v="1"/>
        <n v="64"/>
        <n v="32"/>
      </sharedItems>
    </cacheField>
    <cacheField name="input_ms" numFmtId="0">
      <sharedItems containsSemiMixedTypes="0" containsString="0" containsNumber="1" minValue="1.825" maxValue="37.911000000000001"/>
    </cacheField>
    <cacheField name="shutdown_ms" numFmtId="0">
      <sharedItems containsSemiMixedTypes="0" containsString="0" containsNumber="1" minValue="6.4429999999999996" maxValue="8.9749999999999996"/>
    </cacheField>
    <cacheField name="step_solution_ms" numFmtId="0">
      <sharedItems containsSemiMixedTypes="0" containsString="0" containsNumber="1" minValue="3.98" maxValue="1005.32"/>
    </cacheField>
    <cacheField name="total_ms" numFmtId="0">
      <sharedItems containsSemiMixedTypes="0" containsString="0" containsNumber="1" minValue="21.021999999999998" maxValue="1115.2550000000001"/>
    </cacheField>
    <cacheField name="init_ms" numFmtId="0">
      <sharedItems containsSemiMixedTypes="0" containsString="0" containsNumber="1" minValue="1.3220000000000001" maxValue="924.47299999999996"/>
    </cacheField>
    <cacheField name="factorization_ms" numFmtId="0">
      <sharedItems containsSemiMixedTypes="0" containsString="0" containsNumber="1" minValue="0.746" maxValue="30.206"/>
    </cacheField>
    <cacheField name="backwards_substitution_ms" numFmtId="2">
      <sharedItems containsSemiMixedTypes="0" containsString="0" containsNumber="1" minValue="0.69099999999999995" maxValue="28.806999999999999"/>
    </cacheField>
    <cacheField name="transpose_map_ms" numFmtId="2">
      <sharedItems containsSemiMixedTypes="0" containsString="0" containsNumber="1" minValue="5.0999999999999997E-2" maxValue="7.7249999999999996"/>
    </cacheField>
    <cacheField name="transpose_reduce_ms" numFmtId="2">
      <sharedItems containsSemiMixedTypes="0" containsString="0" containsNumber="1" minValue="6.3E-2" maxValue="16.242999999999999"/>
    </cacheField>
    <cacheField name="ept" numFmtId="0">
      <sharedItems containsSemiMixedTypes="0" containsString="0" containsNumber="1" containsInteger="1" minValue="36864" maxValue="37748736"/>
    </cacheField>
    <cacheField name="roundEpt" numFmtId="0">
      <sharedItems containsSemiMixedTypes="0" containsString="0" containsNumber="1" containsInteger="1" minValue="37000" maxValue="37749000"/>
    </cacheField>
    <cacheField name="compareToStrong" numFmtId="0">
      <sharedItems containsSemiMixedTypes="0" containsString="0" containsNumber="1" containsInteger="1" minValue="5" maxValue="37"/>
    </cacheField>
    <cacheField name="strong_base_step_ms" numFmtId="0">
      <sharedItems containsSemiMixedTypes="0" containsString="0" containsNumber="1" minValue="82.19" maxValue="984.76599999999996"/>
    </cacheField>
    <cacheField name="strong_base_init_ms" numFmtId="0">
      <sharedItems containsSemiMixedTypes="0" containsString="0" containsNumber="1" minValue="76.27" maxValue="907.21500000000003"/>
    </cacheField>
    <cacheField name="strong_base_input_ms" numFmtId="0">
      <sharedItems containsSemiMixedTypes="0" containsString="0" containsNumber="1" minValue="2" maxValue="27.227"/>
    </cacheField>
    <cacheField name="strong_base_factorization_ms" numFmtId="0">
      <sharedItems containsSemiMixedTypes="0" containsString="0" containsNumber="1" minValue="2.5049999999999999" maxValue="29.015999999999998"/>
    </cacheField>
    <cacheField name="strong_base_backwards_substitution_ms" numFmtId="0">
      <sharedItems containsSemiMixedTypes="0" containsString="0" containsNumber="1" minValue="2.3069999999999999" maxValue="27.952000000000002"/>
    </cacheField>
    <cacheField name="strong_base_transpose_map_ms" numFmtId="0">
      <sharedItems containsSemiMixedTypes="0" containsString="0" containsNumber="1" minValue="0.17100000000000001" maxValue="4.34"/>
    </cacheField>
    <cacheField name="strong_base_transpose_reduce_ms" numFmtId="0">
      <sharedItems containsSemiMixedTypes="0" containsString="0" containsNumber="1" minValue="0.93700000000000006" maxValue="16.242999999999999"/>
    </cacheField>
    <cacheField name="strong_speedup_step" numFmtId="0">
      <sharedItems containsSemiMixedTypes="0" containsString="0" containsNumber="1" minValue="0.97955476863088364" maxValue="24.169308814204186" count="45">
        <n v="4.7848867671886826"/>
        <n v="5.0033481463444334"/>
        <n v="4.6810570680031898"/>
        <n v="1"/>
        <n v="1.0246724264751716"/>
        <n v="1.0122170496810268"/>
        <n v="8.3543403130717628"/>
        <n v="8.7856761090326021"/>
        <n v="8.2886244453408633"/>
        <n v="8.1594361163506406"/>
        <n v="8.4977253928866823"/>
        <n v="8.3918725750459462"/>
        <n v="9.1627647714604219"/>
        <n v="20.650753768844222"/>
        <n v="18.428251121076233"/>
        <n v="18.15551137618732"/>
        <n v="7.3846600954203101"/>
        <n v="7.4430639295042358"/>
        <n v="7.4737125909948778"/>
        <n v="1.0096922776355743"/>
        <n v="0.99144209759650404"/>
        <n v="14.630775874478193"/>
        <n v="14.643423137876388"/>
        <n v="14.378271325505729"/>
        <n v="9.491968621591333"/>
        <n v="9.1438510210813568"/>
        <n v="9.4683890199975167"/>
        <n v="15.890353848559071"/>
        <n v="23.154377705216799"/>
        <n v="22.687500000000004"/>
        <n v="24.169308814204186"/>
        <n v="8.6370860230143123"/>
        <n v="8.3016447063385677"/>
        <n v="8.4524191679469904"/>
        <n v="0.97955476863088364"/>
        <n v="0.9901643761789275"/>
        <n v="14.932914809086222"/>
        <n v="14.431977724041914"/>
        <n v="13.459522995968015"/>
        <n v="11.988434802722082"/>
        <n v="12.107381725189338"/>
        <n v="12.140667957047576"/>
        <n v="15.13511104280335"/>
        <n v="14.932235515322446"/>
        <n v="14.983810596147409"/>
      </sharedItems>
    </cacheField>
    <cacheField name="strong_speedup_init" numFmtId="0">
      <sharedItems containsSemiMixedTypes="0" containsString="0" containsNumber="1" minValue="0.98133206702629505" maxValue="57.692889561270796" count="45">
        <n v="4.9619413180664882"/>
        <n v="5.1997545677665666"/>
        <n v="4.8570336878303504"/>
        <n v="1"/>
        <n v="1.0184678248561165"/>
        <n v="1.017992045060196"/>
        <n v="9.8387512899896805"/>
        <n v="10.283133342321694"/>
        <n v="9.5828621686141471"/>
        <n v="9.4569125852448845"/>
        <n v="9.8974824811834932"/>
        <n v="9.7023279480982065"/>
        <n v="11.082534147050277"/>
        <n v="57.692889561270796"/>
        <n v="38.893421723610402"/>
        <n v="35.757149554617904"/>
        <n v="7.6210280749738564"/>
        <n v="7.6281872349562505"/>
        <n v="7.6026803627317232"/>
        <n v="1.006865693849571"/>
        <n v="0.99305031446540892"/>
        <n v="16.286230015471894"/>
        <n v="16.059840650957792"/>
        <n v="16.304916528024783"/>
        <n v="10.03215672432051"/>
        <n v="9.5190742539437991"/>
        <n v="9.7586526576019779"/>
        <n v="18.568600548804394"/>
        <n v="29.430568499534019"/>
        <n v="33.690256045519206"/>
        <n v="31.901560220002242"/>
        <n v="9.1148072981553678"/>
        <n v="8.891998118126752"/>
        <n v="9.1225979667561621"/>
        <n v="0.98133206702629505"/>
        <n v="0.98782658877716023"/>
        <n v="16.457713518612582"/>
        <n v="15.974907554146858"/>
        <n v="15.110428221655924"/>
        <n v="12.776056556211184"/>
        <n v="12.673609655923894"/>
        <n v="12.777676056338029"/>
        <n v="15.787261811537457"/>
        <n v="15.26116139016923"/>
        <n v="15.315781476854509"/>
      </sharedItems>
    </cacheField>
    <cacheField name="strong_speedup_input" numFmtId="0">
      <sharedItems containsSemiMixedTypes="0" containsString="0" containsNumber="1" minValue="0.15463120457708365" maxValue="5.7175556488870232"/>
    </cacheField>
    <cacheField name="strong_speedup_factorization" numFmtId="0">
      <sharedItems containsSemiMixedTypes="0" containsString="0" containsNumber="1" minValue="0.94767373031845648" maxValue="10.794642857142856"/>
    </cacheField>
    <cacheField name="strong_speedup_backwards_substitution" numFmtId="0">
      <sharedItems containsSemiMixedTypes="0" containsString="0" containsNumber="1" minValue="0.89245647969052222" maxValue="15.117360735532721"/>
    </cacheField>
    <cacheField name="strong_speedup_transpose_map" numFmtId="0">
      <sharedItems containsSemiMixedTypes="0" containsString="0" containsNumber="1" minValue="0.46346414073071723" maxValue="8.6111111111111107"/>
    </cacheField>
    <cacheField name="strong_speedup_transpose_reduce" numFmtId="0">
      <sharedItems containsSemiMixedTypes="0" containsString="0" containsNumber="1" minValue="0.88229755178907721" maxValue="27.391231028667789"/>
    </cacheField>
    <cacheField name="strong_step_efficiency" numFmtId="0">
      <sharedItems containsSemiMixedTypes="0" containsString="0" containsNumber="1" minValue="1.059581803504141E-3" maxValue="15.62084248777929"/>
    </cacheField>
    <cacheField name="compareToWeak" numFmtId="0">
      <sharedItems containsSemiMixedTypes="0" containsString="0" containsNumber="1" containsInteger="1" minValue="2" maxValue="43"/>
    </cacheField>
    <cacheField name="weak_base_step_ms" numFmtId="0">
      <sharedItems containsSemiMixedTypes="0" containsString="0" containsNumber="1" minValue="9.8379999999999992" maxValue="984.76599999999996"/>
    </cacheField>
    <cacheField name="weak_base_init_ms" numFmtId="0">
      <sharedItems containsSemiMixedTypes="0" containsString="0" containsNumber="1" minValue="7.7519999999999998" maxValue="907.21500000000003"/>
    </cacheField>
    <cacheField name="weak_base_factorization_ms" numFmtId="0">
      <sharedItems containsSemiMixedTypes="0" containsString="0" containsNumber="1" minValue="0.79400000000000004" maxValue="29.015999999999998"/>
    </cacheField>
    <cacheField name="weak_base_backwards_substitution_ms" numFmtId="0">
      <sharedItems containsSemiMixedTypes="0" containsString="0" containsNumber="1" minValue="0.79400000000000004" maxValue="29.015999999999998"/>
    </cacheField>
    <cacheField name="weak_base_transposition_map_ms" numFmtId="0">
      <sharedItems containsSemiMixedTypes="0" containsString="0" containsNumber="1" minValue="8.3000000000000004E-2" maxValue="4.34"/>
    </cacheField>
    <cacheField name="weak_base_transposition_reduce_ms" numFmtId="0">
      <sharedItems containsSemiMixedTypes="0" containsString="0" containsNumber="1" minValue="6.4000000000000001E-2" maxValue="16.242999999999999"/>
    </cacheField>
    <cacheField name="weak_init_speedup" numFmtId="0">
      <sharedItems containsSemiMixedTypes="0" containsString="0" containsNumber="1" minValue="0.98133206702629505" maxValue="375.28593040847198"/>
    </cacheField>
    <cacheField name="weak_step_speedup" numFmtId="0">
      <sharedItems containsSemiMixedTypes="0" containsString="0" containsNumber="1" minValue="0.97955476863088364" maxValue="158.19899497487435"/>
    </cacheField>
    <cacheField name="weak_factorization_speedup" numFmtId="0">
      <sharedItems containsSemiMixedTypes="0" containsString="0" containsNumber="1" minValue="0.94767373031845648" maxValue="64"/>
    </cacheField>
    <cacheField name="weak_backwards_substitution_speedup" numFmtId="0">
      <sharedItems containsSemiMixedTypes="0" containsString="0" containsNumber="1" minValue="0.96387718242022891" maxValue="63.716814159292035"/>
    </cacheField>
    <cacheField name="weak_transposition_map_speedup" numFmtId="0">
      <sharedItems containsSemiMixedTypes="0" containsString="0" containsNumber="1" minValue="0.4455300439667807" maxValue="228.39215686274511"/>
    </cacheField>
    <cacheField name="weak_transposition_reduce_speedup" numFmtId="0">
      <sharedItems containsSemiMixedTypes="0" containsString="0" containsNumber="1" minValue="0.88229755178907721" maxValue="140.08768971332211"/>
    </cacheField>
    <cacheField name="weak_step_efficiency" numFmtId="0">
      <sharedItems containsSemiMixedTypes="0" containsString="0" containsNumber="1" minValue="0.56435454110571981" maxValue="2.4718592964824118"/>
    </cacheField>
    <cacheField name="serial_fraction" numFmtId="0">
      <sharedItems containsSemiMixedTypes="0" containsString="0" containsNumber="1" minValue="-60.02718561752863" maxValue="1.0000300066704189" count="45">
        <n v="0.73663024374165453"/>
        <n v="0.70710066239797831"/>
        <n v="0.74963904862931441"/>
        <n v="1"/>
        <n v="0.99966607892491"/>
        <n v="0.9998347305310864"/>
        <n v="-8.9209169590012308E-2"/>
        <n v="-0.21328909288337267"/>
        <n v="-4.7366639652372998E-2"/>
        <n v="-1.3366753906672482E-2"/>
        <n v="-0.11806224170693137"/>
        <n v="-7.73753935353369E-2"/>
        <n v="-0.38775327634485252"/>
        <n v="-60.02718561752863"/>
        <n v="-17.135537066676623"/>
        <n v="-14.141669352327732"/>
        <n v="0.82408012301489797"/>
        <n v="0.82229952205018941"/>
        <n v="0.8220676527225661"/>
        <n v="0.99996554138635574"/>
        <n v="1.0000300066704189"/>
        <n v="0.17143177469587306"/>
        <n v="0.18288176691163752"/>
        <n v="0.18579080241581594"/>
        <n v="0.68928032851842902"/>
        <n v="0.71778594375432803"/>
        <n v="0.69889101763627093"/>
        <n v="-4.0846766990009234E-2"/>
        <n v="-1.5591287634534825"/>
        <n v="-1.9165545992469075"/>
        <n v="-1.9294865108362858"/>
        <n v="0.92249131223344394"/>
        <n v="0.92772509347753485"/>
        <n v="0.9243001902755088"/>
        <n v="1.000022139500959"/>
        <n v="1.0000107212529183"/>
        <n v="0.74257418503646777"/>
        <n v="0.75924040645201807"/>
        <n v="0.78896114439661891"/>
        <n v="0.84304254020594382"/>
        <n v="0.84263375422992304"/>
        <n v="0.84084760061360608"/>
        <n v="0.74966596931190377"/>
        <n v="0.76162208679255305"/>
        <n v="0.75986862320727744"/>
      </sharedItems>
    </cacheField>
    <cacheField name="karp_flatt_metric" numFmtId="0">
      <sharedItems containsMixedTypes="1" containsNumber="1" minValue="2.6158513604401048E-2" maxValue="0.16120209271200872" count="39">
        <n v="0.15625745224479864"/>
        <n v="0.14652390801800705"/>
        <n v="0.16120209271200872"/>
        <e v="#DIV/0!"/>
        <n v="0.10572521663895311"/>
        <n v="9.9755309513187604E-2"/>
        <n v="0.10668930101951152"/>
        <n v="9.4252891608350431E-2"/>
        <n v="8.9216567434229899E-2"/>
        <n v="9.0748815686705467E-2"/>
        <n v="9.4996687891200637E-2"/>
        <n v="3.3320007647784748E-2"/>
        <n v="3.9252834605067233E-2"/>
        <n v="4.0080958367854587E-2"/>
        <n v="7.777690323144866E-2"/>
        <n v="7.6643491188945728E-2"/>
        <n v="7.6055796055796029E-2"/>
        <n v="5.3560965249276934E-2"/>
        <n v="5.3500996358139215E-2"/>
        <n v="5.4780332702410631E-2"/>
        <n v="7.6492617841591462E-2"/>
        <n v="8.0632889430543392E-2"/>
        <n v="7.6763445091890842E-2"/>
        <n v="4.8057153684859313E-2"/>
        <n v="2.8000891204354401E-2"/>
        <n v="2.8903756176483445E-2"/>
        <n v="2.6158513604401048E-2"/>
        <n v="5.6831775264377556E-2"/>
        <n v="6.1821928593527128E-2"/>
        <n v="5.952994586192726E-2"/>
        <n v="5.2156101607443342E-2"/>
        <n v="5.4517407068165318E-2"/>
        <n v="5.9603137046915576E-2"/>
        <n v="5.3846425477989762E-2"/>
        <n v="5.3000506490063173E-2"/>
        <n v="5.276675192462621E-2"/>
        <n v="5.1247272375946604E-2"/>
        <n v="5.2159196372136306E-2"/>
        <n v="5.1925025843702968E-2"/>
      </sharedItems>
    </cacheField>
    <cacheField name="Avg elements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x v="0"/>
    <n v="6.16"/>
    <n v="6.6479999999999997"/>
    <n v="17.177"/>
    <n v="32.512999999999998"/>
    <n v="15.371"/>
    <n v="0.79400000000000004"/>
    <n v="0.71599999999999997"/>
    <n v="8.3000000000000004E-2"/>
    <n v="0.21299999999999999"/>
    <n v="147456"/>
    <n v="147000"/>
    <n v="5"/>
    <n v="82.19"/>
    <n v="76.27"/>
    <n v="2"/>
    <n v="2.5049999999999999"/>
    <n v="2.3069999999999999"/>
    <n v="0.17100000000000001"/>
    <n v="0.93700000000000006"/>
    <x v="0"/>
    <x v="0"/>
    <n v="0.32467532467532467"/>
    <n v="3.1549118387909316"/>
    <n v="3.2220670391061454"/>
    <n v="2.0602409638554215"/>
    <n v="4.39906103286385"/>
    <n v="0.31129313429111199"/>
    <n v="2"/>
    <n v="17.177"/>
    <n v="15.371"/>
    <n v="0.79400000000000004"/>
    <n v="0.79400000000000004"/>
    <n v="8.3000000000000004E-2"/>
    <n v="0.21299999999999999"/>
    <n v="16"/>
    <n v="16"/>
    <n v="16"/>
    <n v="17.743016759776538"/>
    <n v="16"/>
    <n v="16"/>
    <n v="1"/>
    <x v="0"/>
    <x v="0"/>
  </r>
  <r>
    <x v="0"/>
    <x v="0"/>
    <x v="0"/>
    <n v="5.7279999999999998"/>
    <n v="6.5419999999999998"/>
    <n v="16.427"/>
    <n v="31.091000000000001"/>
    <n v="14.667999999999999"/>
    <n v="0.746"/>
    <n v="0.69099999999999995"/>
    <n v="6.5000000000000002E-2"/>
    <n v="0.25700000000000001"/>
    <n v="147456"/>
    <n v="147000"/>
    <n v="5"/>
    <n v="82.19"/>
    <n v="76.27"/>
    <n v="2"/>
    <n v="2.5049999999999999"/>
    <n v="2.3069999999999999"/>
    <n v="0.17100000000000001"/>
    <n v="0.93700000000000006"/>
    <x v="1"/>
    <x v="1"/>
    <n v="0.34916201117318435"/>
    <n v="3.3579088471849863"/>
    <n v="3.3386396526772795"/>
    <n v="2.6307692307692307"/>
    <n v="3.6459143968871595"/>
    <n v="0.34110636394494365"/>
    <n v="2"/>
    <n v="17.177"/>
    <n v="15.371"/>
    <n v="0.79400000000000004"/>
    <n v="0.79400000000000004"/>
    <n v="8.3000000000000004E-2"/>
    <n v="0.21299999999999999"/>
    <n v="16.766839378238345"/>
    <n v="16.730504656967188"/>
    <n v="17.029490616621985"/>
    <n v="18.384949348769901"/>
    <n v="20.430769230769233"/>
    <n v="13.260700389105057"/>
    <n v="1.0456565410604493"/>
    <x v="1"/>
    <x v="1"/>
  </r>
  <r>
    <x v="0"/>
    <x v="0"/>
    <x v="0"/>
    <n v="4.2699999999999996"/>
    <n v="6.649"/>
    <n v="17.558"/>
    <n v="30.896999999999998"/>
    <n v="15.702999999999999"/>
    <n v="0.78700000000000003"/>
    <n v="0.74"/>
    <n v="7.0999999999999994E-2"/>
    <n v="0.25700000000000001"/>
    <n v="147456"/>
    <n v="147000"/>
    <n v="5"/>
    <n v="82.19"/>
    <n v="76.27"/>
    <n v="2"/>
    <n v="2.5049999999999999"/>
    <n v="2.3069999999999999"/>
    <n v="0.17100000000000001"/>
    <n v="0.93700000000000006"/>
    <x v="2"/>
    <x v="2"/>
    <n v="0.46838407494145201"/>
    <n v="3.1829733163913594"/>
    <n v="3.1175675675675674"/>
    <n v="2.4084507042253525"/>
    <n v="3.6459143968871595"/>
    <n v="0.29809953945126344"/>
    <n v="2"/>
    <n v="17.177"/>
    <n v="15.371"/>
    <n v="0.79400000000000004"/>
    <n v="0.79400000000000004"/>
    <n v="8.3000000000000004E-2"/>
    <n v="0.21299999999999999"/>
    <n v="15.661720690313954"/>
    <n v="15.652807836883472"/>
    <n v="16.142312579415503"/>
    <n v="17.16756756756757"/>
    <n v="18.70422535211268"/>
    <n v="13.260700389105057"/>
    <n v="0.978300489805217"/>
    <x v="2"/>
    <x v="2"/>
  </r>
  <r>
    <x v="0"/>
    <x v="0"/>
    <x v="1"/>
    <n v="2"/>
    <n v="6.6630000000000003"/>
    <n v="82.19"/>
    <n v="97.34"/>
    <n v="76.27"/>
    <n v="2.5049999999999999"/>
    <n v="2.3069999999999999"/>
    <n v="0.17100000000000001"/>
    <n v="0.93700000000000006"/>
    <n v="2359296"/>
    <n v="2359000"/>
    <n v="5"/>
    <n v="82.19"/>
    <n v="76.27"/>
    <n v="2"/>
    <n v="2.5049999999999999"/>
    <n v="2.3069999999999999"/>
    <n v="0.17100000000000001"/>
    <n v="0.93700000000000006"/>
    <x v="3"/>
    <x v="3"/>
    <n v="1"/>
    <n v="1"/>
    <n v="1"/>
    <n v="1"/>
    <n v="1"/>
    <n v="1.311131506490101E-2"/>
    <n v="5"/>
    <n v="82.19"/>
    <n v="76.27"/>
    <n v="2.5049999999999999"/>
    <n v="2.5049999999999999"/>
    <n v="0.17100000000000001"/>
    <n v="0.93700000000000006"/>
    <n v="1"/>
    <n v="1"/>
    <n v="1"/>
    <n v="1.0858257477243172"/>
    <n v="1"/>
    <n v="1"/>
    <n v="1"/>
    <x v="3"/>
    <x v="3"/>
  </r>
  <r>
    <x v="0"/>
    <x v="0"/>
    <x v="1"/>
    <n v="1.972"/>
    <n v="6.6470000000000002"/>
    <n v="80.210999999999999"/>
    <n v="95.078000000000003"/>
    <n v="74.887"/>
    <n v="2.032"/>
    <n v="2.1219999999999999"/>
    <n v="0.17599999999999999"/>
    <n v="0.99399999999999999"/>
    <n v="2359296"/>
    <n v="2359000"/>
    <n v="5"/>
    <n v="82.19"/>
    <n v="76.27"/>
    <n v="2"/>
    <n v="2.5049999999999999"/>
    <n v="2.3069999999999999"/>
    <n v="0.17100000000000001"/>
    <n v="0.93700000000000006"/>
    <x v="4"/>
    <x v="4"/>
    <n v="1.0141987829614605"/>
    <n v="1.232775590551181"/>
    <n v="1.0871819038642789"/>
    <n v="0.97159090909090917"/>
    <n v="0.94265593561368211"/>
    <n v="1.3682914611016219E-2"/>
    <n v="5"/>
    <n v="82.19"/>
    <n v="76.27"/>
    <n v="2.5049999999999999"/>
    <n v="2.5049999999999999"/>
    <n v="0.17100000000000001"/>
    <n v="0.93700000000000006"/>
    <n v="1.0184678248561165"/>
    <n v="1.0246724264751716"/>
    <n v="1.232775590551181"/>
    <n v="1.1804901036757776"/>
    <n v="0.97159090909090917"/>
    <n v="0.94265593561368211"/>
    <n v="1.0246724264751716"/>
    <x v="4"/>
    <x v="3"/>
  </r>
  <r>
    <x v="0"/>
    <x v="0"/>
    <x v="1"/>
    <n v="1.825"/>
    <n v="6.6459999999999999"/>
    <n v="81.197999999999993"/>
    <n v="96.055999999999997"/>
    <n v="74.921999999999997"/>
    <n v="2.4529999999999998"/>
    <n v="2.585"/>
    <n v="0.17599999999999999"/>
    <n v="1.0620000000000001"/>
    <n v="2359296"/>
    <n v="2359000"/>
    <n v="5"/>
    <n v="82.19"/>
    <n v="76.27"/>
    <n v="2"/>
    <n v="2.5049999999999999"/>
    <n v="2.3069999999999999"/>
    <n v="0.17100000000000001"/>
    <n v="0.93700000000000006"/>
    <x v="5"/>
    <x v="5"/>
    <n v="1.095890410958904"/>
    <n v="1.0211985324092947"/>
    <n v="0.89245647969052222"/>
    <n v="0.97159090909090917"/>
    <n v="0.88229755178907721"/>
    <n v="1.3510278018219305E-2"/>
    <n v="5"/>
    <n v="82.19"/>
    <n v="76.27"/>
    <n v="2.5049999999999999"/>
    <n v="2.5049999999999999"/>
    <n v="0.17100000000000001"/>
    <n v="0.93700000000000006"/>
    <n v="1.017992045060196"/>
    <n v="1.0122170496810268"/>
    <n v="1.0211985324092947"/>
    <n v="0.96905222437137328"/>
    <n v="0.97159090909090917"/>
    <n v="0.88229755178907721"/>
    <n v="1.0122170496810268"/>
    <x v="5"/>
    <x v="3"/>
  </r>
  <r>
    <x v="0"/>
    <x v="0"/>
    <x v="2"/>
    <n v="5.7469999999999999"/>
    <n v="6.649"/>
    <n v="9.8379999999999992"/>
    <n v="25.658999999999999"/>
    <n v="7.7519999999999998"/>
    <n v="0.9"/>
    <n v="0.94"/>
    <n v="0.182"/>
    <n v="6.4000000000000001E-2"/>
    <n v="36864"/>
    <n v="37000"/>
    <n v="5"/>
    <n v="82.19"/>
    <n v="76.27"/>
    <n v="2"/>
    <n v="2.5049999999999999"/>
    <n v="2.3069999999999999"/>
    <n v="0.17100000000000001"/>
    <n v="0.93700000000000006"/>
    <x v="6"/>
    <x v="6"/>
    <n v="0.34800765616843571"/>
    <n v="2.7833333333333332"/>
    <n v="2.4542553191489365"/>
    <n v="0.93956043956043966"/>
    <n v="14.640625"/>
    <n v="1.0777012787760272"/>
    <n v="8"/>
    <n v="9.8379999999999992"/>
    <n v="7.7519999999999998"/>
    <n v="0.9"/>
    <n v="0.9"/>
    <n v="0.182"/>
    <n v="6.4000000000000001E-2"/>
    <n v="64"/>
    <n v="64"/>
    <n v="64"/>
    <n v="61.276595744680854"/>
    <n v="64"/>
    <n v="64"/>
    <n v="1"/>
    <x v="6"/>
    <x v="4"/>
  </r>
  <r>
    <x v="0"/>
    <x v="0"/>
    <x v="2"/>
    <n v="11.734"/>
    <n v="6.7530000000000001"/>
    <n v="9.3550000000000004"/>
    <n v="31.196999999999999"/>
    <n v="7.4169999999999998"/>
    <n v="0.91700000000000004"/>
    <n v="0.90400000000000003"/>
    <n v="5.0999999999999997E-2"/>
    <n v="6.6000000000000003E-2"/>
    <n v="36864"/>
    <n v="37000"/>
    <n v="5"/>
    <n v="82.19"/>
    <n v="76.27"/>
    <n v="2"/>
    <n v="2.5049999999999999"/>
    <n v="2.3069999999999999"/>
    <n v="0.17100000000000001"/>
    <n v="0.93700000000000006"/>
    <x v="7"/>
    <x v="7"/>
    <n v="0.17044486108743823"/>
    <n v="2.7317339149400217"/>
    <n v="2.5519911504424777"/>
    <n v="3.3529411764705888"/>
    <n v="14.196969696969697"/>
    <n v="1.1845323053839292"/>
    <n v="8"/>
    <n v="9.8379999999999992"/>
    <n v="7.7519999999999998"/>
    <n v="0.9"/>
    <n v="0.9"/>
    <n v="0.182"/>
    <n v="6.4000000000000001E-2"/>
    <n v="66.890656599703391"/>
    <n v="67.304329235702824"/>
    <n v="62.813522355507089"/>
    <n v="63.716814159292035"/>
    <n v="228.39215686274511"/>
    <n v="62.060606060606062"/>
    <n v="1.0516301443078566"/>
    <x v="7"/>
    <x v="5"/>
  </r>
  <r>
    <x v="0"/>
    <x v="0"/>
    <x v="2"/>
    <n v="12.869"/>
    <n v="6.6509999999999998"/>
    <n v="9.9160000000000004"/>
    <n v="35.171999999999997"/>
    <n v="7.9589999999999996"/>
    <n v="0.92400000000000004"/>
    <n v="0.91800000000000004"/>
    <n v="5.1999999999999998E-2"/>
    <n v="6.3E-2"/>
    <n v="36864"/>
    <n v="37000"/>
    <n v="5"/>
    <n v="82.19"/>
    <n v="76.27"/>
    <n v="2"/>
    <n v="2.5049999999999999"/>
    <n v="2.3069999999999999"/>
    <n v="0.17100000000000001"/>
    <n v="0.93700000000000006"/>
    <x v="8"/>
    <x v="8"/>
    <n v="0.1554122309425752"/>
    <n v="2.7110389610389607"/>
    <n v="2.5130718954248366"/>
    <n v="3.2884615384615388"/>
    <n v="14.873015873015873"/>
    <n v="1.0414153091268832"/>
    <n v="8"/>
    <n v="9.8379999999999992"/>
    <n v="7.7519999999999998"/>
    <n v="0.9"/>
    <n v="0.9"/>
    <n v="0.182"/>
    <n v="6.4000000000000001E-2"/>
    <n v="62.335469280060309"/>
    <n v="63.496571198063727"/>
    <n v="62.337662337662337"/>
    <n v="62.745098039215684"/>
    <n v="224"/>
    <n v="65.015873015873012"/>
    <n v="0.99213392496974573"/>
    <x v="8"/>
    <x v="6"/>
  </r>
  <r>
    <x v="0"/>
    <x v="1"/>
    <x v="3"/>
    <n v="4.0819999999999999"/>
    <n v="8.8529999999999998"/>
    <n v="10.073"/>
    <n v="26.097999999999999"/>
    <n v="8.0649999999999995"/>
    <n v="0.93700000000000006"/>
    <n v="0.85699999999999998"/>
    <n v="0.14599999999999999"/>
    <n v="6.8000000000000005E-2"/>
    <n v="73728"/>
    <n v="74000"/>
    <n v="5"/>
    <n v="82.19"/>
    <n v="76.27"/>
    <n v="2"/>
    <n v="2.5049999999999999"/>
    <n v="2.3069999999999999"/>
    <n v="0.17100000000000001"/>
    <n v="0.93700000000000006"/>
    <x v="9"/>
    <x v="9"/>
    <n v="0.48995590396864286"/>
    <n v="2.6734258271077906"/>
    <n v="2.691948658109685"/>
    <n v="1.171232876712329"/>
    <n v="13.779411764705882"/>
    <n v="1.0117093758649276"/>
    <n v="11"/>
    <n v="10.073"/>
    <n v="8.0649999999999995"/>
    <n v="0.93700000000000006"/>
    <n v="0.93700000000000006"/>
    <n v="0.14599999999999999"/>
    <n v="6.8000000000000005E-2"/>
    <n v="32"/>
    <n v="32"/>
    <n v="32"/>
    <n v="34.987164527421243"/>
    <n v="32"/>
    <n v="32"/>
    <n v="1"/>
    <x v="9"/>
    <x v="7"/>
  </r>
  <r>
    <x v="0"/>
    <x v="1"/>
    <x v="3"/>
    <n v="4.1079999999999997"/>
    <n v="8.9749999999999996"/>
    <n v="9.6720000000000006"/>
    <n v="25.86"/>
    <n v="7.7060000000000004"/>
    <n v="0.91900000000000004"/>
    <n v="0.81699999999999995"/>
    <n v="0.14199999999999999"/>
    <n v="8.7999999999999995E-2"/>
    <n v="73728"/>
    <n v="74000"/>
    <n v="5"/>
    <n v="82.19"/>
    <n v="76.27"/>
    <n v="2"/>
    <n v="2.5049999999999999"/>
    <n v="2.3069999999999999"/>
    <n v="0.17100000000000001"/>
    <n v="0.93700000000000006"/>
    <x v="10"/>
    <x v="10"/>
    <n v="0.48685491723466412"/>
    <n v="2.725788900979325"/>
    <n v="2.8237454100367199"/>
    <n v="1.2042253521126762"/>
    <n v="10.647727272727273"/>
    <n v="1.102741421345274"/>
    <n v="11"/>
    <n v="10.073"/>
    <n v="8.0649999999999995"/>
    <n v="0.93700000000000006"/>
    <n v="0.93700000000000006"/>
    <n v="0.14599999999999999"/>
    <n v="6.8000000000000005E-2"/>
    <n v="33.490786400207625"/>
    <n v="33.32671629445823"/>
    <n v="32.62676822633297"/>
    <n v="36.700122399020813"/>
    <n v="32.901408450704224"/>
    <n v="24.72727272727273"/>
    <n v="1.0414598842018197"/>
    <x v="10"/>
    <x v="8"/>
  </r>
  <r>
    <x v="0"/>
    <x v="1"/>
    <x v="3"/>
    <n v="5.7910000000000004"/>
    <n v="8.8539999999999992"/>
    <n v="9.7940000000000005"/>
    <n v="27.744"/>
    <n v="7.8609999999999998"/>
    <n v="0.875"/>
    <n v="0.85699999999999998"/>
    <n v="0.123"/>
    <n v="7.8E-2"/>
    <n v="73728"/>
    <n v="74000"/>
    <n v="5"/>
    <n v="82.19"/>
    <n v="76.27"/>
    <n v="2"/>
    <n v="2.5049999999999999"/>
    <n v="2.3069999999999999"/>
    <n v="0.17100000000000001"/>
    <n v="0.93700000000000006"/>
    <x v="11"/>
    <x v="11"/>
    <n v="0.34536349507857017"/>
    <n v="2.8628571428571425"/>
    <n v="2.691948658109685"/>
    <n v="1.3902439024390245"/>
    <n v="12.012820512820513"/>
    <n v="1.0675324481676562"/>
    <n v="11"/>
    <n v="10.073"/>
    <n v="8.0649999999999995"/>
    <n v="0.93700000000000006"/>
    <n v="0.93700000000000006"/>
    <n v="0.14599999999999999"/>
    <n v="6.8000000000000005E-2"/>
    <n v="32.830428698638848"/>
    <n v="32.911578517459667"/>
    <n v="34.267428571428574"/>
    <n v="34.987164527421243"/>
    <n v="37.983739837398375"/>
    <n v="27.897435897435898"/>
    <n v="1.0284868286706146"/>
    <x v="11"/>
    <x v="9"/>
  </r>
  <r>
    <x v="0"/>
    <x v="1"/>
    <x v="2"/>
    <n v="12.933999999999999"/>
    <n v="8.8659999999999997"/>
    <n v="8.9700000000000006"/>
    <n v="34.496000000000002"/>
    <n v="6.8819999999999997"/>
    <n v="0.93400000000000005"/>
    <n v="0.91300000000000003"/>
    <n v="0.13100000000000001"/>
    <n v="0.11"/>
    <n v="36864"/>
    <n v="37000"/>
    <n v="5"/>
    <n v="82.19"/>
    <n v="76.27"/>
    <n v="2"/>
    <n v="2.5049999999999999"/>
    <n v="2.3069999999999999"/>
    <n v="0.17100000000000001"/>
    <n v="0.93700000000000006"/>
    <x v="12"/>
    <x v="12"/>
    <n v="0.15463120457708365"/>
    <n v="2.6820128479657384"/>
    <n v="2.5268346111719606"/>
    <n v="1.3053435114503817"/>
    <n v="8.5181818181818194"/>
    <n v="1.3314101673147956"/>
    <n v="8"/>
    <n v="9.8379999999999992"/>
    <n v="7.7519999999999998"/>
    <n v="0.9"/>
    <n v="0.9"/>
    <n v="0.182"/>
    <n v="6.4000000000000001E-2"/>
    <n v="72.090671316477767"/>
    <n v="70.193088071348924"/>
    <n v="61.670235546038541"/>
    <n v="63.088718510405258"/>
    <n v="88.916030534351137"/>
    <n v="37.236363636363635"/>
    <n v="1.0967670011148269"/>
    <x v="12"/>
    <x v="10"/>
  </r>
  <r>
    <x v="0"/>
    <x v="2"/>
    <x v="2"/>
    <n v="4.0419999999999998"/>
    <n v="8.8640000000000008"/>
    <n v="3.98"/>
    <n v="21.152000000000001"/>
    <n v="1.3220000000000001"/>
    <n v="1.2090000000000001"/>
    <n v="1.1890000000000001"/>
    <n v="0.14000000000000001"/>
    <n v="0.12"/>
    <n v="36864"/>
    <n v="37000"/>
    <n v="5"/>
    <n v="82.19"/>
    <n v="76.27"/>
    <n v="2"/>
    <n v="2.5049999999999999"/>
    <n v="2.3069999999999999"/>
    <n v="0.17100000000000001"/>
    <n v="0.93700000000000006"/>
    <x v="13"/>
    <x v="13"/>
    <n v="0.4948045522018803"/>
    <n v="2.0719602977667493"/>
    <n v="1.9402859545836837"/>
    <n v="1.2214285714285713"/>
    <n v="7.8083333333333345"/>
    <n v="15.62084248777929"/>
    <n v="8"/>
    <n v="9.8379999999999992"/>
    <n v="7.7519999999999998"/>
    <n v="0.9"/>
    <n v="0.9"/>
    <n v="0.182"/>
    <n v="6.4000000000000001E-2"/>
    <n v="375.28593040847198"/>
    <n v="158.19899497487435"/>
    <n v="47.642679900744412"/>
    <n v="48.444070647603027"/>
    <n v="83.199999999999989"/>
    <n v="34.133333333333333"/>
    <n v="2.4718592964824118"/>
    <x v="13"/>
    <x v="11"/>
  </r>
  <r>
    <x v="0"/>
    <x v="2"/>
    <x v="2"/>
    <n v="5.95"/>
    <n v="8.86"/>
    <n v="4.46"/>
    <n v="23.119"/>
    <n v="1.9610000000000001"/>
    <n v="1.1040000000000001"/>
    <n v="1.1559999999999999"/>
    <n v="0.129"/>
    <n v="0.11"/>
    <n v="36864"/>
    <n v="37000"/>
    <n v="5"/>
    <n v="82.19"/>
    <n v="76.27"/>
    <n v="2"/>
    <n v="2.5049999999999999"/>
    <n v="2.3069999999999999"/>
    <n v="0.17100000000000001"/>
    <n v="0.93700000000000006"/>
    <x v="14"/>
    <x v="14"/>
    <n v="0.33613445378151258"/>
    <n v="2.2690217391304346"/>
    <n v="1.9956747404844291"/>
    <n v="1.3255813953488373"/>
    <n v="8.5181818181818194"/>
    <n v="9.3973743605692164"/>
    <n v="8"/>
    <n v="9.8379999999999992"/>
    <n v="7.7519999999999998"/>
    <n v="0.9"/>
    <n v="0.9"/>
    <n v="0.182"/>
    <n v="6.4000000000000001E-2"/>
    <n v="252.99745028046914"/>
    <n v="141.17309417040357"/>
    <n v="52.173913043478258"/>
    <n v="49.826989619377166"/>
    <n v="90.294573643410843"/>
    <n v="37.236363636363635"/>
    <n v="2.2058295964125558"/>
    <x v="14"/>
    <x v="12"/>
  </r>
  <r>
    <x v="0"/>
    <x v="2"/>
    <x v="2"/>
    <n v="3.843"/>
    <n v="8.8569999999999993"/>
    <n v="4.5270000000000001"/>
    <n v="21.021999999999998"/>
    <n v="2.133"/>
    <n v="1.095"/>
    <n v="1.091"/>
    <n v="0.125"/>
    <n v="8.3000000000000004E-2"/>
    <n v="36864"/>
    <n v="37000"/>
    <n v="5"/>
    <n v="82.19"/>
    <n v="76.27"/>
    <n v="2"/>
    <n v="2.5049999999999999"/>
    <n v="2.3069999999999999"/>
    <n v="0.17100000000000001"/>
    <n v="0.93700000000000006"/>
    <x v="15"/>
    <x v="15"/>
    <n v="0.52042674993494664"/>
    <n v="2.2876712328767121"/>
    <n v="2.1145737855178734"/>
    <n v="1.3680000000000001"/>
    <n v="11.289156626506024"/>
    <n v="8.5117259147619873"/>
    <n v="8"/>
    <n v="9.8379999999999992"/>
    <n v="7.7519999999999998"/>
    <n v="0.9"/>
    <n v="0.9"/>
    <n v="0.182"/>
    <n v="6.4000000000000001E-2"/>
    <n v="232.59634317862165"/>
    <n v="139.08371990280537"/>
    <n v="52.602739726027401"/>
    <n v="52.795600366636116"/>
    <n v="93.183999999999997"/>
    <n v="49.349397590361441"/>
    <n v="2.1731831234813339"/>
    <x v="15"/>
    <x v="13"/>
  </r>
  <r>
    <x v="1"/>
    <x v="0"/>
    <x v="0"/>
    <n v="4.5869999999999997"/>
    <n v="6.6369999999999996"/>
    <n v="41.290999999999997"/>
    <n v="57.320999999999998"/>
    <n v="37.292999999999999"/>
    <n v="1.2250000000000001"/>
    <n v="1.218"/>
    <n v="0.25700000000000001"/>
    <n v="1.298"/>
    <n v="589824"/>
    <n v="590000"/>
    <n v="21"/>
    <n v="304.92"/>
    <n v="284.21100000000001"/>
    <n v="5.3079999999999998"/>
    <n v="8.0050000000000008"/>
    <n v="8.3049999999999997"/>
    <n v="0.68500000000000005"/>
    <n v="3.714"/>
    <x v="16"/>
    <x v="16"/>
    <n v="1.1571833442337041"/>
    <n v="6.5346938775510202"/>
    <n v="6.8185550082101809"/>
    <n v="2.6653696498054478"/>
    <n v="2.8613251155624035"/>
    <n v="0.19801732484434909"/>
    <n v="18"/>
    <n v="41.290999999999997"/>
    <n v="37.292999999999999"/>
    <n v="1.2250000000000001"/>
    <n v="1.2250000000000001"/>
    <n v="0.25700000000000001"/>
    <n v="1.298"/>
    <n v="16"/>
    <n v="16"/>
    <n v="16"/>
    <n v="16.091954022988507"/>
    <n v="16"/>
    <n v="16"/>
    <n v="1"/>
    <x v="16"/>
    <x v="14"/>
  </r>
  <r>
    <x v="1"/>
    <x v="0"/>
    <x v="0"/>
    <n v="4.3259999999999996"/>
    <n v="6.6459999999999999"/>
    <n v="40.966999999999999"/>
    <n v="56.573"/>
    <n v="37.258000000000003"/>
    <n v="1.3440000000000001"/>
    <n v="1.36"/>
    <n v="0.46899999999999997"/>
    <n v="0.53600000000000003"/>
    <n v="589824"/>
    <n v="590000"/>
    <n v="21"/>
    <n v="304.92"/>
    <n v="284.21100000000001"/>
    <n v="5.3079999999999998"/>
    <n v="8.0050000000000008"/>
    <n v="8.3049999999999997"/>
    <n v="0.68500000000000005"/>
    <n v="3.714"/>
    <x v="17"/>
    <x v="17"/>
    <n v="1.2269995376791494"/>
    <n v="5.9561011904761907"/>
    <n v="6.1066176470588225"/>
    <n v="1.4605543710021325"/>
    <n v="6.9291044776119399"/>
    <n v="0.19977089294927897"/>
    <n v="18"/>
    <n v="41.290999999999997"/>
    <n v="37.292999999999999"/>
    <n v="1.2250000000000001"/>
    <n v="1.2250000000000001"/>
    <n v="0.25700000000000001"/>
    <n v="1.298"/>
    <n v="16.015030329056845"/>
    <n v="16.126540874362291"/>
    <n v="14.583333333333334"/>
    <n v="14.411764705882353"/>
    <n v="8.7675906183368877"/>
    <n v="38.746268656716417"/>
    <n v="1.0079088046476432"/>
    <x v="17"/>
    <x v="15"/>
  </r>
  <r>
    <x v="1"/>
    <x v="0"/>
    <x v="0"/>
    <n v="4.6079999999999997"/>
    <n v="6.641"/>
    <n v="40.798999999999999"/>
    <n v="56.856999999999999"/>
    <n v="37.383000000000003"/>
    <n v="1.6140000000000001"/>
    <n v="1.2669999999999999"/>
    <n v="0.183"/>
    <n v="0.35199999999999998"/>
    <n v="589824"/>
    <n v="590000"/>
    <n v="21"/>
    <n v="304.92"/>
    <n v="284.21100000000001"/>
    <n v="5.3079999999999998"/>
    <n v="8.0050000000000008"/>
    <n v="8.3049999999999997"/>
    <n v="0.68500000000000005"/>
    <n v="3.714"/>
    <x v="18"/>
    <x v="18"/>
    <n v="1.1519097222222223"/>
    <n v="4.9597273853779429"/>
    <n v="6.5548539857932129"/>
    <n v="3.7431693989071042"/>
    <n v="10.551136363636363"/>
    <n v="0.19992276144222981"/>
    <n v="18"/>
    <n v="41.290999999999997"/>
    <n v="37.292999999999999"/>
    <n v="1.2250000000000001"/>
    <n v="1.2250000000000001"/>
    <n v="0.25700000000000001"/>
    <n v="1.298"/>
    <n v="15.961479817029129"/>
    <n v="16.192945905536899"/>
    <n v="12.143742255266419"/>
    <n v="15.469613259668511"/>
    <n v="22.469945355191257"/>
    <n v="59.000000000000007"/>
    <n v="1.0120591190960562"/>
    <x v="18"/>
    <x v="16"/>
  </r>
  <r>
    <x v="1"/>
    <x v="0"/>
    <x v="1"/>
    <n v="5.3079999999999998"/>
    <n v="6.6449999999999996"/>
    <n v="304.92"/>
    <n v="339.17"/>
    <n v="284.21100000000001"/>
    <n v="8.0050000000000008"/>
    <n v="8.3049999999999997"/>
    <n v="0.68500000000000005"/>
    <n v="3.714"/>
    <n v="9437184"/>
    <n v="9437000"/>
    <n v="21"/>
    <n v="304.92"/>
    <n v="284.21100000000001"/>
    <n v="5.3079999999999998"/>
    <n v="8.0050000000000008"/>
    <n v="8.3049999999999997"/>
    <n v="0.68500000000000005"/>
    <n v="3.714"/>
    <x v="3"/>
    <x v="3"/>
    <n v="1"/>
    <n v="1"/>
    <n v="1"/>
    <n v="1"/>
    <n v="1"/>
    <n v="3.5185126543307611E-3"/>
    <n v="21"/>
    <n v="304.92"/>
    <n v="284.21100000000001"/>
    <n v="8.0050000000000008"/>
    <n v="8.0050000000000008"/>
    <n v="0.68500000000000005"/>
    <n v="3.714"/>
    <n v="1"/>
    <n v="1"/>
    <n v="1"/>
    <n v="0.96387718242022891"/>
    <n v="1"/>
    <n v="1"/>
    <n v="1"/>
    <x v="3"/>
    <x v="3"/>
  </r>
  <r>
    <x v="1"/>
    <x v="0"/>
    <x v="1"/>
    <n v="5.5389999999999997"/>
    <n v="6.65"/>
    <n v="301.99299999999999"/>
    <n v="334.517"/>
    <n v="282.27300000000002"/>
    <n v="7.516"/>
    <n v="7.7939999999999996"/>
    <n v="0.90600000000000003"/>
    <n v="3.504"/>
    <n v="9437184"/>
    <n v="9437000"/>
    <n v="21"/>
    <n v="304.92"/>
    <n v="284.21100000000001"/>
    <n v="5.3079999999999998"/>
    <n v="8.0050000000000008"/>
    <n v="8.3049999999999997"/>
    <n v="0.68500000000000005"/>
    <n v="3.714"/>
    <x v="19"/>
    <x v="19"/>
    <n v="0.95829572124932305"/>
    <n v="1.0650612027674295"/>
    <n v="1.0655632537849629"/>
    <n v="0.75607064017660053"/>
    <n v="1.0599315068493151"/>
    <n v="3.5770062231795965E-3"/>
    <n v="21"/>
    <n v="304.92"/>
    <n v="284.21100000000001"/>
    <n v="8.0050000000000008"/>
    <n v="8.0050000000000008"/>
    <n v="0.68500000000000005"/>
    <n v="3.714"/>
    <n v="1.006865693849571"/>
    <n v="1.0096922776355743"/>
    <n v="1.0650612027674295"/>
    <n v="1.0270721067487814"/>
    <n v="0.75607064017660053"/>
    <n v="1.0599315068493151"/>
    <n v="1.0096922776355743"/>
    <x v="19"/>
    <x v="3"/>
  </r>
  <r>
    <x v="1"/>
    <x v="0"/>
    <x v="1"/>
    <n v="5.6470000000000002"/>
    <n v="6.6559999999999997"/>
    <n v="307.55200000000002"/>
    <n v="342.56400000000002"/>
    <n v="286.2"/>
    <n v="8.4469999999999992"/>
    <n v="8.1199999999999992"/>
    <n v="0.78100000000000003"/>
    <n v="4.0039999999999996"/>
    <n v="9437184"/>
    <n v="9437000"/>
    <n v="21"/>
    <n v="304.92"/>
    <n v="284.21100000000001"/>
    <n v="5.3079999999999998"/>
    <n v="8.0050000000000008"/>
    <n v="8.3049999999999997"/>
    <n v="0.68500000000000005"/>
    <n v="3.714"/>
    <x v="20"/>
    <x v="20"/>
    <n v="0.9399681246679652"/>
    <n v="0.94767373031845648"/>
    <n v="1.0227832512315271"/>
    <n v="0.87708066581306021"/>
    <n v="0.92757242757242764"/>
    <n v="3.4641582725244728E-3"/>
    <n v="21"/>
    <n v="304.92"/>
    <n v="284.21100000000001"/>
    <n v="8.0050000000000008"/>
    <n v="8.0050000000000008"/>
    <n v="0.68500000000000005"/>
    <n v="3.714"/>
    <n v="0.99305031446540892"/>
    <n v="0.99144209759650404"/>
    <n v="0.94767373031845648"/>
    <n v="0.98583743842364546"/>
    <n v="0.87708066581306021"/>
    <n v="0.92757242757242764"/>
    <n v="0.99144209759650404"/>
    <x v="20"/>
    <x v="3"/>
  </r>
  <r>
    <x v="1"/>
    <x v="0"/>
    <x v="2"/>
    <n v="7.5140000000000002"/>
    <n v="6.7569999999999997"/>
    <n v="20.841000000000001"/>
    <n v="40.204999999999998"/>
    <n v="17.451000000000001"/>
    <n v="1.39"/>
    <n v="1.248"/>
    <n v="0.106"/>
    <n v="0.64600000000000002"/>
    <n v="147456"/>
    <n v="147000"/>
    <n v="21"/>
    <n v="304.92"/>
    <n v="284.21100000000001"/>
    <n v="5.3079999999999998"/>
    <n v="8.0050000000000008"/>
    <n v="8.3049999999999997"/>
    <n v="0.68500000000000005"/>
    <n v="3.714"/>
    <x v="21"/>
    <x v="21"/>
    <n v="0.70641469257386202"/>
    <n v="5.7589928057553967"/>
    <n v="6.6546474358974352"/>
    <n v="6.4622641509433967"/>
    <n v="5.7492260061919502"/>
    <n v="0.83839183281635388"/>
    <n v="2"/>
    <n v="17.177"/>
    <n v="15.371"/>
    <n v="0.79400000000000004"/>
    <n v="0.79400000000000004"/>
    <n v="8.3000000000000004E-2"/>
    <n v="0.21299999999999999"/>
    <n v="56.371783851928257"/>
    <n v="52.748332613598194"/>
    <n v="36.558273381294967"/>
    <n v="40.717948717948723"/>
    <n v="50.113207547169814"/>
    <n v="21.102167182662537"/>
    <n v="0.82419269708747178"/>
    <x v="21"/>
    <x v="17"/>
  </r>
  <r>
    <x v="1"/>
    <x v="0"/>
    <x v="2"/>
    <n v="13.743"/>
    <n v="6.6470000000000002"/>
    <n v="20.823"/>
    <n v="45.746000000000002"/>
    <n v="17.696999999999999"/>
    <n v="1.3180000000000001"/>
    <n v="1.544"/>
    <n v="0.108"/>
    <n v="0.156"/>
    <n v="147456"/>
    <n v="147000"/>
    <n v="21"/>
    <n v="304.92"/>
    <n v="284.21100000000001"/>
    <n v="5.3079999999999998"/>
    <n v="8.0050000000000008"/>
    <n v="8.3049999999999997"/>
    <n v="0.68500000000000005"/>
    <n v="3.714"/>
    <x v="22"/>
    <x v="22"/>
    <n v="0.38623299134104633"/>
    <n v="6.0735963581183618"/>
    <n v="5.3788860103626943"/>
    <n v="6.3425925925925934"/>
    <n v="23.807692307692307"/>
    <n v="0.82745228783841263"/>
    <n v="2"/>
    <n v="17.177"/>
    <n v="15.371"/>
    <n v="0.79400000000000004"/>
    <n v="0.79400000000000004"/>
    <n v="8.3000000000000004E-2"/>
    <n v="0.21299999999999999"/>
    <n v="55.588178787365095"/>
    <n v="52.793929789175429"/>
    <n v="38.555386949924127"/>
    <n v="32.911917098445599"/>
    <n v="49.18518518518519"/>
    <n v="87.384615384615387"/>
    <n v="0.82490515295586608"/>
    <x v="22"/>
    <x v="18"/>
  </r>
  <r>
    <x v="1"/>
    <x v="0"/>
    <x v="2"/>
    <n v="26.472000000000001"/>
    <n v="6.7469999999999999"/>
    <n v="21.207000000000001"/>
    <n v="59.155000000000001"/>
    <n v="17.431000000000001"/>
    <n v="1.306"/>
    <n v="1.2210000000000001"/>
    <n v="0.109"/>
    <n v="1.1399999999999999"/>
    <n v="147456"/>
    <n v="147000"/>
    <n v="21"/>
    <n v="304.92"/>
    <n v="284.21100000000001"/>
    <n v="5.3079999999999998"/>
    <n v="8.0050000000000008"/>
    <n v="8.3049999999999997"/>
    <n v="0.68500000000000005"/>
    <n v="3.714"/>
    <x v="23"/>
    <x v="23"/>
    <n v="0.20051375037775762"/>
    <n v="6.1294027565084228"/>
    <n v="6.8018018018018012"/>
    <n v="6.2844036697247709"/>
    <n v="3.2578947368421054"/>
    <n v="0.82486784037093275"/>
    <n v="2"/>
    <n v="17.177"/>
    <n v="15.371"/>
    <n v="0.79400000000000004"/>
    <n v="0.79400000000000004"/>
    <n v="8.3000000000000004E-2"/>
    <n v="0.21299999999999999"/>
    <n v="56.43646377144168"/>
    <n v="51.837978026123444"/>
    <n v="38.909647779479329"/>
    <n v="41.618345618345614"/>
    <n v="48.73394495412844"/>
    <n v="11.957894736842105"/>
    <n v="0.80996840665817882"/>
    <x v="23"/>
    <x v="19"/>
  </r>
  <r>
    <x v="1"/>
    <x v="1"/>
    <x v="3"/>
    <n v="8.2959999999999994"/>
    <n v="8.8650000000000002"/>
    <n v="32.124000000000002"/>
    <n v="54.186999999999998"/>
    <n v="28.33"/>
    <n v="1.3759999999999999"/>
    <n v="1.232"/>
    <n v="1.04"/>
    <n v="0.14599999999999999"/>
    <n v="294912"/>
    <n v="295000"/>
    <n v="21"/>
    <n v="304.92"/>
    <n v="284.21100000000001"/>
    <n v="5.3079999999999998"/>
    <n v="8.0050000000000008"/>
    <n v="8.3049999999999997"/>
    <n v="0.68500000000000005"/>
    <n v="3.714"/>
    <x v="24"/>
    <x v="24"/>
    <n v="0.63982642237222764"/>
    <n v="5.8175872093023262"/>
    <n v="6.7410714285714288"/>
    <n v="0.65865384615384615"/>
    <n v="25.438356164383563"/>
    <n v="0.33505007488850452"/>
    <n v="27"/>
    <n v="32.124000000000002"/>
    <n v="28.33"/>
    <n v="1.3759999999999999"/>
    <n v="1.3759999999999999"/>
    <n v="1.04"/>
    <n v="0.14599999999999999"/>
    <n v="32"/>
    <n v="32"/>
    <n v="32"/>
    <n v="35.740259740259738"/>
    <n v="32"/>
    <n v="32"/>
    <n v="1"/>
    <x v="24"/>
    <x v="20"/>
  </r>
  <r>
    <x v="1"/>
    <x v="1"/>
    <x v="3"/>
    <n v="6.3929999999999998"/>
    <n v="8.7669999999999995"/>
    <n v="33.347000000000001"/>
    <n v="57.23"/>
    <n v="29.856999999999999"/>
    <n v="1.5549999999999999"/>
    <n v="1.4119999999999999"/>
    <n v="0.18099999999999999"/>
    <n v="0.34200000000000003"/>
    <n v="294912"/>
    <n v="295000"/>
    <n v="21"/>
    <n v="304.92"/>
    <n v="284.21100000000001"/>
    <n v="5.3079999999999998"/>
    <n v="8.0050000000000008"/>
    <n v="8.3049999999999997"/>
    <n v="0.68500000000000005"/>
    <n v="3.714"/>
    <x v="25"/>
    <x v="25"/>
    <n v="0.83028312216486777"/>
    <n v="5.1479099678456599"/>
    <n v="5.8817280453257794"/>
    <n v="3.7845303867403319"/>
    <n v="10.859649122807017"/>
    <n v="0.30625484881539866"/>
    <n v="27"/>
    <n v="32.124000000000002"/>
    <n v="28.33"/>
    <n v="1.3759999999999999"/>
    <n v="1.3759999999999999"/>
    <n v="1.04"/>
    <n v="0.14599999999999999"/>
    <n v="30.363398867937168"/>
    <n v="30.82640117551804"/>
    <n v="28.316398713826366"/>
    <n v="31.18413597733711"/>
    <n v="183.86740331491714"/>
    <n v="13.66081871345029"/>
    <n v="0.96332503673493874"/>
    <x v="25"/>
    <x v="21"/>
  </r>
  <r>
    <x v="1"/>
    <x v="1"/>
    <x v="3"/>
    <n v="4.38"/>
    <n v="8.8620000000000001"/>
    <n v="32.204000000000001"/>
    <n v="50.01"/>
    <n v="29.123999999999999"/>
    <n v="1.3919999999999999"/>
    <n v="1.0960000000000001"/>
    <n v="0.45500000000000002"/>
    <n v="0.13700000000000001"/>
    <n v="294912"/>
    <n v="295000"/>
    <n v="21"/>
    <n v="304.92"/>
    <n v="284.21100000000001"/>
    <n v="5.3079999999999998"/>
    <n v="8.0050000000000008"/>
    <n v="8.3049999999999997"/>
    <n v="0.68500000000000005"/>
    <n v="3.714"/>
    <x v="26"/>
    <x v="26"/>
    <n v="1.2118721461187214"/>
    <n v="5.7507183908045985"/>
    <n v="7.5775547445255462"/>
    <n v="1.5054945054945055"/>
    <n v="27.109489051094886"/>
    <n v="0.32510606441414358"/>
    <n v="27"/>
    <n v="32.124000000000002"/>
    <n v="28.33"/>
    <n v="1.3759999999999999"/>
    <n v="1.3759999999999999"/>
    <n v="1.04"/>
    <n v="0.14599999999999999"/>
    <n v="31.127592363686308"/>
    <n v="31.920506769345426"/>
    <n v="31.632183908045977"/>
    <n v="40.175182481751818"/>
    <n v="73.142857142857139"/>
    <n v="34.102189781021892"/>
    <n v="0.99751583654204456"/>
    <x v="26"/>
    <x v="22"/>
  </r>
  <r>
    <x v="1"/>
    <x v="1"/>
    <x v="2"/>
    <n v="9.2240000000000002"/>
    <n v="8.8550000000000004"/>
    <n v="19.189"/>
    <n v="42.417000000000002"/>
    <n v="15.305999999999999"/>
    <n v="1.5660000000000001"/>
    <n v="1.1739999999999999"/>
    <n v="1.002"/>
    <n v="0.14099999999999999"/>
    <n v="147456"/>
    <n v="147000"/>
    <n v="21"/>
    <n v="304.92"/>
    <n v="284.21100000000001"/>
    <n v="5.3079999999999998"/>
    <n v="8.0050000000000008"/>
    <n v="8.3049999999999997"/>
    <n v="0.68500000000000005"/>
    <n v="3.714"/>
    <x v="27"/>
    <x v="27"/>
    <n v="0.57545533391153514"/>
    <n v="5.1117496807151985"/>
    <n v="7.0741056218057921"/>
    <n v="0.6836327345309382"/>
    <n v="26.340425531914896"/>
    <n v="1.0381780901972477"/>
    <n v="2"/>
    <n v="17.177"/>
    <n v="15.371"/>
    <n v="0.79400000000000004"/>
    <n v="0.79400000000000004"/>
    <n v="8.3000000000000004E-2"/>
    <n v="0.21299999999999999"/>
    <n v="64.271788840977393"/>
    <n v="57.289488769607587"/>
    <n v="32.449553001277138"/>
    <n v="43.284497444633736"/>
    <n v="5.301397205588823"/>
    <n v="96.680851063829792"/>
    <n v="0.89514826202511855"/>
    <x v="27"/>
    <x v="23"/>
  </r>
  <r>
    <x v="1"/>
    <x v="2"/>
    <x v="2"/>
    <n v="4.2629999999999999"/>
    <n v="8.8629999999999995"/>
    <n v="13.169"/>
    <n v="31.486000000000001"/>
    <n v="9.657"/>
    <n v="1.59"/>
    <n v="1.4410000000000001"/>
    <n v="0.19400000000000001"/>
    <n v="0.28699999999999998"/>
    <n v="147456"/>
    <n v="147000"/>
    <n v="21"/>
    <n v="304.92"/>
    <n v="284.21100000000001"/>
    <n v="5.3079999999999998"/>
    <n v="8.0050000000000008"/>
    <n v="8.3049999999999997"/>
    <n v="0.68500000000000005"/>
    <n v="3.714"/>
    <x v="28"/>
    <x v="28"/>
    <n v="1.2451325357729299"/>
    <n v="5.034591194968554"/>
    <n v="5.7633587786259541"/>
    <n v="3.5309278350515467"/>
    <n v="12.94076655052265"/>
    <n v="2.3976781303942012"/>
    <n v="2"/>
    <n v="17.177"/>
    <n v="15.371"/>
    <n v="0.79400000000000004"/>
    <n v="0.79400000000000004"/>
    <n v="8.3000000000000004E-2"/>
    <n v="0.21299999999999999"/>
    <n v="101.86848917883401"/>
    <n v="83.478472169488953"/>
    <n v="31.959748427672956"/>
    <n v="35.264399722414993"/>
    <n v="27.381443298969074"/>
    <n v="47.498257839721255"/>
    <n v="1.3043511276482649"/>
    <x v="28"/>
    <x v="24"/>
  </r>
  <r>
    <x v="1"/>
    <x v="2"/>
    <x v="2"/>
    <n v="6.1870000000000003"/>
    <n v="8.8569999999999993"/>
    <n v="13.44"/>
    <n v="33.68"/>
    <n v="8.4359999999999999"/>
    <n v="1.5569999999999999"/>
    <n v="1.5960000000000001"/>
    <n v="1.478"/>
    <n v="0.373"/>
    <n v="147456"/>
    <n v="147000"/>
    <n v="21"/>
    <n v="304.92"/>
    <n v="284.21100000000001"/>
    <n v="5.3079999999999998"/>
    <n v="8.0050000000000008"/>
    <n v="8.3049999999999997"/>
    <n v="0.68500000000000005"/>
    <n v="3.714"/>
    <x v="29"/>
    <x v="29"/>
    <n v="0.85792791336673668"/>
    <n v="5.1412973667308934"/>
    <n v="5.2036340852130323"/>
    <n v="0.46346414073071723"/>
    <n v="9.9571045576407506"/>
    <n v="2.6893669985775253"/>
    <n v="2"/>
    <n v="17.177"/>
    <n v="15.371"/>
    <n v="0.79400000000000004"/>
    <n v="0.79400000000000004"/>
    <n v="8.3000000000000004E-2"/>
    <n v="0.21299999999999999"/>
    <n v="116.61261261261262"/>
    <n v="81.795238095238091"/>
    <n v="32.637122671804754"/>
    <n v="31.839598997493734"/>
    <n v="3.5940460081190801"/>
    <n v="36.546916890080425"/>
    <n v="1.2780505952380952"/>
    <x v="29"/>
    <x v="25"/>
  </r>
  <r>
    <x v="1"/>
    <x v="2"/>
    <x v="2"/>
    <n v="4.383"/>
    <n v="8.8529999999999998"/>
    <n v="12.616"/>
    <n v="30.920999999999999"/>
    <n v="8.9090000000000007"/>
    <n v="1.4450000000000001"/>
    <n v="1.5349999999999999"/>
    <n v="0.375"/>
    <n v="0.35199999999999998"/>
    <n v="147456"/>
    <n v="147000"/>
    <n v="21"/>
    <n v="304.92"/>
    <n v="284.21100000000001"/>
    <n v="5.3079999999999998"/>
    <n v="8.0050000000000008"/>
    <n v="8.3049999999999997"/>
    <n v="0.68500000000000005"/>
    <n v="3.714"/>
    <x v="30"/>
    <x v="30"/>
    <n v="1.2110426648414327"/>
    <n v="5.5397923875432529"/>
    <n v="5.4104234527687298"/>
    <n v="1.8266666666666669"/>
    <n v="10.551136363636363"/>
    <n v="2.7129092843421465"/>
    <n v="2"/>
    <n v="17.177"/>
    <n v="15.371"/>
    <n v="0.79400000000000004"/>
    <n v="0.79400000000000004"/>
    <n v="8.3000000000000004E-2"/>
    <n v="0.21299999999999999"/>
    <n v="110.42137164664945"/>
    <n v="87.13760304375397"/>
    <n v="35.166782006920414"/>
    <n v="33.104885993485347"/>
    <n v="14.165333333333335"/>
    <n v="38.727272727272727"/>
    <n v="1.3615250475586558"/>
    <x v="30"/>
    <x v="26"/>
  </r>
  <r>
    <x v="2"/>
    <x v="0"/>
    <x v="0"/>
    <n v="14.499000000000001"/>
    <n v="6.6550000000000002"/>
    <n v="114.01600000000001"/>
    <n v="151.63200000000001"/>
    <n v="99.531999999999996"/>
    <n v="4.2149999999999999"/>
    <n v="3.3860000000000001"/>
    <n v="3.06"/>
    <n v="3.823"/>
    <n v="2359296"/>
    <n v="2359000"/>
    <n v="37"/>
    <n v="984.76599999999996"/>
    <n v="907.21500000000003"/>
    <n v="27.227"/>
    <n v="29.015999999999998"/>
    <n v="27.952000000000002"/>
    <n v="4.34"/>
    <n v="16.242999999999999"/>
    <x v="31"/>
    <x v="31"/>
    <n v="1.8778536450789709"/>
    <n v="6.8839857651245548"/>
    <n v="8.2551683402244542"/>
    <n v="1.4183006535947711"/>
    <n v="4.2487575202720373"/>
    <n v="8.6776976480069851E-2"/>
    <n v="5"/>
    <n v="82.19"/>
    <n v="76.27"/>
    <n v="2.5049999999999999"/>
    <n v="2.5049999999999999"/>
    <n v="0.17100000000000001"/>
    <n v="0.93700000000000006"/>
    <n v="12.260579512116706"/>
    <n v="11.53381981476284"/>
    <n v="9.5088967971530245"/>
    <n v="11.836975782634376"/>
    <n v="0.89411764705882357"/>
    <n v="3.9215275961286951"/>
    <n v="0.72086373842267748"/>
    <x v="31"/>
    <x v="27"/>
  </r>
  <r>
    <x v="2"/>
    <x v="0"/>
    <x v="0"/>
    <n v="6.5279999999999996"/>
    <n v="6.6509999999999998"/>
    <n v="118.623"/>
    <n v="148.46899999999999"/>
    <n v="102.026"/>
    <n v="4.4630000000000001"/>
    <n v="2.9969999999999999"/>
    <n v="6.141"/>
    <n v="2.996"/>
    <n v="2359296"/>
    <n v="2359000"/>
    <n v="37"/>
    <n v="984.76599999999996"/>
    <n v="907.21500000000003"/>
    <n v="27.227"/>
    <n v="29.015999999999998"/>
    <n v="27.952000000000002"/>
    <n v="4.34"/>
    <n v="16.242999999999999"/>
    <x v="32"/>
    <x v="32"/>
    <n v="4.1708026960784315"/>
    <n v="6.5014564194488011"/>
    <n v="9.3266599933266612"/>
    <n v="0.70672528904087284"/>
    <n v="5.4215620827770357"/>
    <n v="8.1367932745952679E-2"/>
    <n v="5"/>
    <n v="82.19"/>
    <n v="76.27"/>
    <n v="2.5049999999999999"/>
    <n v="2.5049999999999999"/>
    <n v="0.17100000000000001"/>
    <n v="0.93700000000000006"/>
    <n v="11.960872718718758"/>
    <n v="11.085877106463332"/>
    <n v="8.9805063858391208"/>
    <n v="13.373373373373374"/>
    <n v="0.4455300439667807"/>
    <n v="5.0040053404539391"/>
    <n v="0.69286731915395827"/>
    <x v="32"/>
    <x v="28"/>
  </r>
  <r>
    <x v="2"/>
    <x v="0"/>
    <x v="0"/>
    <n v="10.343"/>
    <n v="6.4429999999999996"/>
    <n v="116.50700000000001"/>
    <n v="152.57300000000001"/>
    <n v="99.447000000000003"/>
    <n v="4.4009999999999998"/>
    <n v="3.681"/>
    <n v="2.86"/>
    <n v="6.1180000000000003"/>
    <n v="2359296"/>
    <n v="2359000"/>
    <n v="37"/>
    <n v="984.76599999999996"/>
    <n v="907.21500000000003"/>
    <n v="27.227"/>
    <n v="29.015999999999998"/>
    <n v="27.952000000000002"/>
    <n v="4.34"/>
    <n v="16.242999999999999"/>
    <x v="33"/>
    <x v="33"/>
    <n v="2.6324083921492796"/>
    <n v="6.593047034764826"/>
    <n v="7.5935886987231731"/>
    <n v="1.5174825174825175"/>
    <n v="2.6549525988885252"/>
    <n v="8.4994209658883532E-2"/>
    <n v="5"/>
    <n v="82.19"/>
    <n v="76.27"/>
    <n v="2.5049999999999999"/>
    <n v="2.5049999999999999"/>
    <n v="0.17100000000000001"/>
    <n v="0.93700000000000006"/>
    <n v="12.271058956026828"/>
    <n v="11.287218793720548"/>
    <n v="9.1070211315610088"/>
    <n v="10.888345558272208"/>
    <n v="0.95664335664335676"/>
    <n v="2.4504740111147436"/>
    <n v="0.70545117460753426"/>
    <x v="33"/>
    <x v="29"/>
  </r>
  <r>
    <x v="2"/>
    <x v="0"/>
    <x v="1"/>
    <n v="27.227"/>
    <n v="6.6479999999999997"/>
    <n v="984.76599999999996"/>
    <n v="1093.1099999999999"/>
    <n v="907.21500000000003"/>
    <n v="29.015999999999998"/>
    <n v="27.952000000000002"/>
    <n v="4.34"/>
    <n v="16.242999999999999"/>
    <n v="37748736"/>
    <n v="37749000"/>
    <n v="37"/>
    <n v="984.76599999999996"/>
    <n v="907.21500000000003"/>
    <n v="27.227"/>
    <n v="29.015999999999998"/>
    <n v="27.952000000000002"/>
    <n v="4.34"/>
    <n v="16.242999999999999"/>
    <x v="3"/>
    <x v="3"/>
    <n v="1"/>
    <n v="1"/>
    <n v="1"/>
    <n v="1"/>
    <n v="1"/>
    <n v="1.1022745435205546E-3"/>
    <n v="37"/>
    <n v="984.76599999999996"/>
    <n v="907.21500000000003"/>
    <n v="29.015999999999998"/>
    <n v="29.015999999999998"/>
    <n v="4.34"/>
    <n v="16.242999999999999"/>
    <n v="1"/>
    <n v="1"/>
    <n v="1"/>
    <n v="1.0380652547223812"/>
    <n v="1"/>
    <n v="1"/>
    <n v="1"/>
    <x v="3"/>
    <x v="3"/>
  </r>
  <r>
    <x v="2"/>
    <x v="0"/>
    <x v="1"/>
    <n v="26.966999999999999"/>
    <n v="6.6769999999999996"/>
    <n v="1005.32"/>
    <n v="1115.2550000000001"/>
    <n v="924.47299999999996"/>
    <n v="30.206"/>
    <n v="28.806999999999999"/>
    <n v="7.7249999999999996"/>
    <n v="14.109"/>
    <n v="37748736"/>
    <n v="37749000"/>
    <n v="37"/>
    <n v="984.76599999999996"/>
    <n v="907.21500000000003"/>
    <n v="27.227"/>
    <n v="29.015999999999998"/>
    <n v="27.952000000000002"/>
    <n v="4.34"/>
    <n v="16.242999999999999"/>
    <x v="34"/>
    <x v="34"/>
    <n v="1.0096414135795602"/>
    <n v="0.96060385353903188"/>
    <n v="0.97031971395841299"/>
    <n v="0.56181229773462782"/>
    <n v="1.1512509745552484"/>
    <n v="1.059581803504141E-3"/>
    <n v="37"/>
    <n v="984.76599999999996"/>
    <n v="907.21500000000003"/>
    <n v="29.015999999999998"/>
    <n v="29.015999999999998"/>
    <n v="4.34"/>
    <n v="16.242999999999999"/>
    <n v="0.98133206702629505"/>
    <n v="0.97955476863088364"/>
    <n v="0.96060385353903188"/>
    <n v="1.007255181032388"/>
    <n v="0.56181229773462782"/>
    <n v="1.1512509745552484"/>
    <n v="0.97955476863088364"/>
    <x v="34"/>
    <x v="3"/>
  </r>
  <r>
    <x v="2"/>
    <x v="0"/>
    <x v="1"/>
    <n v="26.928000000000001"/>
    <n v="6.649"/>
    <n v="994.548"/>
    <n v="1101.3530000000001"/>
    <n v="918.39499999999998"/>
    <n v="28.556999999999999"/>
    <n v="25.071999999999999"/>
    <n v="7.72"/>
    <n v="14.804"/>
    <n v="37748736"/>
    <n v="37749000"/>
    <n v="37"/>
    <n v="984.76599999999996"/>
    <n v="907.21500000000003"/>
    <n v="27.227"/>
    <n v="29.015999999999998"/>
    <n v="27.952000000000002"/>
    <n v="4.34"/>
    <n v="16.242999999999999"/>
    <x v="35"/>
    <x v="35"/>
    <n v="1.0111036838978016"/>
    <n v="1.0160731169240467"/>
    <n v="1.1148691767708998"/>
    <n v="0.56217616580310881"/>
    <n v="1.097203458524723"/>
    <n v="1.0781465232050779E-3"/>
    <n v="37"/>
    <n v="984.76599999999996"/>
    <n v="907.21500000000003"/>
    <n v="29.015999999999998"/>
    <n v="29.015999999999998"/>
    <n v="4.34"/>
    <n v="16.242999999999999"/>
    <n v="0.98782658877716023"/>
    <n v="0.9901643761789275"/>
    <n v="1.0160731169240467"/>
    <n v="1.1573069559668154"/>
    <n v="0.56217616580310881"/>
    <n v="1.097203458524723"/>
    <n v="0.9901643761789275"/>
    <x v="35"/>
    <x v="3"/>
  </r>
  <r>
    <x v="2"/>
    <x v="0"/>
    <x v="2"/>
    <n v="37.911000000000001"/>
    <n v="6.6429999999999998"/>
    <n v="65.945999999999998"/>
    <n v="124.07599999999999"/>
    <n v="55.124000000000002"/>
    <n v="2.9449999999999998"/>
    <n v="2.0910000000000002"/>
    <n v="0.82399999999999995"/>
    <n v="4.9619999999999997"/>
    <n v="589824"/>
    <n v="590000"/>
    <n v="37"/>
    <n v="984.76599999999996"/>
    <n v="907.21500000000003"/>
    <n v="27.227"/>
    <n v="29.015999999999998"/>
    <n v="27.952000000000002"/>
    <n v="4.34"/>
    <n v="16.242999999999999"/>
    <x v="36"/>
    <x v="36"/>
    <n v="0.71818205797789558"/>
    <n v="9.8526315789473689"/>
    <n v="13.367766618842658"/>
    <n v="5.266990291262136"/>
    <n v="3.2734784361144698"/>
    <n v="0.27089679285041401"/>
    <n v="18"/>
    <n v="41.290999999999997"/>
    <n v="37.292999999999999"/>
    <n v="1.2250000000000001"/>
    <n v="1.2250000000000001"/>
    <n v="0.25700000000000001"/>
    <n v="1.298"/>
    <n v="43.297873884333498"/>
    <n v="40.072544202832617"/>
    <n v="26.621392190152804"/>
    <n v="37.494021999043518"/>
    <n v="19.961165048543691"/>
    <n v="16.741636436920597"/>
    <n v="0.62613350316925964"/>
    <x v="36"/>
    <x v="30"/>
  </r>
  <r>
    <x v="2"/>
    <x v="0"/>
    <x v="2"/>
    <n v="11.433"/>
    <n v="6.5460000000000003"/>
    <n v="68.234999999999999"/>
    <n v="102.483"/>
    <n v="56.79"/>
    <n v="4.149"/>
    <n v="2.4990000000000001"/>
    <n v="0.504"/>
    <n v="4.2930000000000001"/>
    <n v="589824"/>
    <n v="590000"/>
    <n v="37"/>
    <n v="984.76599999999996"/>
    <n v="907.21500000000003"/>
    <n v="27.227"/>
    <n v="29.015999999999998"/>
    <n v="27.952000000000002"/>
    <n v="4.34"/>
    <n v="16.242999999999999"/>
    <x v="37"/>
    <x v="37"/>
    <n v="2.381439692119304"/>
    <n v="6.9934924078091099"/>
    <n v="11.185274109643858"/>
    <n v="8.6111111111111107"/>
    <n v="3.7836012112741666"/>
    <n v="0.2541288558556421"/>
    <n v="18"/>
    <n v="41.290999999999997"/>
    <n v="37.292999999999999"/>
    <n v="1.2250000000000001"/>
    <n v="1.2250000000000001"/>
    <n v="0.25700000000000001"/>
    <n v="1.298"/>
    <n v="42.027680929741152"/>
    <n v="38.728277277057224"/>
    <n v="18.896119546878769"/>
    <n v="31.372549019607845"/>
    <n v="32.634920634920633"/>
    <n v="19.350570696482645"/>
    <n v="0.60512933245401912"/>
    <x v="37"/>
    <x v="31"/>
  </r>
  <r>
    <x v="2"/>
    <x v="0"/>
    <x v="2"/>
    <n v="34.097999999999999"/>
    <n v="6.6609999999999996"/>
    <n v="73.165000000000006"/>
    <n v="128.458"/>
    <n v="60.039000000000001"/>
    <n v="2.956"/>
    <n v="1.849"/>
    <n v="3.1"/>
    <n v="5.2210000000000001"/>
    <n v="589824"/>
    <n v="590000"/>
    <n v="37"/>
    <n v="984.76599999999996"/>
    <n v="907.21500000000003"/>
    <n v="27.227"/>
    <n v="29.015999999999998"/>
    <n v="27.952000000000002"/>
    <n v="4.34"/>
    <n v="16.242999999999999"/>
    <x v="38"/>
    <x v="38"/>
    <n v="0.79849258020998304"/>
    <n v="9.8159675236806496"/>
    <n v="15.117360735532721"/>
    <n v="1.4"/>
    <n v="3.1110898295345715"/>
    <n v="0.22417966648291968"/>
    <n v="18"/>
    <n v="41.290999999999997"/>
    <n v="37.292999999999999"/>
    <n v="1.2250000000000001"/>
    <n v="1.2250000000000001"/>
    <n v="0.25700000000000001"/>
    <n v="1.298"/>
    <n v="39.75336031579473"/>
    <n v="36.118690630766068"/>
    <n v="26.522327469553453"/>
    <n v="42.401297998918338"/>
    <n v="5.3058064516129031"/>
    <n v="15.911128136372342"/>
    <n v="0.56435454110571981"/>
    <x v="38"/>
    <x v="32"/>
  </r>
  <r>
    <x v="2"/>
    <x v="1"/>
    <x v="3"/>
    <n v="9.7100000000000009"/>
    <n v="8.859"/>
    <n v="82.143000000000001"/>
    <n v="112.119"/>
    <n v="71.009"/>
    <n v="3.5230000000000001"/>
    <n v="2.3919999999999999"/>
    <n v="1.8779999999999999"/>
    <n v="3.3410000000000002"/>
    <n v="1179648"/>
    <n v="1180000"/>
    <n v="37"/>
    <n v="984.76599999999996"/>
    <n v="907.21500000000003"/>
    <n v="27.227"/>
    <n v="29.015999999999998"/>
    <n v="27.952000000000002"/>
    <n v="4.34"/>
    <n v="16.242999999999999"/>
    <x v="39"/>
    <x v="39"/>
    <n v="2.8040164778578784"/>
    <n v="8.2361623616236148"/>
    <n v="11.685618729096991"/>
    <n v="2.3109691160809374"/>
    <n v="4.8617180484884761"/>
    <n v="0.16882979344480392"/>
    <n v="43"/>
    <n v="82.143000000000001"/>
    <n v="71.009"/>
    <n v="3.5230000000000001"/>
    <n v="3.5230000000000001"/>
    <n v="1.8779999999999999"/>
    <n v="3.3410000000000002"/>
    <n v="32"/>
    <n v="32"/>
    <n v="32"/>
    <n v="47.130434782608702"/>
    <n v="32"/>
    <n v="32"/>
    <n v="1"/>
    <x v="39"/>
    <x v="33"/>
  </r>
  <r>
    <x v="2"/>
    <x v="1"/>
    <x v="3"/>
    <n v="5.4260000000000002"/>
    <n v="8.8420000000000005"/>
    <n v="81.335999999999999"/>
    <n v="106.629"/>
    <n v="71.582999999999998"/>
    <n v="3.5390000000000001"/>
    <n v="2.101"/>
    <n v="2.2650000000000001"/>
    <n v="1.8480000000000001"/>
    <n v="1179648"/>
    <n v="1180000"/>
    <n v="37"/>
    <n v="984.76599999999996"/>
    <n v="907.21500000000003"/>
    <n v="27.227"/>
    <n v="29.015999999999998"/>
    <n v="27.952000000000002"/>
    <n v="4.34"/>
    <n v="16.242999999999999"/>
    <x v="40"/>
    <x v="40"/>
    <n v="5.017876889052709"/>
    <n v="8.1989262503532068"/>
    <n v="13.304140885292719"/>
    <n v="1.9161147902869755"/>
    <n v="8.7895021645021636"/>
    <n v="0.16913766851332493"/>
    <n v="43"/>
    <n v="82.143000000000001"/>
    <n v="71.009"/>
    <n v="3.5230000000000001"/>
    <n v="3.5230000000000001"/>
    <n v="1.8779999999999999"/>
    <n v="3.3410000000000002"/>
    <n v="31.743402763225905"/>
    <n v="32.317497786957809"/>
    <n v="31.855326363379486"/>
    <n v="53.658257972394104"/>
    <n v="26.532450331125826"/>
    <n v="57.852813852813853"/>
    <n v="1.0099218058424315"/>
    <x v="40"/>
    <x v="34"/>
  </r>
  <r>
    <x v="2"/>
    <x v="1"/>
    <x v="3"/>
    <n v="5.0540000000000003"/>
    <n v="8.9570000000000007"/>
    <n v="81.113"/>
    <n v="105.274"/>
    <n v="71"/>
    <n v="3.2309999999999999"/>
    <n v="2.8410000000000002"/>
    <n v="1.8440000000000001"/>
    <n v="2.1970000000000001"/>
    <n v="1179648"/>
    <n v="1180000"/>
    <n v="37"/>
    <n v="984.76599999999996"/>
    <n v="907.21500000000003"/>
    <n v="27.227"/>
    <n v="29.015999999999998"/>
    <n v="27.952000000000002"/>
    <n v="4.34"/>
    <n v="16.242999999999999"/>
    <x v="41"/>
    <x v="41"/>
    <n v="5.3872180451127818"/>
    <n v="8.9805013927576596"/>
    <n v="9.8387891587469198"/>
    <n v="2.3535791757049891"/>
    <n v="7.3932635411925345"/>
    <n v="0.17099532333869824"/>
    <n v="43"/>
    <n v="82.143000000000001"/>
    <n v="71.009"/>
    <n v="3.5230000000000001"/>
    <n v="3.5230000000000001"/>
    <n v="1.8779999999999999"/>
    <n v="3.3410000000000002"/>
    <n v="32.004056338028171"/>
    <n v="32.406346701515169"/>
    <n v="34.891983905911488"/>
    <n v="39.681802182330166"/>
    <n v="32.590021691973966"/>
    <n v="48.662721893491124"/>
    <n v="1.012698334422349"/>
    <x v="41"/>
    <x v="35"/>
  </r>
  <r>
    <x v="2"/>
    <x v="2"/>
    <x v="2"/>
    <n v="4.7619999999999996"/>
    <n v="8.8559999999999999"/>
    <n v="65.064999999999998"/>
    <n v="89.988"/>
    <n v="57.465000000000003"/>
    <n v="3.0459999999999998"/>
    <n v="2.722"/>
    <n v="0.58599999999999997"/>
    <n v="1.246"/>
    <n v="589824"/>
    <n v="590000"/>
    <n v="37"/>
    <n v="984.76599999999996"/>
    <n v="907.21500000000003"/>
    <n v="27.227"/>
    <n v="29.015999999999998"/>
    <n v="27.952000000000002"/>
    <n v="4.34"/>
    <n v="16.242999999999999"/>
    <x v="42"/>
    <x v="42"/>
    <n v="5.7175556488870232"/>
    <n v="9.5259356533158233"/>
    <n v="10.268919911829538"/>
    <n v="7.4061433447098981"/>
    <n v="13.036115569823433"/>
    <n v="0.26337964052559559"/>
    <n v="18"/>
    <n v="41.290999999999997"/>
    <n v="37.292999999999999"/>
    <n v="1.2250000000000001"/>
    <n v="1.2250000000000001"/>
    <n v="0.25700000000000001"/>
    <n v="1.298"/>
    <n v="41.534012007308796"/>
    <n v="40.615138707446398"/>
    <n v="25.738673670387396"/>
    <n v="28.802351212343869"/>
    <n v="28.068259385665531"/>
    <n v="66.670947030497601"/>
    <n v="0.63461154230384997"/>
    <x v="42"/>
    <x v="36"/>
  </r>
  <r>
    <x v="2"/>
    <x v="2"/>
    <x v="2"/>
    <n v="5.0389999999999997"/>
    <n v="8.9610000000000003"/>
    <n v="65.948999999999998"/>
    <n v="91.221000000000004"/>
    <n v="59.445999999999998"/>
    <n v="2.8639999999999999"/>
    <n v="2.5249999999999999"/>
    <n v="0.52100000000000002"/>
    <n v="0.59299999999999997"/>
    <n v="589824"/>
    <n v="590000"/>
    <n v="37"/>
    <n v="984.76599999999996"/>
    <n v="907.21500000000003"/>
    <n v="27.227"/>
    <n v="29.015999999999998"/>
    <n v="27.952000000000002"/>
    <n v="4.34"/>
    <n v="16.242999999999999"/>
    <x v="43"/>
    <x v="43"/>
    <n v="5.4032546140107165"/>
    <n v="10.131284916201118"/>
    <n v="11.070099009900991"/>
    <n v="8.3301343570057576"/>
    <n v="27.391231028667789"/>
    <n v="0.25118991211052799"/>
    <n v="18"/>
    <n v="41.290999999999997"/>
    <n v="37.292999999999999"/>
    <n v="1.2250000000000001"/>
    <n v="1.2250000000000001"/>
    <n v="0.25700000000000001"/>
    <n v="1.298"/>
    <n v="40.149917572250445"/>
    <n v="40.070721314955492"/>
    <n v="27.374301675977655"/>
    <n v="31.049504950495052"/>
    <n v="31.570057581573895"/>
    <n v="140.08768971332211"/>
    <n v="0.62610502054617956"/>
    <x v="43"/>
    <x v="37"/>
  </r>
  <r>
    <x v="2"/>
    <x v="2"/>
    <x v="2"/>
    <n v="4.9409999999999998"/>
    <n v="8.8629999999999995"/>
    <n v="65.721999999999994"/>
    <n v="93.183999999999997"/>
    <n v="59.234000000000002"/>
    <n v="2.6880000000000002"/>
    <n v="2.5990000000000002"/>
    <n v="0.54500000000000004"/>
    <n v="0.65600000000000003"/>
    <n v="589824"/>
    <n v="590000"/>
    <n v="37"/>
    <n v="984.76599999999996"/>
    <n v="907.21500000000003"/>
    <n v="27.227"/>
    <n v="29.015999999999998"/>
    <n v="27.952000000000002"/>
    <n v="4.34"/>
    <n v="16.242999999999999"/>
    <x v="44"/>
    <x v="44"/>
    <n v="5.5104229912973084"/>
    <n v="10.794642857142856"/>
    <n v="10.754905732974221"/>
    <n v="7.9633027522935773"/>
    <n v="24.760670731707314"/>
    <n v="0.25295962785135917"/>
    <n v="18"/>
    <n v="41.290999999999997"/>
    <n v="37.292999999999999"/>
    <n v="1.2250000000000001"/>
    <n v="1.2250000000000001"/>
    <n v="0.25700000000000001"/>
    <n v="1.298"/>
    <n v="40.293615153459157"/>
    <n v="40.20912327683272"/>
    <n v="29.166666666666668"/>
    <n v="30.165448249326666"/>
    <n v="30.179816513761466"/>
    <n v="126.63414634146342"/>
    <n v="0.62826755120051125"/>
    <x v="44"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B8830-6392-8F48-BC47-C37567C87DC3}" name="PivotTable1" cacheId="1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E16" firstHeaderRow="1" firstDataRow="2" firstDataCol="1"/>
  <pivotFields count="47">
    <pivotField axis="axisRow" subtotalTop="0" showAll="0" defaultSubtotal="0">
      <items count="3">
        <item x="0"/>
        <item x="1"/>
        <item x="2"/>
      </items>
    </pivotField>
    <pivotField axis="axisRow" subtotalTop="0" showAll="0" defaultSubtotal="0">
      <items count="3">
        <item x="0"/>
        <item x="1"/>
        <item x="2"/>
      </items>
    </pivotField>
    <pivotField axis="axisCol" subtotalTop="0" showAll="0" defaultSubtotal="0">
      <items count="4">
        <item x="1"/>
        <item x="0"/>
        <item x="3"/>
        <item x="2"/>
      </items>
    </pivotField>
    <pivotField subtotalTop="0" showAll="0" defaultSubtotal="0"/>
    <pivotField subtotalTop="0" showAll="0" defaultSubtotal="0"/>
    <pivotField subtotalTop="0" showAll="0" defaultSubtotal="0"/>
    <pivotField showAll="0" defaultSubtotal="0"/>
    <pivotField dataField="1"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sortType="descending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>
      <items count="45">
        <item x="34"/>
        <item x="35"/>
        <item x="20"/>
        <item x="3"/>
        <item x="19"/>
        <item x="5"/>
        <item x="4"/>
        <item x="2"/>
        <item x="0"/>
        <item x="1"/>
        <item x="16"/>
        <item x="17"/>
        <item x="18"/>
        <item x="9"/>
        <item x="8"/>
        <item x="32"/>
        <item x="6"/>
        <item x="11"/>
        <item x="33"/>
        <item x="10"/>
        <item x="31"/>
        <item x="7"/>
        <item x="25"/>
        <item x="12"/>
        <item x="26"/>
        <item x="24"/>
        <item x="39"/>
        <item x="40"/>
        <item x="41"/>
        <item x="38"/>
        <item x="23"/>
        <item x="37"/>
        <item x="21"/>
        <item x="22"/>
        <item x="43"/>
        <item x="36"/>
        <item x="44"/>
        <item x="42"/>
        <item x="27"/>
        <item x="15"/>
        <item x="14"/>
        <item x="13"/>
        <item x="29"/>
        <item x="28"/>
        <item x="30"/>
      </items>
    </pivotField>
    <pivotField subtotalTop="0" showAll="0" defaultSubtotal="0">
      <items count="45">
        <item x="34"/>
        <item x="35"/>
        <item x="20"/>
        <item x="3"/>
        <item x="19"/>
        <item x="5"/>
        <item x="4"/>
        <item x="2"/>
        <item x="0"/>
        <item x="1"/>
        <item x="18"/>
        <item x="16"/>
        <item x="17"/>
        <item x="32"/>
        <item x="31"/>
        <item x="33"/>
        <item x="9"/>
        <item x="25"/>
        <item x="8"/>
        <item x="11"/>
        <item x="26"/>
        <item x="6"/>
        <item x="10"/>
        <item x="24"/>
        <item x="7"/>
        <item x="12"/>
        <item x="40"/>
        <item x="39"/>
        <item x="41"/>
        <item x="38"/>
        <item x="43"/>
        <item x="44"/>
        <item x="42"/>
        <item x="37"/>
        <item x="22"/>
        <item x="21"/>
        <item x="23"/>
        <item x="36"/>
        <item x="27"/>
        <item x="28"/>
        <item x="30"/>
        <item x="29"/>
        <item x="15"/>
        <item x="14"/>
        <item x="13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>
      <items count="45">
        <item x="13"/>
        <item x="14"/>
        <item x="15"/>
        <item x="30"/>
        <item x="29"/>
        <item x="28"/>
        <item x="12"/>
        <item x="7"/>
        <item x="10"/>
        <item x="6"/>
        <item x="11"/>
        <item x="8"/>
        <item x="27"/>
        <item x="9"/>
        <item x="21"/>
        <item x="22"/>
        <item x="23"/>
        <item x="24"/>
        <item x="26"/>
        <item x="1"/>
        <item x="25"/>
        <item x="0"/>
        <item x="36"/>
        <item x="2"/>
        <item x="42"/>
        <item x="37"/>
        <item x="44"/>
        <item x="43"/>
        <item x="38"/>
        <item x="18"/>
        <item x="17"/>
        <item x="16"/>
        <item x="41"/>
        <item x="40"/>
        <item x="39"/>
        <item x="31"/>
        <item x="33"/>
        <item x="32"/>
        <item x="4"/>
        <item x="5"/>
        <item x="19"/>
        <item x="3"/>
        <item x="35"/>
        <item x="34"/>
        <item x="20"/>
      </items>
    </pivotField>
    <pivotField subtotalTop="0" showAll="0" defaultSubtotal="0">
      <items count="39">
        <item x="26"/>
        <item x="24"/>
        <item x="25"/>
        <item x="11"/>
        <item x="12"/>
        <item x="13"/>
        <item x="23"/>
        <item x="36"/>
        <item x="38"/>
        <item x="30"/>
        <item x="37"/>
        <item x="35"/>
        <item x="34"/>
        <item x="18"/>
        <item x="17"/>
        <item x="33"/>
        <item x="31"/>
        <item x="19"/>
        <item x="27"/>
        <item x="29"/>
        <item x="32"/>
        <item x="28"/>
        <item x="16"/>
        <item x="20"/>
        <item x="15"/>
        <item x="22"/>
        <item x="14"/>
        <item x="21"/>
        <item x="8"/>
        <item x="9"/>
        <item x="7"/>
        <item x="10"/>
        <item x="5"/>
        <item x="4"/>
        <item x="6"/>
        <item x="1"/>
        <item x="0"/>
        <item x="2"/>
        <item x="3"/>
      </items>
    </pivotField>
    <pivotField dragToRow="0" dragToCol="0" dragToPage="0" showAll="0" defaultSubtotal="0"/>
  </pivotFields>
  <rowFields count="2">
    <field x="0"/>
    <field x="1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Min. of init_ms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"/>
  <sheetViews>
    <sheetView tabSelected="1" workbookViewId="0">
      <selection activeCell="I55" sqref="I55"/>
    </sheetView>
  </sheetViews>
  <sheetFormatPr baseColWidth="10" defaultRowHeight="16" x14ac:dyDescent="0.2"/>
  <cols>
    <col min="1" max="1" width="18.5" customWidth="1"/>
    <col min="2" max="2" width="16.6640625" customWidth="1"/>
    <col min="3" max="3" width="12.6640625" bestFit="1" customWidth="1"/>
    <col min="4" max="4" width="13.83203125" bestFit="1" customWidth="1"/>
    <col min="5" max="5" width="10.1640625" bestFit="1" customWidth="1"/>
    <col min="6" max="6" width="9.83203125" bestFit="1" customWidth="1"/>
    <col min="7" max="7" width="11.33203125" bestFit="1" customWidth="1"/>
    <col min="8" max="8" width="15.1640625" bestFit="1" customWidth="1"/>
    <col min="9" max="9" width="18.1640625" bestFit="1" customWidth="1"/>
    <col min="10" max="10" width="11" bestFit="1" customWidth="1"/>
    <col min="11" max="11" width="9.83203125" bestFit="1" customWidth="1"/>
    <col min="12" max="12" width="17.5" style="3" bestFit="1" customWidth="1"/>
    <col min="13" max="13" width="26.83203125" style="3" bestFit="1" customWidth="1"/>
    <col min="14" max="14" width="20" style="3" bestFit="1" customWidth="1"/>
    <col min="15" max="15" width="21.83203125" style="3" bestFit="1" customWidth="1"/>
    <col min="16" max="16" width="6.33203125" bestFit="1" customWidth="1"/>
    <col min="17" max="17" width="11" bestFit="1" customWidth="1"/>
    <col min="18" max="18" width="15.6640625" bestFit="1" customWidth="1"/>
    <col min="19" max="19" width="19.33203125" bestFit="1" customWidth="1"/>
    <col min="20" max="20" width="18.5" bestFit="1" customWidth="1"/>
    <col min="21" max="21" width="20" bestFit="1" customWidth="1"/>
    <col min="22" max="22" width="26.33203125" bestFit="1" customWidth="1"/>
    <col min="23" max="23" width="35.6640625" bestFit="1" customWidth="1"/>
    <col min="24" max="24" width="28.83203125" bestFit="1" customWidth="1"/>
    <col min="25" max="25" width="30.6640625" bestFit="1" customWidth="1"/>
    <col min="26" max="26" width="18.83203125" bestFit="1" customWidth="1"/>
    <col min="27" max="27" width="18" bestFit="1" customWidth="1"/>
    <col min="28" max="28" width="19.5" bestFit="1" customWidth="1"/>
    <col min="29" max="29" width="25.83203125" bestFit="1" customWidth="1"/>
    <col min="30" max="30" width="35.1640625" bestFit="1" customWidth="1"/>
    <col min="31" max="31" width="28.33203125" bestFit="1" customWidth="1"/>
    <col min="32" max="32" width="30.1640625" bestFit="1" customWidth="1"/>
    <col min="33" max="33" width="19.83203125" bestFit="1" customWidth="1"/>
    <col min="34" max="34" width="15" bestFit="1" customWidth="1"/>
    <col min="35" max="35" width="18.5" bestFit="1" customWidth="1"/>
    <col min="36" max="36" width="17.6640625" bestFit="1" customWidth="1"/>
    <col min="37" max="37" width="25.5" bestFit="1" customWidth="1"/>
    <col min="38" max="38" width="34.83203125" bestFit="1" customWidth="1"/>
    <col min="39" max="39" width="30.6640625" bestFit="1" customWidth="1"/>
    <col min="40" max="40" width="32.6640625" bestFit="1" customWidth="1"/>
    <col min="41" max="41" width="17.1640625" bestFit="1" customWidth="1"/>
    <col min="42" max="42" width="18" bestFit="1" customWidth="1"/>
    <col min="43" max="43" width="25" bestFit="1" customWidth="1"/>
    <col min="44" max="44" width="34.33203125" bestFit="1" customWidth="1"/>
    <col min="45" max="45" width="30.1640625" bestFit="1" customWidth="1"/>
    <col min="46" max="46" width="32.1640625" bestFit="1" customWidth="1"/>
    <col min="47" max="47" width="32.1640625" customWidth="1"/>
    <col min="48" max="48" width="13" bestFit="1" customWidth="1"/>
    <col min="49" max="49" width="15.5" bestFit="1" customWidth="1"/>
  </cols>
  <sheetData>
    <row r="1" spans="1:49" x14ac:dyDescent="0.2">
      <c r="A1" t="s">
        <v>30</v>
      </c>
      <c r="B1" t="s">
        <v>49</v>
      </c>
      <c r="C1" t="s">
        <v>40</v>
      </c>
      <c r="D1" t="s">
        <v>50</v>
      </c>
      <c r="E1" t="s">
        <v>0</v>
      </c>
      <c r="F1" t="s">
        <v>3</v>
      </c>
      <c r="G1" t="s">
        <v>1</v>
      </c>
      <c r="H1" t="s">
        <v>10</v>
      </c>
      <c r="I1" t="s">
        <v>11</v>
      </c>
      <c r="J1" t="s">
        <v>2</v>
      </c>
      <c r="K1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t="s">
        <v>6</v>
      </c>
      <c r="Q1" t="s">
        <v>7</v>
      </c>
      <c r="R1" t="s">
        <v>9</v>
      </c>
      <c r="S1" t="s">
        <v>25</v>
      </c>
      <c r="T1" t="s">
        <v>23</v>
      </c>
      <c r="U1" t="s">
        <v>24</v>
      </c>
      <c r="V1" t="s">
        <v>33</v>
      </c>
      <c r="W1" t="s">
        <v>34</v>
      </c>
      <c r="X1" t="s">
        <v>35</v>
      </c>
      <c r="Y1" t="s">
        <v>36</v>
      </c>
      <c r="Z1" t="s">
        <v>17</v>
      </c>
      <c r="AA1" t="s">
        <v>18</v>
      </c>
      <c r="AB1" t="s">
        <v>19</v>
      </c>
      <c r="AC1" t="s">
        <v>32</v>
      </c>
      <c r="AD1" t="s">
        <v>37</v>
      </c>
      <c r="AE1" t="s">
        <v>38</v>
      </c>
      <c r="AF1" t="s">
        <v>39</v>
      </c>
      <c r="AG1" t="s">
        <v>20</v>
      </c>
      <c r="AH1" t="s">
        <v>8</v>
      </c>
      <c r="AI1" t="s">
        <v>22</v>
      </c>
      <c r="AJ1" t="s">
        <v>21</v>
      </c>
      <c r="AK1" t="s">
        <v>41</v>
      </c>
      <c r="AL1" t="s">
        <v>42</v>
      </c>
      <c r="AM1" t="s">
        <v>43</v>
      </c>
      <c r="AN1" t="s">
        <v>44</v>
      </c>
      <c r="AO1" t="s">
        <v>26</v>
      </c>
      <c r="AP1" t="s">
        <v>27</v>
      </c>
      <c r="AQ1" t="s">
        <v>45</v>
      </c>
      <c r="AR1" t="s">
        <v>46</v>
      </c>
      <c r="AS1" t="s">
        <v>47</v>
      </c>
      <c r="AT1" t="s">
        <v>48</v>
      </c>
      <c r="AU1" t="s">
        <v>52</v>
      </c>
      <c r="AV1" t="s">
        <v>28</v>
      </c>
      <c r="AW1" t="s">
        <v>29</v>
      </c>
    </row>
    <row r="2" spans="1:49" x14ac:dyDescent="0.2">
      <c r="A2" t="s">
        <v>31</v>
      </c>
      <c r="B2" t="s">
        <v>51</v>
      </c>
      <c r="C2">
        <v>1</v>
      </c>
      <c r="D2">
        <v>1536</v>
      </c>
      <c r="E2">
        <v>1</v>
      </c>
      <c r="F2">
        <v>16</v>
      </c>
      <c r="G2">
        <v>6.16</v>
      </c>
      <c r="H2">
        <v>6.6479999999999997</v>
      </c>
      <c r="I2">
        <v>17.177</v>
      </c>
      <c r="J2">
        <v>32.512999999999998</v>
      </c>
      <c r="K2">
        <v>15.371</v>
      </c>
      <c r="L2">
        <v>0.79400000000000004</v>
      </c>
      <c r="M2" s="3">
        <v>0.71599999999999997</v>
      </c>
      <c r="N2" s="3">
        <v>8.3000000000000004E-2</v>
      </c>
      <c r="O2" s="3">
        <v>0.21299999999999999</v>
      </c>
      <c r="P2">
        <f t="shared" ref="P2:P48" si="0">POWER(D2,2)/F2</f>
        <v>147456</v>
      </c>
      <c r="Q2">
        <f t="shared" ref="Q2:Q48" si="1">ROUND(P2,-3)</f>
        <v>147000</v>
      </c>
      <c r="R2" cm="1">
        <f t="array" ref="R2">MATCH(1,(D2=D:D)*(MIN(IF(D:D=D2,F:F))=F:F),0)</f>
        <v>5</v>
      </c>
      <c r="S2" cm="1">
        <f t="array" ref="S2">INDEX(I:I,R2,0)</f>
        <v>82.19</v>
      </c>
      <c r="T2" cm="1">
        <f t="array" ref="T2">INDEX(K:K,R2,0)</f>
        <v>76.27</v>
      </c>
      <c r="U2" cm="1">
        <f t="array" ref="U2">INDEX(G:G,R2,0)</f>
        <v>2</v>
      </c>
      <c r="V2" cm="1">
        <f t="array" ref="V2">INDEX(L:L,R2,0)</f>
        <v>2.5049999999999999</v>
      </c>
      <c r="W2" cm="1">
        <f t="array" ref="W2">INDEX(M:M,R2,0)</f>
        <v>2.3069999999999999</v>
      </c>
      <c r="X2" cm="1">
        <f t="array" ref="X2">INDEX(N:N,R2,0)</f>
        <v>0.17100000000000001</v>
      </c>
      <c r="Y2" cm="1">
        <f t="array" ref="Y2">INDEX(O:O,R2,0)</f>
        <v>0.93700000000000006</v>
      </c>
      <c r="Z2">
        <f t="shared" ref="Z2:Z48" si="2">S2/I2</f>
        <v>4.7848867671886826</v>
      </c>
      <c r="AA2">
        <f t="shared" ref="AA2:AA48" si="3">T2/K2</f>
        <v>4.9619413180664882</v>
      </c>
      <c r="AB2">
        <f t="shared" ref="AB2:AB48" si="4">U2/G2</f>
        <v>0.32467532467532467</v>
      </c>
      <c r="AC2">
        <f t="shared" ref="AC2:AC48" si="5">V2/L2</f>
        <v>3.1549118387909316</v>
      </c>
      <c r="AD2">
        <f t="shared" ref="AD2:AD48" si="6">W2/M2</f>
        <v>3.2220670391061454</v>
      </c>
      <c r="AE2">
        <f t="shared" ref="AE2:AE48" si="7">X2/N2</f>
        <v>2.0602409638554215</v>
      </c>
      <c r="AF2">
        <f t="shared" ref="AF2:AF48" si="8">Y2/O2</f>
        <v>4.39906103286385</v>
      </c>
      <c r="AG2">
        <f t="shared" ref="AG2:AG48" si="9">Z2/K2</f>
        <v>0.31129313429111199</v>
      </c>
      <c r="AH2" cm="1">
        <f t="array" ref="AH2">MATCH(1,(Q2=Q:Q)*(MIN(IF(Q:Q=Q2,D:D))=D:D),0)</f>
        <v>2</v>
      </c>
      <c r="AI2" cm="1">
        <f t="array" ref="AI2">INDEX(I:I,AH2,0)</f>
        <v>17.177</v>
      </c>
      <c r="AJ2" cm="1">
        <f t="array" ref="AJ2">INDEX(K:K,AH2,0)</f>
        <v>15.371</v>
      </c>
      <c r="AK2" cm="1">
        <f t="array" ref="AK2">INDEX(L:L,AH2,0)</f>
        <v>0.79400000000000004</v>
      </c>
      <c r="AL2" cm="1">
        <f t="array" ref="AL2">INDEX(L:L,AH2,0)</f>
        <v>0.79400000000000004</v>
      </c>
      <c r="AM2" cm="1">
        <f t="array" ref="AM2">INDEX(N:N,AH2,0)</f>
        <v>8.3000000000000004E-2</v>
      </c>
      <c r="AN2" cm="1">
        <f t="array" ref="AN2">INDEX(O:O,AH2,0)</f>
        <v>0.21299999999999999</v>
      </c>
      <c r="AO2">
        <f t="shared" ref="AO2:AO48" si="10">F2*AJ2/K2</f>
        <v>16</v>
      </c>
      <c r="AP2">
        <f t="shared" ref="AP2:AP48" si="11">F2*AI2/I2</f>
        <v>16</v>
      </c>
      <c r="AQ2">
        <f t="shared" ref="AQ2:AQ48" si="12">F2*AK2/L2</f>
        <v>16</v>
      </c>
      <c r="AR2">
        <f t="shared" ref="AR2:AR48" si="13">F2*AL2/M2</f>
        <v>17.743016759776538</v>
      </c>
      <c r="AS2">
        <f t="shared" ref="AS2:AS48" si="14">F2*AM2/N2</f>
        <v>16</v>
      </c>
      <c r="AT2">
        <f t="shared" ref="AT2:AT48" si="15">F2*AN2/O2</f>
        <v>16</v>
      </c>
      <c r="AU2">
        <f t="shared" ref="AU2:AU48" si="16">AP2/F2</f>
        <v>1</v>
      </c>
      <c r="AV2">
        <f t="shared" ref="AV2:AV48" si="17">(Z2-K2)/(1-K2)</f>
        <v>0.73663024374165453</v>
      </c>
      <c r="AW2">
        <f t="shared" ref="AW2:AW48" si="18">(1/Z2-1/F2)/(1-1/F2)</f>
        <v>0.15625745224479864</v>
      </c>
    </row>
    <row r="3" spans="1:49" x14ac:dyDescent="0.2">
      <c r="A3" t="s">
        <v>53</v>
      </c>
      <c r="B3" t="s">
        <v>51</v>
      </c>
      <c r="C3">
        <v>2</v>
      </c>
      <c r="D3">
        <v>1536</v>
      </c>
      <c r="E3">
        <v>1</v>
      </c>
      <c r="F3">
        <v>16</v>
      </c>
      <c r="G3">
        <v>5.7279999999999998</v>
      </c>
      <c r="H3">
        <v>6.5419999999999998</v>
      </c>
      <c r="I3">
        <v>16.427</v>
      </c>
      <c r="J3">
        <v>31.091000000000001</v>
      </c>
      <c r="K3">
        <v>14.667999999999999</v>
      </c>
      <c r="L3">
        <v>0.746</v>
      </c>
      <c r="M3" s="3">
        <v>0.69099999999999995</v>
      </c>
      <c r="N3" s="3">
        <v>6.5000000000000002E-2</v>
      </c>
      <c r="O3" s="3">
        <v>0.25700000000000001</v>
      </c>
      <c r="P3">
        <f t="shared" si="0"/>
        <v>147456</v>
      </c>
      <c r="Q3">
        <f t="shared" si="1"/>
        <v>147000</v>
      </c>
      <c r="R3" cm="1">
        <f t="array" ref="R3">MATCH(1,(D3=D:D)*(MIN(IF(D:D=D3,F:F))=F:F),0)</f>
        <v>5</v>
      </c>
      <c r="S3" cm="1">
        <f t="array" ref="S3">INDEX(I:I,R3,0)</f>
        <v>82.19</v>
      </c>
      <c r="T3" cm="1">
        <f t="array" ref="T3">INDEX(K:K,R3,0)</f>
        <v>76.27</v>
      </c>
      <c r="U3" cm="1">
        <f t="array" ref="U3">INDEX(G:G,R3,0)</f>
        <v>2</v>
      </c>
      <c r="V3" cm="1">
        <f t="array" ref="V3">INDEX(L:L,R3,0)</f>
        <v>2.5049999999999999</v>
      </c>
      <c r="W3" cm="1">
        <f t="array" ref="W3">INDEX(M:M,R3,0)</f>
        <v>2.3069999999999999</v>
      </c>
      <c r="X3" cm="1">
        <f t="array" ref="X3">INDEX(N:N,R3,0)</f>
        <v>0.17100000000000001</v>
      </c>
      <c r="Y3" cm="1">
        <f t="array" ref="Y3">INDEX(O:O,R3,0)</f>
        <v>0.93700000000000006</v>
      </c>
      <c r="Z3">
        <f t="shared" si="2"/>
        <v>5.0033481463444334</v>
      </c>
      <c r="AA3">
        <f t="shared" si="3"/>
        <v>5.1997545677665666</v>
      </c>
      <c r="AB3">
        <f t="shared" si="4"/>
        <v>0.34916201117318435</v>
      </c>
      <c r="AC3">
        <f t="shared" si="5"/>
        <v>3.3579088471849863</v>
      </c>
      <c r="AD3">
        <f t="shared" si="6"/>
        <v>3.3386396526772795</v>
      </c>
      <c r="AE3">
        <f t="shared" si="7"/>
        <v>2.6307692307692307</v>
      </c>
      <c r="AF3">
        <f t="shared" si="8"/>
        <v>3.6459143968871595</v>
      </c>
      <c r="AG3">
        <f t="shared" si="9"/>
        <v>0.34110636394494365</v>
      </c>
      <c r="AH3" cm="1">
        <f t="array" ref="AH3">MATCH(1,(Q3=Q:Q)*(MIN(IF(Q:Q=Q3,D:D))=D:D),0)</f>
        <v>2</v>
      </c>
      <c r="AI3" cm="1">
        <f t="array" ref="AI3">INDEX(I:I,AH3,0)</f>
        <v>17.177</v>
      </c>
      <c r="AJ3" cm="1">
        <f t="array" ref="AJ3">INDEX(K:K,AH3,0)</f>
        <v>15.371</v>
      </c>
      <c r="AK3" cm="1">
        <f t="array" ref="AK3">INDEX(L:L,AH3,0)</f>
        <v>0.79400000000000004</v>
      </c>
      <c r="AL3" cm="1">
        <f t="array" ref="AL3">INDEX(L:L,AH3,0)</f>
        <v>0.79400000000000004</v>
      </c>
      <c r="AM3" cm="1">
        <f t="array" ref="AM3">INDEX(N:N,AH3,0)</f>
        <v>8.3000000000000004E-2</v>
      </c>
      <c r="AN3" cm="1">
        <f t="array" ref="AN3">INDEX(O:O,AH3,0)</f>
        <v>0.21299999999999999</v>
      </c>
      <c r="AO3">
        <f t="shared" si="10"/>
        <v>16.766839378238345</v>
      </c>
      <c r="AP3">
        <f t="shared" si="11"/>
        <v>16.730504656967188</v>
      </c>
      <c r="AQ3">
        <f t="shared" si="12"/>
        <v>17.029490616621985</v>
      </c>
      <c r="AR3">
        <f t="shared" si="13"/>
        <v>18.384949348769901</v>
      </c>
      <c r="AS3">
        <f t="shared" si="14"/>
        <v>20.430769230769233</v>
      </c>
      <c r="AT3">
        <f t="shared" si="15"/>
        <v>13.260700389105057</v>
      </c>
      <c r="AU3">
        <f t="shared" si="16"/>
        <v>1.0456565410604493</v>
      </c>
      <c r="AV3">
        <f t="shared" si="17"/>
        <v>0.70710066239797831</v>
      </c>
      <c r="AW3">
        <f t="shared" si="18"/>
        <v>0.14652390801800705</v>
      </c>
    </row>
    <row r="4" spans="1:49" x14ac:dyDescent="0.2">
      <c r="A4" t="s">
        <v>54</v>
      </c>
      <c r="B4" t="s">
        <v>51</v>
      </c>
      <c r="C4">
        <v>3</v>
      </c>
      <c r="D4">
        <v>1536</v>
      </c>
      <c r="E4">
        <v>1</v>
      </c>
      <c r="F4">
        <v>16</v>
      </c>
      <c r="G4">
        <v>4.2699999999999996</v>
      </c>
      <c r="H4">
        <v>6.649</v>
      </c>
      <c r="I4">
        <v>17.558</v>
      </c>
      <c r="J4">
        <v>30.896999999999998</v>
      </c>
      <c r="K4">
        <v>15.702999999999999</v>
      </c>
      <c r="L4">
        <v>0.78700000000000003</v>
      </c>
      <c r="M4" s="3">
        <v>0.74</v>
      </c>
      <c r="N4" s="3">
        <v>7.0999999999999994E-2</v>
      </c>
      <c r="O4" s="3">
        <v>0.25700000000000001</v>
      </c>
      <c r="P4">
        <f t="shared" si="0"/>
        <v>147456</v>
      </c>
      <c r="Q4">
        <f t="shared" si="1"/>
        <v>147000</v>
      </c>
      <c r="R4" cm="1">
        <f t="array" ref="R4">MATCH(1,(D4=D:D)*(MIN(IF(D:D=D4,F:F))=F:F),0)</f>
        <v>5</v>
      </c>
      <c r="S4" cm="1">
        <f t="array" ref="S4">INDEX(I:I,R4,0)</f>
        <v>82.19</v>
      </c>
      <c r="T4" cm="1">
        <f t="array" ref="T4">INDEX(K:K,R4,0)</f>
        <v>76.27</v>
      </c>
      <c r="U4" cm="1">
        <f t="array" ref="U4">INDEX(G:G,R4,0)</f>
        <v>2</v>
      </c>
      <c r="V4" cm="1">
        <f t="array" ref="V4">INDEX(L:L,R4,0)</f>
        <v>2.5049999999999999</v>
      </c>
      <c r="W4" cm="1">
        <f t="array" ref="W4">INDEX(M:M,R4,0)</f>
        <v>2.3069999999999999</v>
      </c>
      <c r="X4" cm="1">
        <f t="array" ref="X4">INDEX(N:N,R4,0)</f>
        <v>0.17100000000000001</v>
      </c>
      <c r="Y4" cm="1">
        <f t="array" ref="Y4">INDEX(O:O,R4,0)</f>
        <v>0.93700000000000006</v>
      </c>
      <c r="Z4">
        <f t="shared" si="2"/>
        <v>4.6810570680031898</v>
      </c>
      <c r="AA4">
        <f t="shared" si="3"/>
        <v>4.8570336878303504</v>
      </c>
      <c r="AB4">
        <f t="shared" si="4"/>
        <v>0.46838407494145201</v>
      </c>
      <c r="AC4">
        <f t="shared" si="5"/>
        <v>3.1829733163913594</v>
      </c>
      <c r="AD4">
        <f t="shared" si="6"/>
        <v>3.1175675675675674</v>
      </c>
      <c r="AE4">
        <f t="shared" si="7"/>
        <v>2.4084507042253525</v>
      </c>
      <c r="AF4">
        <f t="shared" si="8"/>
        <v>3.6459143968871595</v>
      </c>
      <c r="AG4">
        <f t="shared" si="9"/>
        <v>0.29809953945126344</v>
      </c>
      <c r="AH4" cm="1">
        <f t="array" ref="AH4">MATCH(1,(Q4=Q:Q)*(MIN(IF(Q:Q=Q4,D:D))=D:D),0)</f>
        <v>2</v>
      </c>
      <c r="AI4" cm="1">
        <f t="array" ref="AI4">INDEX(I:I,AH4,0)</f>
        <v>17.177</v>
      </c>
      <c r="AJ4" cm="1">
        <f t="array" ref="AJ4">INDEX(K:K,AH4,0)</f>
        <v>15.371</v>
      </c>
      <c r="AK4" cm="1">
        <f t="array" ref="AK4">INDEX(L:L,AH4,0)</f>
        <v>0.79400000000000004</v>
      </c>
      <c r="AL4" cm="1">
        <f t="array" ref="AL4">INDEX(L:L,AH4,0)</f>
        <v>0.79400000000000004</v>
      </c>
      <c r="AM4" cm="1">
        <f t="array" ref="AM4">INDEX(N:N,AH4,0)</f>
        <v>8.3000000000000004E-2</v>
      </c>
      <c r="AN4" cm="1">
        <f t="array" ref="AN4">INDEX(O:O,AH4,0)</f>
        <v>0.21299999999999999</v>
      </c>
      <c r="AO4">
        <f t="shared" si="10"/>
        <v>15.661720690313954</v>
      </c>
      <c r="AP4">
        <f t="shared" si="11"/>
        <v>15.652807836883472</v>
      </c>
      <c r="AQ4">
        <f t="shared" si="12"/>
        <v>16.142312579415503</v>
      </c>
      <c r="AR4">
        <f t="shared" si="13"/>
        <v>17.16756756756757</v>
      </c>
      <c r="AS4">
        <f t="shared" si="14"/>
        <v>18.70422535211268</v>
      </c>
      <c r="AT4">
        <f t="shared" si="15"/>
        <v>13.260700389105057</v>
      </c>
      <c r="AU4">
        <f t="shared" si="16"/>
        <v>0.978300489805217</v>
      </c>
      <c r="AV4">
        <f t="shared" si="17"/>
        <v>0.74963904862931441</v>
      </c>
      <c r="AW4">
        <f t="shared" si="18"/>
        <v>0.16120209271200872</v>
      </c>
    </row>
    <row r="5" spans="1:49" x14ac:dyDescent="0.2">
      <c r="A5" t="s">
        <v>55</v>
      </c>
      <c r="B5" t="s">
        <v>51</v>
      </c>
      <c r="C5">
        <v>4</v>
      </c>
      <c r="D5">
        <v>1536</v>
      </c>
      <c r="E5">
        <v>1</v>
      </c>
      <c r="F5">
        <v>1</v>
      </c>
      <c r="G5">
        <v>2</v>
      </c>
      <c r="H5">
        <v>6.6630000000000003</v>
      </c>
      <c r="I5">
        <v>82.19</v>
      </c>
      <c r="J5">
        <v>97.34</v>
      </c>
      <c r="K5">
        <v>76.27</v>
      </c>
      <c r="L5">
        <v>2.5049999999999999</v>
      </c>
      <c r="M5" s="3">
        <v>2.3069999999999999</v>
      </c>
      <c r="N5" s="3">
        <v>0.17100000000000001</v>
      </c>
      <c r="O5" s="3">
        <v>0.93700000000000006</v>
      </c>
      <c r="P5">
        <f t="shared" si="0"/>
        <v>2359296</v>
      </c>
      <c r="Q5">
        <f t="shared" si="1"/>
        <v>2359000</v>
      </c>
      <c r="R5" cm="1">
        <f t="array" ref="R5">MATCH(1,(D5=D:D)*(MIN(IF(D:D=D5,F:F))=F:F),0)</f>
        <v>5</v>
      </c>
      <c r="S5" cm="1">
        <f t="array" ref="S5">INDEX(I:I,R5,0)</f>
        <v>82.19</v>
      </c>
      <c r="T5" cm="1">
        <f t="array" ref="T5">INDEX(K:K,R5,0)</f>
        <v>76.27</v>
      </c>
      <c r="U5" cm="1">
        <f t="array" ref="U5">INDEX(G:G,R5,0)</f>
        <v>2</v>
      </c>
      <c r="V5" cm="1">
        <f t="array" ref="V5">INDEX(L:L,R5,0)</f>
        <v>2.5049999999999999</v>
      </c>
      <c r="W5" cm="1">
        <f t="array" ref="W5">INDEX(M:M,R5,0)</f>
        <v>2.3069999999999999</v>
      </c>
      <c r="X5" cm="1">
        <f t="array" ref="X5">INDEX(N:N,R5,0)</f>
        <v>0.17100000000000001</v>
      </c>
      <c r="Y5" cm="1">
        <f t="array" ref="Y5">INDEX(O:O,R5,0)</f>
        <v>0.93700000000000006</v>
      </c>
      <c r="Z5">
        <f t="shared" si="2"/>
        <v>1</v>
      </c>
      <c r="AA5">
        <f t="shared" si="3"/>
        <v>1</v>
      </c>
      <c r="AB5">
        <f t="shared" si="4"/>
        <v>1</v>
      </c>
      <c r="AC5">
        <f t="shared" si="5"/>
        <v>1</v>
      </c>
      <c r="AD5">
        <f t="shared" si="6"/>
        <v>1</v>
      </c>
      <c r="AE5">
        <f t="shared" si="7"/>
        <v>1</v>
      </c>
      <c r="AF5">
        <f t="shared" si="8"/>
        <v>1</v>
      </c>
      <c r="AG5">
        <f t="shared" si="9"/>
        <v>1.311131506490101E-2</v>
      </c>
      <c r="AH5" cm="1">
        <f t="array" ref="AH5">MATCH(1,(Q5=Q:Q)*(MIN(IF(Q:Q=Q5,D:D))=D:D),0)</f>
        <v>5</v>
      </c>
      <c r="AI5" cm="1">
        <f t="array" ref="AI5">INDEX(I:I,AH5,0)</f>
        <v>82.19</v>
      </c>
      <c r="AJ5" cm="1">
        <f t="array" ref="AJ5">INDEX(K:K,AH5,0)</f>
        <v>76.27</v>
      </c>
      <c r="AK5" cm="1">
        <f t="array" ref="AK5">INDEX(L:L,AH5,0)</f>
        <v>2.5049999999999999</v>
      </c>
      <c r="AL5" cm="1">
        <f t="array" ref="AL5">INDEX(L:L,AH5,0)</f>
        <v>2.5049999999999999</v>
      </c>
      <c r="AM5" cm="1">
        <f t="array" ref="AM5">INDEX(N:N,AH5,0)</f>
        <v>0.17100000000000001</v>
      </c>
      <c r="AN5" cm="1">
        <f t="array" ref="AN5">INDEX(O:O,AH5,0)</f>
        <v>0.93700000000000006</v>
      </c>
      <c r="AO5">
        <f t="shared" si="10"/>
        <v>1</v>
      </c>
      <c r="AP5">
        <f t="shared" si="11"/>
        <v>1</v>
      </c>
      <c r="AQ5">
        <f t="shared" si="12"/>
        <v>1</v>
      </c>
      <c r="AR5">
        <f t="shared" si="13"/>
        <v>1.0858257477243172</v>
      </c>
      <c r="AS5">
        <f t="shared" si="14"/>
        <v>1</v>
      </c>
      <c r="AT5">
        <f t="shared" si="15"/>
        <v>1</v>
      </c>
      <c r="AU5">
        <f t="shared" si="16"/>
        <v>1</v>
      </c>
      <c r="AV5">
        <f t="shared" si="17"/>
        <v>1</v>
      </c>
      <c r="AW5" t="e">
        <f t="shared" si="18"/>
        <v>#DIV/0!</v>
      </c>
    </row>
    <row r="6" spans="1:49" x14ac:dyDescent="0.2">
      <c r="A6" t="s">
        <v>56</v>
      </c>
      <c r="B6" t="s">
        <v>51</v>
      </c>
      <c r="C6">
        <v>5</v>
      </c>
      <c r="D6">
        <v>1536</v>
      </c>
      <c r="E6">
        <v>1</v>
      </c>
      <c r="F6">
        <v>1</v>
      </c>
      <c r="G6">
        <v>1.972</v>
      </c>
      <c r="H6">
        <v>6.6470000000000002</v>
      </c>
      <c r="I6">
        <v>80.210999999999999</v>
      </c>
      <c r="J6">
        <v>95.078000000000003</v>
      </c>
      <c r="K6">
        <v>74.887</v>
      </c>
      <c r="L6">
        <v>2.032</v>
      </c>
      <c r="M6" s="3">
        <v>2.1219999999999999</v>
      </c>
      <c r="N6" s="3">
        <v>0.17599999999999999</v>
      </c>
      <c r="O6" s="3">
        <v>0.99399999999999999</v>
      </c>
      <c r="P6">
        <f t="shared" si="0"/>
        <v>2359296</v>
      </c>
      <c r="Q6">
        <f t="shared" si="1"/>
        <v>2359000</v>
      </c>
      <c r="R6" cm="1">
        <f t="array" ref="R6">MATCH(1,(D6=D:D)*(MIN(IF(D:D=D6,F:F))=F:F),0)</f>
        <v>5</v>
      </c>
      <c r="S6" cm="1">
        <f t="array" ref="S6">INDEX(I:I,R6,0)</f>
        <v>82.19</v>
      </c>
      <c r="T6" cm="1">
        <f t="array" ref="T6">INDEX(K:K,R6,0)</f>
        <v>76.27</v>
      </c>
      <c r="U6" cm="1">
        <f t="array" ref="U6">INDEX(G:G,R6,0)</f>
        <v>2</v>
      </c>
      <c r="V6" cm="1">
        <f t="array" ref="V6">INDEX(L:L,R6,0)</f>
        <v>2.5049999999999999</v>
      </c>
      <c r="W6" cm="1">
        <f t="array" ref="W6">INDEX(M:M,R6,0)</f>
        <v>2.3069999999999999</v>
      </c>
      <c r="X6" cm="1">
        <f t="array" ref="X6">INDEX(N:N,R6,0)</f>
        <v>0.17100000000000001</v>
      </c>
      <c r="Y6" cm="1">
        <f t="array" ref="Y6">INDEX(O:O,R6,0)</f>
        <v>0.93700000000000006</v>
      </c>
      <c r="Z6">
        <f t="shared" si="2"/>
        <v>1.0246724264751716</v>
      </c>
      <c r="AA6">
        <f t="shared" si="3"/>
        <v>1.0184678248561165</v>
      </c>
      <c r="AB6">
        <f t="shared" si="4"/>
        <v>1.0141987829614605</v>
      </c>
      <c r="AC6">
        <f t="shared" si="5"/>
        <v>1.232775590551181</v>
      </c>
      <c r="AD6">
        <f t="shared" si="6"/>
        <v>1.0871819038642789</v>
      </c>
      <c r="AE6">
        <f t="shared" si="7"/>
        <v>0.97159090909090917</v>
      </c>
      <c r="AF6">
        <f t="shared" si="8"/>
        <v>0.94265593561368211</v>
      </c>
      <c r="AG6">
        <f t="shared" si="9"/>
        <v>1.3682914611016219E-2</v>
      </c>
      <c r="AH6" cm="1">
        <f t="array" ref="AH6">MATCH(1,(Q6=Q:Q)*(MIN(IF(Q:Q=Q6,D:D))=D:D),0)</f>
        <v>5</v>
      </c>
      <c r="AI6" cm="1">
        <f t="array" ref="AI6">INDEX(I:I,AH6,0)</f>
        <v>82.19</v>
      </c>
      <c r="AJ6" cm="1">
        <f t="array" ref="AJ6">INDEX(K:K,AH6,0)</f>
        <v>76.27</v>
      </c>
      <c r="AK6" cm="1">
        <f t="array" ref="AK6">INDEX(L:L,AH6,0)</f>
        <v>2.5049999999999999</v>
      </c>
      <c r="AL6" cm="1">
        <f t="array" ref="AL6">INDEX(L:L,AH6,0)</f>
        <v>2.5049999999999999</v>
      </c>
      <c r="AM6" cm="1">
        <f t="array" ref="AM6">INDEX(N:N,AH6,0)</f>
        <v>0.17100000000000001</v>
      </c>
      <c r="AN6" cm="1">
        <f t="array" ref="AN6">INDEX(O:O,AH6,0)</f>
        <v>0.93700000000000006</v>
      </c>
      <c r="AO6">
        <f t="shared" si="10"/>
        <v>1.0184678248561165</v>
      </c>
      <c r="AP6">
        <f t="shared" si="11"/>
        <v>1.0246724264751716</v>
      </c>
      <c r="AQ6">
        <f t="shared" si="12"/>
        <v>1.232775590551181</v>
      </c>
      <c r="AR6">
        <f t="shared" si="13"/>
        <v>1.1804901036757776</v>
      </c>
      <c r="AS6">
        <f t="shared" si="14"/>
        <v>0.97159090909090917</v>
      </c>
      <c r="AT6">
        <f t="shared" si="15"/>
        <v>0.94265593561368211</v>
      </c>
      <c r="AU6">
        <f t="shared" si="16"/>
        <v>1.0246724264751716</v>
      </c>
      <c r="AV6">
        <f t="shared" si="17"/>
        <v>0.99966607892491</v>
      </c>
      <c r="AW6" t="e">
        <f t="shared" si="18"/>
        <v>#DIV/0!</v>
      </c>
    </row>
    <row r="7" spans="1:49" x14ac:dyDescent="0.2">
      <c r="A7" t="s">
        <v>57</v>
      </c>
      <c r="B7" t="s">
        <v>51</v>
      </c>
      <c r="C7">
        <v>6</v>
      </c>
      <c r="D7">
        <v>1536</v>
      </c>
      <c r="E7">
        <v>1</v>
      </c>
      <c r="F7">
        <v>1</v>
      </c>
      <c r="G7">
        <v>1.825</v>
      </c>
      <c r="H7">
        <v>6.6459999999999999</v>
      </c>
      <c r="I7">
        <v>81.197999999999993</v>
      </c>
      <c r="J7">
        <v>96.055999999999997</v>
      </c>
      <c r="K7">
        <v>74.921999999999997</v>
      </c>
      <c r="L7">
        <v>2.4529999999999998</v>
      </c>
      <c r="M7" s="3">
        <v>2.585</v>
      </c>
      <c r="N7" s="3">
        <v>0.17599999999999999</v>
      </c>
      <c r="O7" s="3">
        <v>1.0620000000000001</v>
      </c>
      <c r="P7">
        <f t="shared" si="0"/>
        <v>2359296</v>
      </c>
      <c r="Q7">
        <f t="shared" si="1"/>
        <v>2359000</v>
      </c>
      <c r="R7" cm="1">
        <f t="array" ref="R7">MATCH(1,(D7=D:D)*(MIN(IF(D:D=D7,F:F))=F:F),0)</f>
        <v>5</v>
      </c>
      <c r="S7" cm="1">
        <f t="array" ref="S7">INDEX(I:I,R7,0)</f>
        <v>82.19</v>
      </c>
      <c r="T7" cm="1">
        <f t="array" ref="T7">INDEX(K:K,R7,0)</f>
        <v>76.27</v>
      </c>
      <c r="U7" cm="1">
        <f t="array" ref="U7">INDEX(G:G,R7,0)</f>
        <v>2</v>
      </c>
      <c r="V7" cm="1">
        <f t="array" ref="V7">INDEX(L:L,R7,0)</f>
        <v>2.5049999999999999</v>
      </c>
      <c r="W7" cm="1">
        <f t="array" ref="W7">INDEX(M:M,R7,0)</f>
        <v>2.3069999999999999</v>
      </c>
      <c r="X7" cm="1">
        <f t="array" ref="X7">INDEX(N:N,R7,0)</f>
        <v>0.17100000000000001</v>
      </c>
      <c r="Y7" cm="1">
        <f t="array" ref="Y7">INDEX(O:O,R7,0)</f>
        <v>0.93700000000000006</v>
      </c>
      <c r="Z7">
        <f t="shared" si="2"/>
        <v>1.0122170496810268</v>
      </c>
      <c r="AA7">
        <f t="shared" si="3"/>
        <v>1.017992045060196</v>
      </c>
      <c r="AB7">
        <f t="shared" si="4"/>
        <v>1.095890410958904</v>
      </c>
      <c r="AC7">
        <f t="shared" si="5"/>
        <v>1.0211985324092947</v>
      </c>
      <c r="AD7">
        <f t="shared" si="6"/>
        <v>0.89245647969052222</v>
      </c>
      <c r="AE7">
        <f t="shared" si="7"/>
        <v>0.97159090909090917</v>
      </c>
      <c r="AF7">
        <f t="shared" si="8"/>
        <v>0.88229755178907721</v>
      </c>
      <c r="AG7">
        <f t="shared" si="9"/>
        <v>1.3510278018219305E-2</v>
      </c>
      <c r="AH7" cm="1">
        <f t="array" ref="AH7">MATCH(1,(Q7=Q:Q)*(MIN(IF(Q:Q=Q7,D:D))=D:D),0)</f>
        <v>5</v>
      </c>
      <c r="AI7" cm="1">
        <f t="array" ref="AI7">INDEX(I:I,AH7,0)</f>
        <v>82.19</v>
      </c>
      <c r="AJ7" cm="1">
        <f t="array" ref="AJ7">INDEX(K:K,AH7,0)</f>
        <v>76.27</v>
      </c>
      <c r="AK7" cm="1">
        <f t="array" ref="AK7">INDEX(L:L,AH7,0)</f>
        <v>2.5049999999999999</v>
      </c>
      <c r="AL7" cm="1">
        <f t="array" ref="AL7">INDEX(L:L,AH7,0)</f>
        <v>2.5049999999999999</v>
      </c>
      <c r="AM7" cm="1">
        <f t="array" ref="AM7">INDEX(N:N,AH7,0)</f>
        <v>0.17100000000000001</v>
      </c>
      <c r="AN7" cm="1">
        <f t="array" ref="AN7">INDEX(O:O,AH7,0)</f>
        <v>0.93700000000000006</v>
      </c>
      <c r="AO7">
        <f t="shared" si="10"/>
        <v>1.017992045060196</v>
      </c>
      <c r="AP7">
        <f t="shared" si="11"/>
        <v>1.0122170496810268</v>
      </c>
      <c r="AQ7">
        <f t="shared" si="12"/>
        <v>1.0211985324092947</v>
      </c>
      <c r="AR7">
        <f t="shared" si="13"/>
        <v>0.96905222437137328</v>
      </c>
      <c r="AS7">
        <f t="shared" si="14"/>
        <v>0.97159090909090917</v>
      </c>
      <c r="AT7">
        <f t="shared" si="15"/>
        <v>0.88229755178907721</v>
      </c>
      <c r="AU7">
        <f t="shared" si="16"/>
        <v>1.0122170496810268</v>
      </c>
      <c r="AV7">
        <f t="shared" si="17"/>
        <v>0.9998347305310864</v>
      </c>
      <c r="AW7" t="e">
        <f t="shared" si="18"/>
        <v>#DIV/0!</v>
      </c>
    </row>
    <row r="8" spans="1:49" x14ac:dyDescent="0.2">
      <c r="A8" t="s">
        <v>58</v>
      </c>
      <c r="B8" t="s">
        <v>101</v>
      </c>
      <c r="C8">
        <v>7</v>
      </c>
      <c r="D8">
        <v>1536</v>
      </c>
      <c r="E8">
        <v>1</v>
      </c>
      <c r="F8">
        <v>64</v>
      </c>
      <c r="G8">
        <v>5.7469999999999999</v>
      </c>
      <c r="H8">
        <v>6.649</v>
      </c>
      <c r="I8">
        <v>9.8379999999999992</v>
      </c>
      <c r="J8">
        <v>25.658999999999999</v>
      </c>
      <c r="K8">
        <v>7.7519999999999998</v>
      </c>
      <c r="L8">
        <v>0.9</v>
      </c>
      <c r="M8" s="3">
        <v>0.94</v>
      </c>
      <c r="N8" s="3">
        <v>0.182</v>
      </c>
      <c r="O8" s="3">
        <v>6.4000000000000001E-2</v>
      </c>
      <c r="P8">
        <f t="shared" si="0"/>
        <v>36864</v>
      </c>
      <c r="Q8">
        <f t="shared" si="1"/>
        <v>37000</v>
      </c>
      <c r="R8" cm="1">
        <f t="array" ref="R8">MATCH(1,(D8=D:D)*(MIN(IF(D:D=D8,F:F))=F:F),0)</f>
        <v>5</v>
      </c>
      <c r="S8" cm="1">
        <f t="array" ref="S8">INDEX(I:I,R8,0)</f>
        <v>82.19</v>
      </c>
      <c r="T8" cm="1">
        <f t="array" ref="T8">INDEX(K:K,R8,0)</f>
        <v>76.27</v>
      </c>
      <c r="U8" cm="1">
        <f t="array" ref="U8">INDEX(G:G,R8,0)</f>
        <v>2</v>
      </c>
      <c r="V8" cm="1">
        <f t="array" ref="V8">INDEX(L:L,R8,0)</f>
        <v>2.5049999999999999</v>
      </c>
      <c r="W8" cm="1">
        <f t="array" ref="W8">INDEX(M:M,R8,0)</f>
        <v>2.3069999999999999</v>
      </c>
      <c r="X8" cm="1">
        <f t="array" ref="X8">INDEX(N:N,R8,0)</f>
        <v>0.17100000000000001</v>
      </c>
      <c r="Y8" cm="1">
        <f t="array" ref="Y8">INDEX(O:O,R8,0)</f>
        <v>0.93700000000000006</v>
      </c>
      <c r="Z8">
        <f t="shared" si="2"/>
        <v>8.3543403130717628</v>
      </c>
      <c r="AA8">
        <f t="shared" si="3"/>
        <v>9.8387512899896805</v>
      </c>
      <c r="AB8">
        <f t="shared" si="4"/>
        <v>0.34800765616843571</v>
      </c>
      <c r="AC8">
        <f t="shared" si="5"/>
        <v>2.7833333333333332</v>
      </c>
      <c r="AD8">
        <f t="shared" si="6"/>
        <v>2.4542553191489365</v>
      </c>
      <c r="AE8">
        <f t="shared" si="7"/>
        <v>0.93956043956043966</v>
      </c>
      <c r="AF8">
        <f t="shared" si="8"/>
        <v>14.640625</v>
      </c>
      <c r="AG8">
        <f t="shared" si="9"/>
        <v>1.0777012787760272</v>
      </c>
      <c r="AH8" cm="1">
        <f t="array" ref="AH8">MATCH(1,(Q8=Q:Q)*(MIN(IF(Q:Q=Q8,D:D))=D:D),0)</f>
        <v>8</v>
      </c>
      <c r="AI8" cm="1">
        <f t="array" ref="AI8">INDEX(I:I,AH8,0)</f>
        <v>9.8379999999999992</v>
      </c>
      <c r="AJ8" cm="1">
        <f t="array" ref="AJ8">INDEX(K:K,AH8,0)</f>
        <v>7.7519999999999998</v>
      </c>
      <c r="AK8" cm="1">
        <f t="array" ref="AK8">INDEX(L:L,AH8,0)</f>
        <v>0.9</v>
      </c>
      <c r="AL8" cm="1">
        <f t="array" ref="AL8">INDEX(L:L,AH8,0)</f>
        <v>0.9</v>
      </c>
      <c r="AM8" cm="1">
        <f t="array" ref="AM8">INDEX(N:N,AH8,0)</f>
        <v>0.182</v>
      </c>
      <c r="AN8" cm="1">
        <f t="array" ref="AN8">INDEX(O:O,AH8,0)</f>
        <v>6.4000000000000001E-2</v>
      </c>
      <c r="AO8">
        <f t="shared" si="10"/>
        <v>64</v>
      </c>
      <c r="AP8">
        <f t="shared" si="11"/>
        <v>64</v>
      </c>
      <c r="AQ8">
        <f t="shared" si="12"/>
        <v>64</v>
      </c>
      <c r="AR8">
        <f t="shared" si="13"/>
        <v>61.276595744680854</v>
      </c>
      <c r="AS8">
        <f t="shared" si="14"/>
        <v>64</v>
      </c>
      <c r="AT8">
        <f t="shared" si="15"/>
        <v>64</v>
      </c>
      <c r="AU8">
        <f t="shared" si="16"/>
        <v>1</v>
      </c>
      <c r="AV8">
        <f t="shared" si="17"/>
        <v>-8.9209169590012308E-2</v>
      </c>
      <c r="AW8">
        <f t="shared" si="18"/>
        <v>0.10572521663895311</v>
      </c>
    </row>
    <row r="9" spans="1:49" x14ac:dyDescent="0.2">
      <c r="A9" t="s">
        <v>59</v>
      </c>
      <c r="B9" t="s">
        <v>101</v>
      </c>
      <c r="C9">
        <v>8</v>
      </c>
      <c r="D9">
        <v>1536</v>
      </c>
      <c r="E9">
        <v>1</v>
      </c>
      <c r="F9">
        <v>64</v>
      </c>
      <c r="G9">
        <v>11.734</v>
      </c>
      <c r="H9">
        <v>6.7530000000000001</v>
      </c>
      <c r="I9">
        <v>9.3550000000000004</v>
      </c>
      <c r="J9">
        <v>31.196999999999999</v>
      </c>
      <c r="K9">
        <v>7.4169999999999998</v>
      </c>
      <c r="L9">
        <v>0.91700000000000004</v>
      </c>
      <c r="M9" s="3">
        <v>0.90400000000000003</v>
      </c>
      <c r="N9" s="3">
        <v>5.0999999999999997E-2</v>
      </c>
      <c r="O9" s="3">
        <v>6.6000000000000003E-2</v>
      </c>
      <c r="P9">
        <f t="shared" si="0"/>
        <v>36864</v>
      </c>
      <c r="Q9">
        <f t="shared" si="1"/>
        <v>37000</v>
      </c>
      <c r="R9" cm="1">
        <f t="array" ref="R9">MATCH(1,(D9=D:D)*(MIN(IF(D:D=D9,F:F))=F:F),0)</f>
        <v>5</v>
      </c>
      <c r="S9" cm="1">
        <f t="array" ref="S9">INDEX(I:I,R9,0)</f>
        <v>82.19</v>
      </c>
      <c r="T9" cm="1">
        <f t="array" ref="T9">INDEX(K:K,R9,0)</f>
        <v>76.27</v>
      </c>
      <c r="U9" cm="1">
        <f t="array" ref="U9">INDEX(G:G,R9,0)</f>
        <v>2</v>
      </c>
      <c r="V9" cm="1">
        <f t="array" ref="V9">INDEX(L:L,R9,0)</f>
        <v>2.5049999999999999</v>
      </c>
      <c r="W9" cm="1">
        <f t="array" ref="W9">INDEX(M:M,R9,0)</f>
        <v>2.3069999999999999</v>
      </c>
      <c r="X9" cm="1">
        <f t="array" ref="X9">INDEX(N:N,R9,0)</f>
        <v>0.17100000000000001</v>
      </c>
      <c r="Y9" cm="1">
        <f t="array" ref="Y9">INDEX(O:O,R9,0)</f>
        <v>0.93700000000000006</v>
      </c>
      <c r="Z9">
        <f t="shared" si="2"/>
        <v>8.7856761090326021</v>
      </c>
      <c r="AA9">
        <f t="shared" si="3"/>
        <v>10.283133342321694</v>
      </c>
      <c r="AB9">
        <f t="shared" si="4"/>
        <v>0.17044486108743823</v>
      </c>
      <c r="AC9">
        <f t="shared" si="5"/>
        <v>2.7317339149400217</v>
      </c>
      <c r="AD9">
        <f t="shared" si="6"/>
        <v>2.5519911504424777</v>
      </c>
      <c r="AE9">
        <f t="shared" si="7"/>
        <v>3.3529411764705888</v>
      </c>
      <c r="AF9">
        <f t="shared" si="8"/>
        <v>14.196969696969697</v>
      </c>
      <c r="AG9">
        <f t="shared" si="9"/>
        <v>1.1845323053839292</v>
      </c>
      <c r="AH9" cm="1">
        <f t="array" ref="AH9">MATCH(1,(Q9=Q:Q)*(MIN(IF(Q:Q=Q9,D:D))=D:D),0)</f>
        <v>8</v>
      </c>
      <c r="AI9" cm="1">
        <f t="array" ref="AI9">INDEX(I:I,AH9,0)</f>
        <v>9.8379999999999992</v>
      </c>
      <c r="AJ9" cm="1">
        <f t="array" ref="AJ9">INDEX(K:K,AH9,0)</f>
        <v>7.7519999999999998</v>
      </c>
      <c r="AK9" cm="1">
        <f t="array" ref="AK9">INDEX(L:L,AH9,0)</f>
        <v>0.9</v>
      </c>
      <c r="AL9" cm="1">
        <f t="array" ref="AL9">INDEX(L:L,AH9,0)</f>
        <v>0.9</v>
      </c>
      <c r="AM9" cm="1">
        <f t="array" ref="AM9">INDEX(N:N,AH9,0)</f>
        <v>0.182</v>
      </c>
      <c r="AN9" cm="1">
        <f t="array" ref="AN9">INDEX(O:O,AH9,0)</f>
        <v>6.4000000000000001E-2</v>
      </c>
      <c r="AO9">
        <f t="shared" si="10"/>
        <v>66.890656599703391</v>
      </c>
      <c r="AP9">
        <f t="shared" si="11"/>
        <v>67.304329235702824</v>
      </c>
      <c r="AQ9">
        <f t="shared" si="12"/>
        <v>62.813522355507089</v>
      </c>
      <c r="AR9">
        <f t="shared" si="13"/>
        <v>63.716814159292035</v>
      </c>
      <c r="AS9">
        <f t="shared" si="14"/>
        <v>228.39215686274511</v>
      </c>
      <c r="AT9">
        <f t="shared" si="15"/>
        <v>62.060606060606062</v>
      </c>
      <c r="AU9">
        <f t="shared" si="16"/>
        <v>1.0516301443078566</v>
      </c>
      <c r="AV9">
        <f t="shared" si="17"/>
        <v>-0.21328909288337267</v>
      </c>
      <c r="AW9">
        <f t="shared" si="18"/>
        <v>9.9755309513187604E-2</v>
      </c>
    </row>
    <row r="10" spans="1:49" x14ac:dyDescent="0.2">
      <c r="A10" t="s">
        <v>60</v>
      </c>
      <c r="B10" t="s">
        <v>101</v>
      </c>
      <c r="C10">
        <v>9</v>
      </c>
      <c r="D10">
        <v>1536</v>
      </c>
      <c r="E10">
        <v>1</v>
      </c>
      <c r="F10">
        <v>64</v>
      </c>
      <c r="G10">
        <v>12.869</v>
      </c>
      <c r="H10">
        <v>6.6509999999999998</v>
      </c>
      <c r="I10">
        <v>9.9160000000000004</v>
      </c>
      <c r="J10">
        <v>35.171999999999997</v>
      </c>
      <c r="K10">
        <v>7.9589999999999996</v>
      </c>
      <c r="L10">
        <v>0.92400000000000004</v>
      </c>
      <c r="M10" s="3">
        <v>0.91800000000000004</v>
      </c>
      <c r="N10" s="3">
        <v>5.1999999999999998E-2</v>
      </c>
      <c r="O10" s="3">
        <v>6.3E-2</v>
      </c>
      <c r="P10">
        <f t="shared" si="0"/>
        <v>36864</v>
      </c>
      <c r="Q10">
        <f t="shared" si="1"/>
        <v>37000</v>
      </c>
      <c r="R10" cm="1">
        <f t="array" ref="R10">MATCH(1,(D10=D:D)*(MIN(IF(D:D=D10,F:F))=F:F),0)</f>
        <v>5</v>
      </c>
      <c r="S10" cm="1">
        <f t="array" ref="S10">INDEX(I:I,R10,0)</f>
        <v>82.19</v>
      </c>
      <c r="T10" cm="1">
        <f t="array" ref="T10">INDEX(K:K,R10,0)</f>
        <v>76.27</v>
      </c>
      <c r="U10" cm="1">
        <f t="array" ref="U10">INDEX(G:G,R10,0)</f>
        <v>2</v>
      </c>
      <c r="V10" cm="1">
        <f t="array" ref="V10">INDEX(L:L,R10,0)</f>
        <v>2.5049999999999999</v>
      </c>
      <c r="W10" cm="1">
        <f t="array" ref="W10">INDEX(M:M,R10,0)</f>
        <v>2.3069999999999999</v>
      </c>
      <c r="X10" cm="1">
        <f t="array" ref="X10">INDEX(N:N,R10,0)</f>
        <v>0.17100000000000001</v>
      </c>
      <c r="Y10" cm="1">
        <f t="array" ref="Y10">INDEX(O:O,R10,0)</f>
        <v>0.93700000000000006</v>
      </c>
      <c r="Z10">
        <f t="shared" si="2"/>
        <v>8.2886244453408633</v>
      </c>
      <c r="AA10">
        <f t="shared" si="3"/>
        <v>9.5828621686141471</v>
      </c>
      <c r="AB10">
        <f t="shared" si="4"/>
        <v>0.1554122309425752</v>
      </c>
      <c r="AC10">
        <f t="shared" si="5"/>
        <v>2.7110389610389607</v>
      </c>
      <c r="AD10">
        <f t="shared" si="6"/>
        <v>2.5130718954248366</v>
      </c>
      <c r="AE10">
        <f t="shared" si="7"/>
        <v>3.2884615384615388</v>
      </c>
      <c r="AF10">
        <f t="shared" si="8"/>
        <v>14.873015873015873</v>
      </c>
      <c r="AG10">
        <f t="shared" si="9"/>
        <v>1.0414153091268832</v>
      </c>
      <c r="AH10" cm="1">
        <f t="array" ref="AH10">MATCH(1,(Q10=Q:Q)*(MIN(IF(Q:Q=Q10,D:D))=D:D),0)</f>
        <v>8</v>
      </c>
      <c r="AI10" cm="1">
        <f t="array" ref="AI10">INDEX(I:I,AH10,0)</f>
        <v>9.8379999999999992</v>
      </c>
      <c r="AJ10" cm="1">
        <f t="array" ref="AJ10">INDEX(K:K,AH10,0)</f>
        <v>7.7519999999999998</v>
      </c>
      <c r="AK10" cm="1">
        <f t="array" ref="AK10">INDEX(L:L,AH10,0)</f>
        <v>0.9</v>
      </c>
      <c r="AL10" cm="1">
        <f t="array" ref="AL10">INDEX(L:L,AH10,0)</f>
        <v>0.9</v>
      </c>
      <c r="AM10" cm="1">
        <f t="array" ref="AM10">INDEX(N:N,AH10,0)</f>
        <v>0.182</v>
      </c>
      <c r="AN10" cm="1">
        <f t="array" ref="AN10">INDEX(O:O,AH10,0)</f>
        <v>6.4000000000000001E-2</v>
      </c>
      <c r="AO10">
        <f t="shared" si="10"/>
        <v>62.335469280060309</v>
      </c>
      <c r="AP10">
        <f t="shared" si="11"/>
        <v>63.496571198063727</v>
      </c>
      <c r="AQ10">
        <f t="shared" si="12"/>
        <v>62.337662337662337</v>
      </c>
      <c r="AR10">
        <f t="shared" si="13"/>
        <v>62.745098039215684</v>
      </c>
      <c r="AS10">
        <f t="shared" si="14"/>
        <v>224</v>
      </c>
      <c r="AT10">
        <f t="shared" si="15"/>
        <v>65.015873015873012</v>
      </c>
      <c r="AU10">
        <f t="shared" si="16"/>
        <v>0.99213392496974573</v>
      </c>
      <c r="AV10">
        <f t="shared" si="17"/>
        <v>-4.7366639652372998E-2</v>
      </c>
      <c r="AW10">
        <f t="shared" si="18"/>
        <v>0.10668930101951152</v>
      </c>
    </row>
    <row r="11" spans="1:49" x14ac:dyDescent="0.2">
      <c r="A11" t="s">
        <v>61</v>
      </c>
      <c r="B11" t="s">
        <v>100</v>
      </c>
      <c r="C11">
        <v>10</v>
      </c>
      <c r="D11">
        <v>1536</v>
      </c>
      <c r="E11">
        <v>2</v>
      </c>
      <c r="F11">
        <v>32</v>
      </c>
      <c r="G11">
        <v>4.0819999999999999</v>
      </c>
      <c r="H11">
        <v>8.8529999999999998</v>
      </c>
      <c r="I11">
        <v>10.073</v>
      </c>
      <c r="J11">
        <v>26.097999999999999</v>
      </c>
      <c r="K11">
        <v>8.0649999999999995</v>
      </c>
      <c r="L11">
        <v>0.93700000000000006</v>
      </c>
      <c r="M11" s="3">
        <v>0.85699999999999998</v>
      </c>
      <c r="N11" s="3">
        <v>0.14599999999999999</v>
      </c>
      <c r="O11" s="3">
        <v>6.8000000000000005E-2</v>
      </c>
      <c r="P11">
        <f t="shared" si="0"/>
        <v>73728</v>
      </c>
      <c r="Q11">
        <f t="shared" si="1"/>
        <v>74000</v>
      </c>
      <c r="R11" cm="1">
        <f t="array" ref="R11">MATCH(1,(D11=D:D)*(MIN(IF(D:D=D11,F:F))=F:F),0)</f>
        <v>5</v>
      </c>
      <c r="S11" cm="1">
        <f t="array" ref="S11">INDEX(I:I,R11,0)</f>
        <v>82.19</v>
      </c>
      <c r="T11" cm="1">
        <f t="array" ref="T11">INDEX(K:K,R11,0)</f>
        <v>76.27</v>
      </c>
      <c r="U11" cm="1">
        <f t="array" ref="U11">INDEX(G:G,R11,0)</f>
        <v>2</v>
      </c>
      <c r="V11" cm="1">
        <f t="array" ref="V11">INDEX(L:L,R11,0)</f>
        <v>2.5049999999999999</v>
      </c>
      <c r="W11" cm="1">
        <f t="array" ref="W11">INDEX(M:M,R11,0)</f>
        <v>2.3069999999999999</v>
      </c>
      <c r="X11" cm="1">
        <f t="array" ref="X11">INDEX(N:N,R11,0)</f>
        <v>0.17100000000000001</v>
      </c>
      <c r="Y11" cm="1">
        <f t="array" ref="Y11">INDEX(O:O,R11,0)</f>
        <v>0.93700000000000006</v>
      </c>
      <c r="Z11">
        <f t="shared" si="2"/>
        <v>8.1594361163506406</v>
      </c>
      <c r="AA11">
        <f t="shared" si="3"/>
        <v>9.4569125852448845</v>
      </c>
      <c r="AB11">
        <f t="shared" si="4"/>
        <v>0.48995590396864286</v>
      </c>
      <c r="AC11">
        <f t="shared" si="5"/>
        <v>2.6734258271077906</v>
      </c>
      <c r="AD11">
        <f t="shared" si="6"/>
        <v>2.691948658109685</v>
      </c>
      <c r="AE11">
        <f t="shared" si="7"/>
        <v>1.171232876712329</v>
      </c>
      <c r="AF11">
        <f t="shared" si="8"/>
        <v>13.779411764705882</v>
      </c>
      <c r="AG11">
        <f t="shared" si="9"/>
        <v>1.0117093758649276</v>
      </c>
      <c r="AH11" cm="1">
        <f t="array" ref="AH11">MATCH(1,(Q11=Q:Q)*(MIN(IF(Q:Q=Q11,D:D))=D:D),0)</f>
        <v>11</v>
      </c>
      <c r="AI11" cm="1">
        <f t="array" ref="AI11">INDEX(I:I,AH11,0)</f>
        <v>10.073</v>
      </c>
      <c r="AJ11" cm="1">
        <f t="array" ref="AJ11">INDEX(K:K,AH11,0)</f>
        <v>8.0649999999999995</v>
      </c>
      <c r="AK11" cm="1">
        <f t="array" ref="AK11">INDEX(L:L,AH11,0)</f>
        <v>0.93700000000000006</v>
      </c>
      <c r="AL11" cm="1">
        <f t="array" ref="AL11">INDEX(L:L,AH11,0)</f>
        <v>0.93700000000000006</v>
      </c>
      <c r="AM11" cm="1">
        <f t="array" ref="AM11">INDEX(N:N,AH11,0)</f>
        <v>0.14599999999999999</v>
      </c>
      <c r="AN11" cm="1">
        <f t="array" ref="AN11">INDEX(O:O,AH11,0)</f>
        <v>6.8000000000000005E-2</v>
      </c>
      <c r="AO11">
        <f t="shared" si="10"/>
        <v>32</v>
      </c>
      <c r="AP11">
        <f t="shared" si="11"/>
        <v>32</v>
      </c>
      <c r="AQ11">
        <f t="shared" si="12"/>
        <v>32</v>
      </c>
      <c r="AR11">
        <f t="shared" si="13"/>
        <v>34.987164527421243</v>
      </c>
      <c r="AS11">
        <f t="shared" si="14"/>
        <v>32</v>
      </c>
      <c r="AT11">
        <f t="shared" si="15"/>
        <v>32</v>
      </c>
      <c r="AU11">
        <f t="shared" si="16"/>
        <v>1</v>
      </c>
      <c r="AV11">
        <f t="shared" si="17"/>
        <v>-1.3366753906672482E-2</v>
      </c>
      <c r="AW11">
        <f t="shared" si="18"/>
        <v>9.4252891608350431E-2</v>
      </c>
    </row>
    <row r="12" spans="1:49" x14ac:dyDescent="0.2">
      <c r="A12" t="s">
        <v>62</v>
      </c>
      <c r="B12" t="s">
        <v>100</v>
      </c>
      <c r="C12">
        <v>11</v>
      </c>
      <c r="D12">
        <v>1536</v>
      </c>
      <c r="E12">
        <v>2</v>
      </c>
      <c r="F12">
        <v>32</v>
      </c>
      <c r="G12">
        <v>4.1079999999999997</v>
      </c>
      <c r="H12">
        <v>8.9749999999999996</v>
      </c>
      <c r="I12">
        <v>9.6720000000000006</v>
      </c>
      <c r="J12">
        <v>25.86</v>
      </c>
      <c r="K12">
        <v>7.7060000000000004</v>
      </c>
      <c r="L12">
        <v>0.91900000000000004</v>
      </c>
      <c r="M12" s="3">
        <v>0.81699999999999995</v>
      </c>
      <c r="N12" s="3">
        <v>0.14199999999999999</v>
      </c>
      <c r="O12" s="3">
        <v>8.7999999999999995E-2</v>
      </c>
      <c r="P12">
        <f t="shared" si="0"/>
        <v>73728</v>
      </c>
      <c r="Q12">
        <f t="shared" si="1"/>
        <v>74000</v>
      </c>
      <c r="R12" cm="1">
        <f t="array" ref="R12">MATCH(1,(D12=D:D)*(MIN(IF(D:D=D12,F:F))=F:F),0)</f>
        <v>5</v>
      </c>
      <c r="S12" cm="1">
        <f t="array" ref="S12">INDEX(I:I,R12,0)</f>
        <v>82.19</v>
      </c>
      <c r="T12" cm="1">
        <f t="array" ref="T12">INDEX(K:K,R12,0)</f>
        <v>76.27</v>
      </c>
      <c r="U12" cm="1">
        <f t="array" ref="U12">INDEX(G:G,R12,0)</f>
        <v>2</v>
      </c>
      <c r="V12" cm="1">
        <f t="array" ref="V12">INDEX(L:L,R12,0)</f>
        <v>2.5049999999999999</v>
      </c>
      <c r="W12" cm="1">
        <f t="array" ref="W12">INDEX(M:M,R12,0)</f>
        <v>2.3069999999999999</v>
      </c>
      <c r="X12" cm="1">
        <f t="array" ref="X12">INDEX(N:N,R12,0)</f>
        <v>0.17100000000000001</v>
      </c>
      <c r="Y12" cm="1">
        <f t="array" ref="Y12">INDEX(O:O,R12,0)</f>
        <v>0.93700000000000006</v>
      </c>
      <c r="Z12">
        <f t="shared" si="2"/>
        <v>8.4977253928866823</v>
      </c>
      <c r="AA12">
        <f t="shared" si="3"/>
        <v>9.8974824811834932</v>
      </c>
      <c r="AB12">
        <f t="shared" si="4"/>
        <v>0.48685491723466412</v>
      </c>
      <c r="AC12">
        <f t="shared" si="5"/>
        <v>2.725788900979325</v>
      </c>
      <c r="AD12">
        <f t="shared" si="6"/>
        <v>2.8237454100367199</v>
      </c>
      <c r="AE12">
        <f t="shared" si="7"/>
        <v>1.2042253521126762</v>
      </c>
      <c r="AF12">
        <f t="shared" si="8"/>
        <v>10.647727272727273</v>
      </c>
      <c r="AG12">
        <f t="shared" si="9"/>
        <v>1.102741421345274</v>
      </c>
      <c r="AH12" cm="1">
        <f t="array" ref="AH12">MATCH(1,(Q12=Q:Q)*(MIN(IF(Q:Q=Q12,D:D))=D:D),0)</f>
        <v>11</v>
      </c>
      <c r="AI12" cm="1">
        <f t="array" ref="AI12">INDEX(I:I,AH12,0)</f>
        <v>10.073</v>
      </c>
      <c r="AJ12" cm="1">
        <f t="array" ref="AJ12">INDEX(K:K,AH12,0)</f>
        <v>8.0649999999999995</v>
      </c>
      <c r="AK12" cm="1">
        <f t="array" ref="AK12">INDEX(L:L,AH12,0)</f>
        <v>0.93700000000000006</v>
      </c>
      <c r="AL12" cm="1">
        <f t="array" ref="AL12">INDEX(L:L,AH12,0)</f>
        <v>0.93700000000000006</v>
      </c>
      <c r="AM12" cm="1">
        <f t="array" ref="AM12">INDEX(N:N,AH12,0)</f>
        <v>0.14599999999999999</v>
      </c>
      <c r="AN12" cm="1">
        <f t="array" ref="AN12">INDEX(O:O,AH12,0)</f>
        <v>6.8000000000000005E-2</v>
      </c>
      <c r="AO12">
        <f t="shared" si="10"/>
        <v>33.490786400207625</v>
      </c>
      <c r="AP12">
        <f t="shared" si="11"/>
        <v>33.32671629445823</v>
      </c>
      <c r="AQ12">
        <f t="shared" si="12"/>
        <v>32.62676822633297</v>
      </c>
      <c r="AR12">
        <f t="shared" si="13"/>
        <v>36.700122399020813</v>
      </c>
      <c r="AS12">
        <f t="shared" si="14"/>
        <v>32.901408450704224</v>
      </c>
      <c r="AT12">
        <f t="shared" si="15"/>
        <v>24.72727272727273</v>
      </c>
      <c r="AU12">
        <f t="shared" si="16"/>
        <v>1.0414598842018197</v>
      </c>
      <c r="AV12">
        <f t="shared" si="17"/>
        <v>-0.11806224170693137</v>
      </c>
      <c r="AW12">
        <f t="shared" si="18"/>
        <v>8.9216567434229899E-2</v>
      </c>
    </row>
    <row r="13" spans="1:49" x14ac:dyDescent="0.2">
      <c r="A13" t="s">
        <v>63</v>
      </c>
      <c r="B13" t="s">
        <v>100</v>
      </c>
      <c r="C13">
        <v>12</v>
      </c>
      <c r="D13">
        <v>1536</v>
      </c>
      <c r="E13">
        <v>2</v>
      </c>
      <c r="F13">
        <v>32</v>
      </c>
      <c r="G13">
        <v>5.7910000000000004</v>
      </c>
      <c r="H13">
        <v>8.8539999999999992</v>
      </c>
      <c r="I13">
        <v>9.7940000000000005</v>
      </c>
      <c r="J13">
        <v>27.744</v>
      </c>
      <c r="K13">
        <v>7.8609999999999998</v>
      </c>
      <c r="L13">
        <v>0.875</v>
      </c>
      <c r="M13" s="3">
        <v>0.85699999999999998</v>
      </c>
      <c r="N13" s="3">
        <v>0.123</v>
      </c>
      <c r="O13" s="3">
        <v>7.8E-2</v>
      </c>
      <c r="P13">
        <f t="shared" si="0"/>
        <v>73728</v>
      </c>
      <c r="Q13">
        <f t="shared" si="1"/>
        <v>74000</v>
      </c>
      <c r="R13" cm="1">
        <f t="array" ref="R13">MATCH(1,(D13=D:D)*(MIN(IF(D:D=D13,F:F))=F:F),0)</f>
        <v>5</v>
      </c>
      <c r="S13" cm="1">
        <f t="array" ref="S13">INDEX(I:I,R13,0)</f>
        <v>82.19</v>
      </c>
      <c r="T13" cm="1">
        <f t="array" ref="T13">INDEX(K:K,R13,0)</f>
        <v>76.27</v>
      </c>
      <c r="U13" cm="1">
        <f t="array" ref="U13">INDEX(G:G,R13,0)</f>
        <v>2</v>
      </c>
      <c r="V13" cm="1">
        <f t="array" ref="V13">INDEX(L:L,R13,0)</f>
        <v>2.5049999999999999</v>
      </c>
      <c r="W13" cm="1">
        <f t="array" ref="W13">INDEX(M:M,R13,0)</f>
        <v>2.3069999999999999</v>
      </c>
      <c r="X13" cm="1">
        <f t="array" ref="X13">INDEX(N:N,R13,0)</f>
        <v>0.17100000000000001</v>
      </c>
      <c r="Y13" cm="1">
        <f t="array" ref="Y13">INDEX(O:O,R13,0)</f>
        <v>0.93700000000000006</v>
      </c>
      <c r="Z13">
        <f t="shared" si="2"/>
        <v>8.3918725750459462</v>
      </c>
      <c r="AA13">
        <f t="shared" si="3"/>
        <v>9.7023279480982065</v>
      </c>
      <c r="AB13">
        <f t="shared" si="4"/>
        <v>0.34536349507857017</v>
      </c>
      <c r="AC13">
        <f t="shared" si="5"/>
        <v>2.8628571428571425</v>
      </c>
      <c r="AD13">
        <f t="shared" si="6"/>
        <v>2.691948658109685</v>
      </c>
      <c r="AE13">
        <f t="shared" si="7"/>
        <v>1.3902439024390245</v>
      </c>
      <c r="AF13">
        <f t="shared" si="8"/>
        <v>12.012820512820513</v>
      </c>
      <c r="AG13">
        <f t="shared" si="9"/>
        <v>1.0675324481676562</v>
      </c>
      <c r="AH13" cm="1">
        <f t="array" ref="AH13">MATCH(1,(Q13=Q:Q)*(MIN(IF(Q:Q=Q13,D:D))=D:D),0)</f>
        <v>11</v>
      </c>
      <c r="AI13" cm="1">
        <f t="array" ref="AI13">INDEX(I:I,AH13,0)</f>
        <v>10.073</v>
      </c>
      <c r="AJ13" cm="1">
        <f t="array" ref="AJ13">INDEX(K:K,AH13,0)</f>
        <v>8.0649999999999995</v>
      </c>
      <c r="AK13" cm="1">
        <f t="array" ref="AK13">INDEX(L:L,AH13,0)</f>
        <v>0.93700000000000006</v>
      </c>
      <c r="AL13" cm="1">
        <f t="array" ref="AL13">INDEX(L:L,AH13,0)</f>
        <v>0.93700000000000006</v>
      </c>
      <c r="AM13" cm="1">
        <f t="array" ref="AM13">INDEX(N:N,AH13,0)</f>
        <v>0.14599999999999999</v>
      </c>
      <c r="AN13" cm="1">
        <f t="array" ref="AN13">INDEX(O:O,AH13,0)</f>
        <v>6.8000000000000005E-2</v>
      </c>
      <c r="AO13">
        <f t="shared" si="10"/>
        <v>32.830428698638848</v>
      </c>
      <c r="AP13">
        <f t="shared" si="11"/>
        <v>32.911578517459667</v>
      </c>
      <c r="AQ13">
        <f t="shared" si="12"/>
        <v>34.267428571428574</v>
      </c>
      <c r="AR13">
        <f t="shared" si="13"/>
        <v>34.987164527421243</v>
      </c>
      <c r="AS13">
        <f t="shared" si="14"/>
        <v>37.983739837398375</v>
      </c>
      <c r="AT13">
        <f t="shared" si="15"/>
        <v>27.897435897435898</v>
      </c>
      <c r="AU13">
        <f t="shared" si="16"/>
        <v>1.0284868286706146</v>
      </c>
      <c r="AV13">
        <f t="shared" si="17"/>
        <v>-7.73753935353369E-2</v>
      </c>
      <c r="AW13">
        <f t="shared" si="18"/>
        <v>9.0748815686705467E-2</v>
      </c>
    </row>
    <row r="14" spans="1:49" x14ac:dyDescent="0.2">
      <c r="A14" t="s">
        <v>64</v>
      </c>
      <c r="B14" t="s">
        <v>100</v>
      </c>
      <c r="C14">
        <v>13</v>
      </c>
      <c r="D14">
        <v>1536</v>
      </c>
      <c r="E14">
        <v>2</v>
      </c>
      <c r="F14">
        <v>64</v>
      </c>
      <c r="G14">
        <v>12.933999999999999</v>
      </c>
      <c r="H14">
        <v>8.8659999999999997</v>
      </c>
      <c r="I14">
        <v>8.9700000000000006</v>
      </c>
      <c r="J14">
        <v>34.496000000000002</v>
      </c>
      <c r="K14">
        <v>6.8819999999999997</v>
      </c>
      <c r="L14">
        <v>0.93400000000000005</v>
      </c>
      <c r="M14" s="3">
        <v>0.91300000000000003</v>
      </c>
      <c r="N14" s="3">
        <v>0.13100000000000001</v>
      </c>
      <c r="O14" s="3">
        <v>0.11</v>
      </c>
      <c r="P14">
        <f t="shared" si="0"/>
        <v>36864</v>
      </c>
      <c r="Q14">
        <f t="shared" si="1"/>
        <v>37000</v>
      </c>
      <c r="R14" cm="1">
        <f t="array" ref="R14">MATCH(1,(D14=D:D)*(MIN(IF(D:D=D14,F:F))=F:F),0)</f>
        <v>5</v>
      </c>
      <c r="S14" cm="1">
        <f t="array" ref="S14">INDEX(I:I,R14,0)</f>
        <v>82.19</v>
      </c>
      <c r="T14" cm="1">
        <f t="array" ref="T14">INDEX(K:K,R14,0)</f>
        <v>76.27</v>
      </c>
      <c r="U14" cm="1">
        <f t="array" ref="U14">INDEX(G:G,R14,0)</f>
        <v>2</v>
      </c>
      <c r="V14" cm="1">
        <f t="array" ref="V14">INDEX(L:L,R14,0)</f>
        <v>2.5049999999999999</v>
      </c>
      <c r="W14" cm="1">
        <f t="array" ref="W14">INDEX(M:M,R14,0)</f>
        <v>2.3069999999999999</v>
      </c>
      <c r="X14" cm="1">
        <f t="array" ref="X14">INDEX(N:N,R14,0)</f>
        <v>0.17100000000000001</v>
      </c>
      <c r="Y14" cm="1">
        <f t="array" ref="Y14">INDEX(O:O,R14,0)</f>
        <v>0.93700000000000006</v>
      </c>
      <c r="Z14">
        <f t="shared" si="2"/>
        <v>9.1627647714604219</v>
      </c>
      <c r="AA14">
        <f t="shared" si="3"/>
        <v>11.082534147050277</v>
      </c>
      <c r="AB14">
        <f t="shared" si="4"/>
        <v>0.15463120457708365</v>
      </c>
      <c r="AC14">
        <f t="shared" si="5"/>
        <v>2.6820128479657384</v>
      </c>
      <c r="AD14">
        <f t="shared" si="6"/>
        <v>2.5268346111719606</v>
      </c>
      <c r="AE14">
        <f t="shared" si="7"/>
        <v>1.3053435114503817</v>
      </c>
      <c r="AF14">
        <f t="shared" si="8"/>
        <v>8.5181818181818194</v>
      </c>
      <c r="AG14">
        <f t="shared" si="9"/>
        <v>1.3314101673147956</v>
      </c>
      <c r="AH14" cm="1">
        <f t="array" ref="AH14">MATCH(1,(Q14=Q:Q)*(MIN(IF(Q:Q=Q14,D:D))=D:D),0)</f>
        <v>8</v>
      </c>
      <c r="AI14" cm="1">
        <f t="array" ref="AI14">INDEX(I:I,AH14,0)</f>
        <v>9.8379999999999992</v>
      </c>
      <c r="AJ14" cm="1">
        <f t="array" ref="AJ14">INDEX(K:K,AH14,0)</f>
        <v>7.7519999999999998</v>
      </c>
      <c r="AK14" cm="1">
        <f t="array" ref="AK14">INDEX(L:L,AH14,0)</f>
        <v>0.9</v>
      </c>
      <c r="AL14" cm="1">
        <f t="array" ref="AL14">INDEX(L:L,AH14,0)</f>
        <v>0.9</v>
      </c>
      <c r="AM14" cm="1">
        <f t="array" ref="AM14">INDEX(N:N,AH14,0)</f>
        <v>0.182</v>
      </c>
      <c r="AN14" cm="1">
        <f t="array" ref="AN14">INDEX(O:O,AH14,0)</f>
        <v>6.4000000000000001E-2</v>
      </c>
      <c r="AO14">
        <f t="shared" si="10"/>
        <v>72.090671316477767</v>
      </c>
      <c r="AP14">
        <f t="shared" si="11"/>
        <v>70.193088071348924</v>
      </c>
      <c r="AQ14">
        <f t="shared" si="12"/>
        <v>61.670235546038541</v>
      </c>
      <c r="AR14">
        <f t="shared" si="13"/>
        <v>63.088718510405258</v>
      </c>
      <c r="AS14">
        <f t="shared" si="14"/>
        <v>88.916030534351137</v>
      </c>
      <c r="AT14">
        <f t="shared" si="15"/>
        <v>37.236363636363635</v>
      </c>
      <c r="AU14">
        <f t="shared" si="16"/>
        <v>1.0967670011148269</v>
      </c>
      <c r="AV14">
        <f t="shared" si="17"/>
        <v>-0.38775327634485252</v>
      </c>
      <c r="AW14">
        <f t="shared" si="18"/>
        <v>9.4996687891200637E-2</v>
      </c>
    </row>
    <row r="15" spans="1:49" x14ac:dyDescent="0.2">
      <c r="A15" t="s">
        <v>65</v>
      </c>
      <c r="B15" t="s">
        <v>51</v>
      </c>
      <c r="C15">
        <v>14</v>
      </c>
      <c r="D15">
        <v>1536</v>
      </c>
      <c r="E15">
        <v>4</v>
      </c>
      <c r="F15">
        <v>64</v>
      </c>
      <c r="G15">
        <v>4.0419999999999998</v>
      </c>
      <c r="H15">
        <v>8.8640000000000008</v>
      </c>
      <c r="I15">
        <v>3.98</v>
      </c>
      <c r="J15">
        <v>21.152000000000001</v>
      </c>
      <c r="K15">
        <v>1.3220000000000001</v>
      </c>
      <c r="L15">
        <v>1.2090000000000001</v>
      </c>
      <c r="M15" s="3">
        <v>1.1890000000000001</v>
      </c>
      <c r="N15" s="3">
        <v>0.14000000000000001</v>
      </c>
      <c r="O15" s="3">
        <v>0.12</v>
      </c>
      <c r="P15">
        <f t="shared" si="0"/>
        <v>36864</v>
      </c>
      <c r="Q15">
        <f t="shared" si="1"/>
        <v>37000</v>
      </c>
      <c r="R15" cm="1">
        <f t="array" ref="R15">MATCH(1,(D15=D:D)*(MIN(IF(D:D=D15,F:F))=F:F),0)</f>
        <v>5</v>
      </c>
      <c r="S15" cm="1">
        <f t="array" ref="S15">INDEX(I:I,R15,0)</f>
        <v>82.19</v>
      </c>
      <c r="T15" cm="1">
        <f t="array" ref="T15">INDEX(K:K,R15,0)</f>
        <v>76.27</v>
      </c>
      <c r="U15" cm="1">
        <f t="array" ref="U15">INDEX(G:G,R15,0)</f>
        <v>2</v>
      </c>
      <c r="V15" cm="1">
        <f t="array" ref="V15">INDEX(L:L,R15,0)</f>
        <v>2.5049999999999999</v>
      </c>
      <c r="W15" cm="1">
        <f t="array" ref="W15">INDEX(M:M,R15,0)</f>
        <v>2.3069999999999999</v>
      </c>
      <c r="X15" cm="1">
        <f t="array" ref="X15">INDEX(N:N,R15,0)</f>
        <v>0.17100000000000001</v>
      </c>
      <c r="Y15" cm="1">
        <f t="array" ref="Y15">INDEX(O:O,R15,0)</f>
        <v>0.93700000000000006</v>
      </c>
      <c r="Z15">
        <f t="shared" si="2"/>
        <v>20.650753768844222</v>
      </c>
      <c r="AA15">
        <f t="shared" si="3"/>
        <v>57.692889561270796</v>
      </c>
      <c r="AB15">
        <f t="shared" si="4"/>
        <v>0.4948045522018803</v>
      </c>
      <c r="AC15">
        <f t="shared" si="5"/>
        <v>2.0719602977667493</v>
      </c>
      <c r="AD15">
        <f t="shared" si="6"/>
        <v>1.9402859545836837</v>
      </c>
      <c r="AE15">
        <f t="shared" si="7"/>
        <v>1.2214285714285713</v>
      </c>
      <c r="AF15">
        <f t="shared" si="8"/>
        <v>7.8083333333333345</v>
      </c>
      <c r="AG15">
        <f t="shared" si="9"/>
        <v>15.62084248777929</v>
      </c>
      <c r="AH15" cm="1">
        <f t="array" ref="AH15">MATCH(1,(Q15=Q:Q)*(MIN(IF(Q:Q=Q15,D:D))=D:D),0)</f>
        <v>8</v>
      </c>
      <c r="AI15" cm="1">
        <f t="array" ref="AI15">INDEX(I:I,AH15,0)</f>
        <v>9.8379999999999992</v>
      </c>
      <c r="AJ15" cm="1">
        <f t="array" ref="AJ15">INDEX(K:K,AH15,0)</f>
        <v>7.7519999999999998</v>
      </c>
      <c r="AK15" cm="1">
        <f t="array" ref="AK15">INDEX(L:L,AH15,0)</f>
        <v>0.9</v>
      </c>
      <c r="AL15" cm="1">
        <f t="array" ref="AL15">INDEX(L:L,AH15,0)</f>
        <v>0.9</v>
      </c>
      <c r="AM15" cm="1">
        <f t="array" ref="AM15">INDEX(N:N,AH15,0)</f>
        <v>0.182</v>
      </c>
      <c r="AN15" cm="1">
        <f t="array" ref="AN15">INDEX(O:O,AH15,0)</f>
        <v>6.4000000000000001E-2</v>
      </c>
      <c r="AO15">
        <f t="shared" si="10"/>
        <v>375.28593040847198</v>
      </c>
      <c r="AP15">
        <f t="shared" si="11"/>
        <v>158.19899497487435</v>
      </c>
      <c r="AQ15">
        <f t="shared" si="12"/>
        <v>47.642679900744412</v>
      </c>
      <c r="AR15">
        <f t="shared" si="13"/>
        <v>48.444070647603027</v>
      </c>
      <c r="AS15">
        <f t="shared" si="14"/>
        <v>83.199999999999989</v>
      </c>
      <c r="AT15">
        <f t="shared" si="15"/>
        <v>34.133333333333333</v>
      </c>
      <c r="AU15">
        <f t="shared" si="16"/>
        <v>2.4718592964824118</v>
      </c>
      <c r="AV15">
        <f t="shared" si="17"/>
        <v>-60.02718561752863</v>
      </c>
      <c r="AW15">
        <f t="shared" si="18"/>
        <v>3.3320007647784748E-2</v>
      </c>
    </row>
    <row r="16" spans="1:49" x14ac:dyDescent="0.2">
      <c r="A16" t="s">
        <v>66</v>
      </c>
      <c r="B16" t="s">
        <v>51</v>
      </c>
      <c r="C16">
        <v>15</v>
      </c>
      <c r="D16">
        <v>1536</v>
      </c>
      <c r="E16">
        <v>4</v>
      </c>
      <c r="F16">
        <v>64</v>
      </c>
      <c r="G16">
        <v>5.95</v>
      </c>
      <c r="H16">
        <v>8.86</v>
      </c>
      <c r="I16">
        <v>4.46</v>
      </c>
      <c r="J16">
        <v>23.119</v>
      </c>
      <c r="K16">
        <v>1.9610000000000001</v>
      </c>
      <c r="L16">
        <v>1.1040000000000001</v>
      </c>
      <c r="M16" s="3">
        <v>1.1559999999999999</v>
      </c>
      <c r="N16" s="3">
        <v>0.129</v>
      </c>
      <c r="O16" s="3">
        <v>0.11</v>
      </c>
      <c r="P16">
        <f t="shared" si="0"/>
        <v>36864</v>
      </c>
      <c r="Q16">
        <f t="shared" si="1"/>
        <v>37000</v>
      </c>
      <c r="R16" cm="1">
        <f t="array" ref="R16">MATCH(1,(D16=D:D)*(MIN(IF(D:D=D16,F:F))=F:F),0)</f>
        <v>5</v>
      </c>
      <c r="S16" cm="1">
        <f t="array" ref="S16">INDEX(I:I,R16,0)</f>
        <v>82.19</v>
      </c>
      <c r="T16" cm="1">
        <f t="array" ref="T16">INDEX(K:K,R16,0)</f>
        <v>76.27</v>
      </c>
      <c r="U16" cm="1">
        <f t="array" ref="U16">INDEX(G:G,R16,0)</f>
        <v>2</v>
      </c>
      <c r="V16" cm="1">
        <f t="array" ref="V16">INDEX(L:L,R16,0)</f>
        <v>2.5049999999999999</v>
      </c>
      <c r="W16" cm="1">
        <f t="array" ref="W16">INDEX(M:M,R16,0)</f>
        <v>2.3069999999999999</v>
      </c>
      <c r="X16" cm="1">
        <f t="array" ref="X16">INDEX(N:N,R16,0)</f>
        <v>0.17100000000000001</v>
      </c>
      <c r="Y16" cm="1">
        <f t="array" ref="Y16">INDEX(O:O,R16,0)</f>
        <v>0.93700000000000006</v>
      </c>
      <c r="Z16">
        <f t="shared" si="2"/>
        <v>18.428251121076233</v>
      </c>
      <c r="AA16">
        <f t="shared" si="3"/>
        <v>38.893421723610402</v>
      </c>
      <c r="AB16">
        <f t="shared" si="4"/>
        <v>0.33613445378151258</v>
      </c>
      <c r="AC16">
        <f t="shared" si="5"/>
        <v>2.2690217391304346</v>
      </c>
      <c r="AD16">
        <f t="shared" si="6"/>
        <v>1.9956747404844291</v>
      </c>
      <c r="AE16">
        <f t="shared" si="7"/>
        <v>1.3255813953488373</v>
      </c>
      <c r="AF16">
        <f t="shared" si="8"/>
        <v>8.5181818181818194</v>
      </c>
      <c r="AG16">
        <f t="shared" si="9"/>
        <v>9.3973743605692164</v>
      </c>
      <c r="AH16" cm="1">
        <f t="array" ref="AH16">MATCH(1,(Q16=Q:Q)*(MIN(IF(Q:Q=Q16,D:D))=D:D),0)</f>
        <v>8</v>
      </c>
      <c r="AI16" cm="1">
        <f t="array" ref="AI16">INDEX(I:I,AH16,0)</f>
        <v>9.8379999999999992</v>
      </c>
      <c r="AJ16" cm="1">
        <f t="array" ref="AJ16">INDEX(K:K,AH16,0)</f>
        <v>7.7519999999999998</v>
      </c>
      <c r="AK16" cm="1">
        <f t="array" ref="AK16">INDEX(L:L,AH16,0)</f>
        <v>0.9</v>
      </c>
      <c r="AL16" cm="1">
        <f t="array" ref="AL16">INDEX(L:L,AH16,0)</f>
        <v>0.9</v>
      </c>
      <c r="AM16" cm="1">
        <f t="array" ref="AM16">INDEX(N:N,AH16,0)</f>
        <v>0.182</v>
      </c>
      <c r="AN16" cm="1">
        <f t="array" ref="AN16">INDEX(O:O,AH16,0)</f>
        <v>6.4000000000000001E-2</v>
      </c>
      <c r="AO16">
        <f t="shared" si="10"/>
        <v>252.99745028046914</v>
      </c>
      <c r="AP16">
        <f t="shared" si="11"/>
        <v>141.17309417040357</v>
      </c>
      <c r="AQ16">
        <f t="shared" si="12"/>
        <v>52.173913043478258</v>
      </c>
      <c r="AR16">
        <f t="shared" si="13"/>
        <v>49.826989619377166</v>
      </c>
      <c r="AS16">
        <f t="shared" si="14"/>
        <v>90.294573643410843</v>
      </c>
      <c r="AT16">
        <f t="shared" si="15"/>
        <v>37.236363636363635</v>
      </c>
      <c r="AU16">
        <f t="shared" si="16"/>
        <v>2.2058295964125558</v>
      </c>
      <c r="AV16">
        <f t="shared" si="17"/>
        <v>-17.135537066676623</v>
      </c>
      <c r="AW16">
        <f t="shared" si="18"/>
        <v>3.9252834605067233E-2</v>
      </c>
    </row>
    <row r="17" spans="1:49" x14ac:dyDescent="0.2">
      <c r="A17" t="s">
        <v>67</v>
      </c>
      <c r="B17" t="s">
        <v>51</v>
      </c>
      <c r="C17">
        <v>16</v>
      </c>
      <c r="D17">
        <v>1536</v>
      </c>
      <c r="E17">
        <v>4</v>
      </c>
      <c r="F17">
        <v>64</v>
      </c>
      <c r="G17">
        <v>3.843</v>
      </c>
      <c r="H17">
        <v>8.8569999999999993</v>
      </c>
      <c r="I17">
        <v>4.5270000000000001</v>
      </c>
      <c r="J17">
        <v>21.021999999999998</v>
      </c>
      <c r="K17">
        <v>2.133</v>
      </c>
      <c r="L17">
        <v>1.095</v>
      </c>
      <c r="M17" s="3">
        <v>1.091</v>
      </c>
      <c r="N17" s="3">
        <v>0.125</v>
      </c>
      <c r="O17" s="3">
        <v>8.3000000000000004E-2</v>
      </c>
      <c r="P17">
        <f t="shared" si="0"/>
        <v>36864</v>
      </c>
      <c r="Q17">
        <f t="shared" si="1"/>
        <v>37000</v>
      </c>
      <c r="R17" cm="1">
        <f t="array" ref="R17">MATCH(1,(D17=D:D)*(MIN(IF(D:D=D17,F:F))=F:F),0)</f>
        <v>5</v>
      </c>
      <c r="S17" cm="1">
        <f t="array" ref="S17">INDEX(I:I,R17,0)</f>
        <v>82.19</v>
      </c>
      <c r="T17" cm="1">
        <f t="array" ref="T17">INDEX(K:K,R17,0)</f>
        <v>76.27</v>
      </c>
      <c r="U17" cm="1">
        <f t="array" ref="U17">INDEX(G:G,R17,0)</f>
        <v>2</v>
      </c>
      <c r="V17" cm="1">
        <f t="array" ref="V17">INDEX(L:L,R17,0)</f>
        <v>2.5049999999999999</v>
      </c>
      <c r="W17" cm="1">
        <f t="array" ref="W17">INDEX(M:M,R17,0)</f>
        <v>2.3069999999999999</v>
      </c>
      <c r="X17" cm="1">
        <f t="array" ref="X17">INDEX(N:N,R17,0)</f>
        <v>0.17100000000000001</v>
      </c>
      <c r="Y17" cm="1">
        <f t="array" ref="Y17">INDEX(O:O,R17,0)</f>
        <v>0.93700000000000006</v>
      </c>
      <c r="Z17">
        <f t="shared" si="2"/>
        <v>18.15551137618732</v>
      </c>
      <c r="AA17">
        <f t="shared" si="3"/>
        <v>35.757149554617904</v>
      </c>
      <c r="AB17">
        <f t="shared" si="4"/>
        <v>0.52042674993494664</v>
      </c>
      <c r="AC17">
        <f t="shared" si="5"/>
        <v>2.2876712328767121</v>
      </c>
      <c r="AD17">
        <f t="shared" si="6"/>
        <v>2.1145737855178734</v>
      </c>
      <c r="AE17">
        <f t="shared" si="7"/>
        <v>1.3680000000000001</v>
      </c>
      <c r="AF17">
        <f t="shared" si="8"/>
        <v>11.289156626506024</v>
      </c>
      <c r="AG17">
        <f t="shared" si="9"/>
        <v>8.5117259147619873</v>
      </c>
      <c r="AH17" cm="1">
        <f t="array" ref="AH17">MATCH(1,(Q17=Q:Q)*(MIN(IF(Q:Q=Q17,D:D))=D:D),0)</f>
        <v>8</v>
      </c>
      <c r="AI17" cm="1">
        <f t="array" ref="AI17">INDEX(I:I,AH17,0)</f>
        <v>9.8379999999999992</v>
      </c>
      <c r="AJ17" cm="1">
        <f t="array" ref="AJ17">INDEX(K:K,AH17,0)</f>
        <v>7.7519999999999998</v>
      </c>
      <c r="AK17" cm="1">
        <f t="array" ref="AK17">INDEX(L:L,AH17,0)</f>
        <v>0.9</v>
      </c>
      <c r="AL17" cm="1">
        <f t="array" ref="AL17">INDEX(L:L,AH17,0)</f>
        <v>0.9</v>
      </c>
      <c r="AM17" cm="1">
        <f t="array" ref="AM17">INDEX(N:N,AH17,0)</f>
        <v>0.182</v>
      </c>
      <c r="AN17" cm="1">
        <f t="array" ref="AN17">INDEX(O:O,AH17,0)</f>
        <v>6.4000000000000001E-2</v>
      </c>
      <c r="AO17">
        <f t="shared" si="10"/>
        <v>232.59634317862165</v>
      </c>
      <c r="AP17">
        <f t="shared" si="11"/>
        <v>139.08371990280537</v>
      </c>
      <c r="AQ17">
        <f t="shared" si="12"/>
        <v>52.602739726027401</v>
      </c>
      <c r="AR17">
        <f t="shared" si="13"/>
        <v>52.795600366636116</v>
      </c>
      <c r="AS17">
        <f t="shared" si="14"/>
        <v>93.183999999999997</v>
      </c>
      <c r="AT17">
        <f t="shared" si="15"/>
        <v>49.349397590361441</v>
      </c>
      <c r="AU17">
        <f t="shared" si="16"/>
        <v>2.1731831234813339</v>
      </c>
      <c r="AV17">
        <f t="shared" si="17"/>
        <v>-14.141669352327732</v>
      </c>
      <c r="AW17">
        <f t="shared" si="18"/>
        <v>4.0080958367854587E-2</v>
      </c>
    </row>
    <row r="18" spans="1:49" x14ac:dyDescent="0.2">
      <c r="A18" t="s">
        <v>68</v>
      </c>
      <c r="B18" t="s">
        <v>51</v>
      </c>
      <c r="C18">
        <v>17</v>
      </c>
      <c r="D18">
        <v>3072</v>
      </c>
      <c r="E18">
        <v>1</v>
      </c>
      <c r="F18">
        <v>16</v>
      </c>
      <c r="G18">
        <v>4.5869999999999997</v>
      </c>
      <c r="H18">
        <v>6.6369999999999996</v>
      </c>
      <c r="I18">
        <v>41.290999999999997</v>
      </c>
      <c r="J18">
        <v>57.320999999999998</v>
      </c>
      <c r="K18">
        <v>37.292999999999999</v>
      </c>
      <c r="L18">
        <v>1.2250000000000001</v>
      </c>
      <c r="M18" s="3">
        <v>1.218</v>
      </c>
      <c r="N18" s="3">
        <v>0.25700000000000001</v>
      </c>
      <c r="O18" s="3">
        <v>1.298</v>
      </c>
      <c r="P18">
        <f t="shared" si="0"/>
        <v>589824</v>
      </c>
      <c r="Q18">
        <f t="shared" si="1"/>
        <v>590000</v>
      </c>
      <c r="R18" cm="1">
        <f t="array" ref="R18">MATCH(1,(D18=D:D)*(MIN(IF(D:D=D18,F:F))=F:F),0)</f>
        <v>21</v>
      </c>
      <c r="S18" cm="1">
        <f t="array" ref="S18">INDEX(I:I,R18,0)</f>
        <v>304.92</v>
      </c>
      <c r="T18" cm="1">
        <f t="array" ref="T18">INDEX(K:K,R18,0)</f>
        <v>284.21100000000001</v>
      </c>
      <c r="U18" cm="1">
        <f t="array" ref="U18">INDEX(G:G,R18,0)</f>
        <v>5.3079999999999998</v>
      </c>
      <c r="V18" cm="1">
        <f t="array" ref="V18">INDEX(L:L,R18,0)</f>
        <v>8.0050000000000008</v>
      </c>
      <c r="W18" cm="1">
        <f t="array" ref="W18">INDEX(M:M,R18,0)</f>
        <v>8.3049999999999997</v>
      </c>
      <c r="X18" cm="1">
        <f t="array" ref="X18">INDEX(N:N,R18,0)</f>
        <v>0.68500000000000005</v>
      </c>
      <c r="Y18" cm="1">
        <f t="array" ref="Y18">INDEX(O:O,R18,0)</f>
        <v>3.714</v>
      </c>
      <c r="Z18">
        <f t="shared" si="2"/>
        <v>7.3846600954203101</v>
      </c>
      <c r="AA18">
        <f t="shared" si="3"/>
        <v>7.6210280749738564</v>
      </c>
      <c r="AB18">
        <f t="shared" si="4"/>
        <v>1.1571833442337041</v>
      </c>
      <c r="AC18">
        <f t="shared" si="5"/>
        <v>6.5346938775510202</v>
      </c>
      <c r="AD18">
        <f t="shared" si="6"/>
        <v>6.8185550082101809</v>
      </c>
      <c r="AE18">
        <f t="shared" si="7"/>
        <v>2.6653696498054478</v>
      </c>
      <c r="AF18">
        <f t="shared" si="8"/>
        <v>2.8613251155624035</v>
      </c>
      <c r="AG18">
        <f t="shared" si="9"/>
        <v>0.19801732484434909</v>
      </c>
      <c r="AH18" cm="1">
        <f t="array" ref="AH18">MATCH(1,(Q18=Q:Q)*(MIN(IF(Q:Q=Q18,D:D))=D:D),0)</f>
        <v>18</v>
      </c>
      <c r="AI18" cm="1">
        <f t="array" ref="AI18">INDEX(I:I,AH18,0)</f>
        <v>41.290999999999997</v>
      </c>
      <c r="AJ18" cm="1">
        <f t="array" ref="AJ18">INDEX(K:K,AH18,0)</f>
        <v>37.292999999999999</v>
      </c>
      <c r="AK18" cm="1">
        <f t="array" ref="AK18">INDEX(L:L,AH18,0)</f>
        <v>1.2250000000000001</v>
      </c>
      <c r="AL18" cm="1">
        <f t="array" ref="AL18">INDEX(L:L,AH18,0)</f>
        <v>1.2250000000000001</v>
      </c>
      <c r="AM18" cm="1">
        <f t="array" ref="AM18">INDEX(N:N,AH18,0)</f>
        <v>0.25700000000000001</v>
      </c>
      <c r="AN18" cm="1">
        <f t="array" ref="AN18">INDEX(O:O,AH18,0)</f>
        <v>1.298</v>
      </c>
      <c r="AO18">
        <f t="shared" si="10"/>
        <v>16</v>
      </c>
      <c r="AP18">
        <f t="shared" si="11"/>
        <v>16</v>
      </c>
      <c r="AQ18">
        <f t="shared" si="12"/>
        <v>16</v>
      </c>
      <c r="AR18">
        <f t="shared" si="13"/>
        <v>16.091954022988507</v>
      </c>
      <c r="AS18">
        <f t="shared" si="14"/>
        <v>16</v>
      </c>
      <c r="AT18">
        <f t="shared" si="15"/>
        <v>16</v>
      </c>
      <c r="AU18">
        <f t="shared" si="16"/>
        <v>1</v>
      </c>
      <c r="AV18">
        <f t="shared" si="17"/>
        <v>0.82408012301489797</v>
      </c>
      <c r="AW18">
        <f t="shared" si="18"/>
        <v>7.777690323144866E-2</v>
      </c>
    </row>
    <row r="19" spans="1:49" x14ac:dyDescent="0.2">
      <c r="A19" t="s">
        <v>69</v>
      </c>
      <c r="B19" t="s">
        <v>51</v>
      </c>
      <c r="C19">
        <v>18</v>
      </c>
      <c r="D19">
        <v>3072</v>
      </c>
      <c r="E19">
        <v>1</v>
      </c>
      <c r="F19">
        <v>16</v>
      </c>
      <c r="G19">
        <v>4.3259999999999996</v>
      </c>
      <c r="H19">
        <v>6.6459999999999999</v>
      </c>
      <c r="I19">
        <v>40.966999999999999</v>
      </c>
      <c r="J19">
        <v>56.573</v>
      </c>
      <c r="K19">
        <v>37.258000000000003</v>
      </c>
      <c r="L19">
        <v>1.3440000000000001</v>
      </c>
      <c r="M19" s="3">
        <v>1.36</v>
      </c>
      <c r="N19" s="3">
        <v>0.46899999999999997</v>
      </c>
      <c r="O19" s="3">
        <v>0.53600000000000003</v>
      </c>
      <c r="P19">
        <f t="shared" si="0"/>
        <v>589824</v>
      </c>
      <c r="Q19">
        <f t="shared" si="1"/>
        <v>590000</v>
      </c>
      <c r="R19" cm="1">
        <f t="array" ref="R19">MATCH(1,(D19=D:D)*(MIN(IF(D:D=D19,F:F))=F:F),0)</f>
        <v>21</v>
      </c>
      <c r="S19" cm="1">
        <f t="array" ref="S19">INDEX(I:I,R19,0)</f>
        <v>304.92</v>
      </c>
      <c r="T19" cm="1">
        <f t="array" ref="T19">INDEX(K:K,R19,0)</f>
        <v>284.21100000000001</v>
      </c>
      <c r="U19" cm="1">
        <f t="array" ref="U19">INDEX(G:G,R19,0)</f>
        <v>5.3079999999999998</v>
      </c>
      <c r="V19" cm="1">
        <f t="array" ref="V19">INDEX(L:L,R19,0)</f>
        <v>8.0050000000000008</v>
      </c>
      <c r="W19" cm="1">
        <f t="array" ref="W19">INDEX(M:M,R19,0)</f>
        <v>8.3049999999999997</v>
      </c>
      <c r="X19" cm="1">
        <f t="array" ref="X19">INDEX(N:N,R19,0)</f>
        <v>0.68500000000000005</v>
      </c>
      <c r="Y19" cm="1">
        <f t="array" ref="Y19">INDEX(O:O,R19,0)</f>
        <v>3.714</v>
      </c>
      <c r="Z19">
        <f t="shared" si="2"/>
        <v>7.4430639295042358</v>
      </c>
      <c r="AA19">
        <f t="shared" si="3"/>
        <v>7.6281872349562505</v>
      </c>
      <c r="AB19">
        <f t="shared" si="4"/>
        <v>1.2269995376791494</v>
      </c>
      <c r="AC19">
        <f t="shared" si="5"/>
        <v>5.9561011904761907</v>
      </c>
      <c r="AD19">
        <f t="shared" si="6"/>
        <v>6.1066176470588225</v>
      </c>
      <c r="AE19">
        <f t="shared" si="7"/>
        <v>1.4605543710021325</v>
      </c>
      <c r="AF19">
        <f t="shared" si="8"/>
        <v>6.9291044776119399</v>
      </c>
      <c r="AG19">
        <f t="shared" si="9"/>
        <v>0.19977089294927897</v>
      </c>
      <c r="AH19" cm="1">
        <f t="array" ref="AH19">MATCH(1,(Q19=Q:Q)*(MIN(IF(Q:Q=Q19,D:D))=D:D),0)</f>
        <v>18</v>
      </c>
      <c r="AI19" cm="1">
        <f t="array" ref="AI19">INDEX(I:I,AH19,0)</f>
        <v>41.290999999999997</v>
      </c>
      <c r="AJ19" cm="1">
        <f t="array" ref="AJ19">INDEX(K:K,AH19,0)</f>
        <v>37.292999999999999</v>
      </c>
      <c r="AK19" cm="1">
        <f t="array" ref="AK19">INDEX(L:L,AH19,0)</f>
        <v>1.2250000000000001</v>
      </c>
      <c r="AL19" cm="1">
        <f t="array" ref="AL19">INDEX(L:L,AH19,0)</f>
        <v>1.2250000000000001</v>
      </c>
      <c r="AM19" cm="1">
        <f t="array" ref="AM19">INDEX(N:N,AH19,0)</f>
        <v>0.25700000000000001</v>
      </c>
      <c r="AN19" cm="1">
        <f t="array" ref="AN19">INDEX(O:O,AH19,0)</f>
        <v>1.298</v>
      </c>
      <c r="AO19">
        <f t="shared" si="10"/>
        <v>16.015030329056845</v>
      </c>
      <c r="AP19">
        <f t="shared" si="11"/>
        <v>16.126540874362291</v>
      </c>
      <c r="AQ19">
        <f t="shared" si="12"/>
        <v>14.583333333333334</v>
      </c>
      <c r="AR19">
        <f t="shared" si="13"/>
        <v>14.411764705882353</v>
      </c>
      <c r="AS19">
        <f t="shared" si="14"/>
        <v>8.7675906183368877</v>
      </c>
      <c r="AT19">
        <f t="shared" si="15"/>
        <v>38.746268656716417</v>
      </c>
      <c r="AU19">
        <f t="shared" si="16"/>
        <v>1.0079088046476432</v>
      </c>
      <c r="AV19">
        <f t="shared" si="17"/>
        <v>0.82229952205018941</v>
      </c>
      <c r="AW19">
        <f t="shared" si="18"/>
        <v>7.6643491188945728E-2</v>
      </c>
    </row>
    <row r="20" spans="1:49" x14ac:dyDescent="0.2">
      <c r="A20" t="s">
        <v>70</v>
      </c>
      <c r="B20" t="s">
        <v>51</v>
      </c>
      <c r="C20">
        <v>19</v>
      </c>
      <c r="D20">
        <v>3072</v>
      </c>
      <c r="E20">
        <v>1</v>
      </c>
      <c r="F20">
        <v>16</v>
      </c>
      <c r="G20">
        <v>4.6079999999999997</v>
      </c>
      <c r="H20">
        <v>6.641</v>
      </c>
      <c r="I20">
        <v>40.798999999999999</v>
      </c>
      <c r="J20">
        <v>56.856999999999999</v>
      </c>
      <c r="K20">
        <v>37.383000000000003</v>
      </c>
      <c r="L20">
        <v>1.6140000000000001</v>
      </c>
      <c r="M20" s="3">
        <v>1.2669999999999999</v>
      </c>
      <c r="N20" s="3">
        <v>0.183</v>
      </c>
      <c r="O20" s="3">
        <v>0.35199999999999998</v>
      </c>
      <c r="P20">
        <f t="shared" si="0"/>
        <v>589824</v>
      </c>
      <c r="Q20">
        <f t="shared" si="1"/>
        <v>590000</v>
      </c>
      <c r="R20" cm="1">
        <f t="array" ref="R20">MATCH(1,(D20=D:D)*(MIN(IF(D:D=D20,F:F))=F:F),0)</f>
        <v>21</v>
      </c>
      <c r="S20" cm="1">
        <f t="array" ref="S20">INDEX(I:I,R20,0)</f>
        <v>304.92</v>
      </c>
      <c r="T20" cm="1">
        <f t="array" ref="T20">INDEX(K:K,R20,0)</f>
        <v>284.21100000000001</v>
      </c>
      <c r="U20" cm="1">
        <f t="array" ref="U20">INDEX(G:G,R20,0)</f>
        <v>5.3079999999999998</v>
      </c>
      <c r="V20" cm="1">
        <f t="array" ref="V20">INDEX(L:L,R20,0)</f>
        <v>8.0050000000000008</v>
      </c>
      <c r="W20" cm="1">
        <f t="array" ref="W20">INDEX(M:M,R20,0)</f>
        <v>8.3049999999999997</v>
      </c>
      <c r="X20" cm="1">
        <f t="array" ref="X20">INDEX(N:N,R20,0)</f>
        <v>0.68500000000000005</v>
      </c>
      <c r="Y20" cm="1">
        <f t="array" ref="Y20">INDEX(O:O,R20,0)</f>
        <v>3.714</v>
      </c>
      <c r="Z20">
        <f t="shared" si="2"/>
        <v>7.4737125909948778</v>
      </c>
      <c r="AA20">
        <f t="shared" si="3"/>
        <v>7.6026803627317232</v>
      </c>
      <c r="AB20">
        <f t="shared" si="4"/>
        <v>1.1519097222222223</v>
      </c>
      <c r="AC20">
        <f t="shared" si="5"/>
        <v>4.9597273853779429</v>
      </c>
      <c r="AD20">
        <f t="shared" si="6"/>
        <v>6.5548539857932129</v>
      </c>
      <c r="AE20">
        <f t="shared" si="7"/>
        <v>3.7431693989071042</v>
      </c>
      <c r="AF20">
        <f t="shared" si="8"/>
        <v>10.551136363636363</v>
      </c>
      <c r="AG20">
        <f t="shared" si="9"/>
        <v>0.19992276144222981</v>
      </c>
      <c r="AH20" cm="1">
        <f t="array" ref="AH20">MATCH(1,(Q20=Q:Q)*(MIN(IF(Q:Q=Q20,D:D))=D:D),0)</f>
        <v>18</v>
      </c>
      <c r="AI20" cm="1">
        <f t="array" ref="AI20">INDEX(I:I,AH20,0)</f>
        <v>41.290999999999997</v>
      </c>
      <c r="AJ20" cm="1">
        <f t="array" ref="AJ20">INDEX(K:K,AH20,0)</f>
        <v>37.292999999999999</v>
      </c>
      <c r="AK20" cm="1">
        <f t="array" ref="AK20">INDEX(L:L,AH20,0)</f>
        <v>1.2250000000000001</v>
      </c>
      <c r="AL20" cm="1">
        <f t="array" ref="AL20">INDEX(L:L,AH20,0)</f>
        <v>1.2250000000000001</v>
      </c>
      <c r="AM20" cm="1">
        <f t="array" ref="AM20">INDEX(N:N,AH20,0)</f>
        <v>0.25700000000000001</v>
      </c>
      <c r="AN20" cm="1">
        <f t="array" ref="AN20">INDEX(O:O,AH20,0)</f>
        <v>1.298</v>
      </c>
      <c r="AO20">
        <f t="shared" si="10"/>
        <v>15.961479817029129</v>
      </c>
      <c r="AP20">
        <f t="shared" si="11"/>
        <v>16.192945905536899</v>
      </c>
      <c r="AQ20">
        <f t="shared" si="12"/>
        <v>12.143742255266419</v>
      </c>
      <c r="AR20">
        <f t="shared" si="13"/>
        <v>15.469613259668511</v>
      </c>
      <c r="AS20">
        <f t="shared" si="14"/>
        <v>22.469945355191257</v>
      </c>
      <c r="AT20">
        <f t="shared" si="15"/>
        <v>59.000000000000007</v>
      </c>
      <c r="AU20">
        <f t="shared" si="16"/>
        <v>1.0120591190960562</v>
      </c>
      <c r="AV20">
        <f t="shared" si="17"/>
        <v>0.8220676527225661</v>
      </c>
      <c r="AW20">
        <f t="shared" si="18"/>
        <v>7.6055796055796029E-2</v>
      </c>
    </row>
    <row r="21" spans="1:49" x14ac:dyDescent="0.2">
      <c r="A21" t="s">
        <v>71</v>
      </c>
      <c r="B21" t="s">
        <v>51</v>
      </c>
      <c r="C21">
        <v>20</v>
      </c>
      <c r="D21">
        <v>3072</v>
      </c>
      <c r="E21">
        <v>1</v>
      </c>
      <c r="F21">
        <v>1</v>
      </c>
      <c r="G21">
        <v>5.3079999999999998</v>
      </c>
      <c r="H21">
        <v>6.6449999999999996</v>
      </c>
      <c r="I21">
        <v>304.92</v>
      </c>
      <c r="J21">
        <v>339.17</v>
      </c>
      <c r="K21">
        <v>284.21100000000001</v>
      </c>
      <c r="L21">
        <v>8.0050000000000008</v>
      </c>
      <c r="M21" s="3">
        <v>8.3049999999999997</v>
      </c>
      <c r="N21" s="3">
        <v>0.68500000000000005</v>
      </c>
      <c r="O21" s="3">
        <v>3.714</v>
      </c>
      <c r="P21">
        <f t="shared" si="0"/>
        <v>9437184</v>
      </c>
      <c r="Q21">
        <f t="shared" si="1"/>
        <v>9437000</v>
      </c>
      <c r="R21" cm="1">
        <f t="array" ref="R21">MATCH(1,(D21=D:D)*(MIN(IF(D:D=D21,F:F))=F:F),0)</f>
        <v>21</v>
      </c>
      <c r="S21" cm="1">
        <f t="array" ref="S21">INDEX(I:I,R21,0)</f>
        <v>304.92</v>
      </c>
      <c r="T21" cm="1">
        <f t="array" ref="T21">INDEX(K:K,R21,0)</f>
        <v>284.21100000000001</v>
      </c>
      <c r="U21" cm="1">
        <f t="array" ref="U21">INDEX(G:G,R21,0)</f>
        <v>5.3079999999999998</v>
      </c>
      <c r="V21" cm="1">
        <f t="array" ref="V21">INDEX(L:L,R21,0)</f>
        <v>8.0050000000000008</v>
      </c>
      <c r="W21" cm="1">
        <f t="array" ref="W21">INDEX(M:M,R21,0)</f>
        <v>8.3049999999999997</v>
      </c>
      <c r="X21" cm="1">
        <f t="array" ref="X21">INDEX(N:N,R21,0)</f>
        <v>0.68500000000000005</v>
      </c>
      <c r="Y21" cm="1">
        <f t="array" ref="Y21">INDEX(O:O,R21,0)</f>
        <v>3.714</v>
      </c>
      <c r="Z21">
        <f t="shared" si="2"/>
        <v>1</v>
      </c>
      <c r="AA21">
        <f t="shared" si="3"/>
        <v>1</v>
      </c>
      <c r="AB21">
        <f t="shared" si="4"/>
        <v>1</v>
      </c>
      <c r="AC21">
        <f t="shared" si="5"/>
        <v>1</v>
      </c>
      <c r="AD21">
        <f t="shared" si="6"/>
        <v>1</v>
      </c>
      <c r="AE21">
        <f t="shared" si="7"/>
        <v>1</v>
      </c>
      <c r="AF21">
        <f t="shared" si="8"/>
        <v>1</v>
      </c>
      <c r="AG21">
        <f t="shared" si="9"/>
        <v>3.5185126543307611E-3</v>
      </c>
      <c r="AH21" cm="1">
        <f t="array" ref="AH21">MATCH(1,(Q21=Q:Q)*(MIN(IF(Q:Q=Q21,D:D))=D:D),0)</f>
        <v>21</v>
      </c>
      <c r="AI21" cm="1">
        <f t="array" ref="AI21">INDEX(I:I,AH21,0)</f>
        <v>304.92</v>
      </c>
      <c r="AJ21" cm="1">
        <f t="array" ref="AJ21">INDEX(K:K,AH21,0)</f>
        <v>284.21100000000001</v>
      </c>
      <c r="AK21" cm="1">
        <f t="array" ref="AK21">INDEX(L:L,AH21,0)</f>
        <v>8.0050000000000008</v>
      </c>
      <c r="AL21" cm="1">
        <f t="array" ref="AL21">INDEX(L:L,AH21,0)</f>
        <v>8.0050000000000008</v>
      </c>
      <c r="AM21" cm="1">
        <f t="array" ref="AM21">INDEX(N:N,AH21,0)</f>
        <v>0.68500000000000005</v>
      </c>
      <c r="AN21" cm="1">
        <f t="array" ref="AN21">INDEX(O:O,AH21,0)</f>
        <v>3.714</v>
      </c>
      <c r="AO21">
        <f t="shared" si="10"/>
        <v>1</v>
      </c>
      <c r="AP21">
        <f t="shared" si="11"/>
        <v>1</v>
      </c>
      <c r="AQ21">
        <f t="shared" si="12"/>
        <v>1</v>
      </c>
      <c r="AR21">
        <f t="shared" si="13"/>
        <v>0.96387718242022891</v>
      </c>
      <c r="AS21">
        <f t="shared" si="14"/>
        <v>1</v>
      </c>
      <c r="AT21">
        <f t="shared" si="15"/>
        <v>1</v>
      </c>
      <c r="AU21">
        <f t="shared" si="16"/>
        <v>1</v>
      </c>
      <c r="AV21">
        <f t="shared" si="17"/>
        <v>1</v>
      </c>
      <c r="AW21" t="e">
        <f t="shared" si="18"/>
        <v>#DIV/0!</v>
      </c>
    </row>
    <row r="22" spans="1:49" x14ac:dyDescent="0.2">
      <c r="A22" t="s">
        <v>72</v>
      </c>
      <c r="B22" t="s">
        <v>51</v>
      </c>
      <c r="C22">
        <v>21</v>
      </c>
      <c r="D22">
        <v>3072</v>
      </c>
      <c r="E22">
        <v>1</v>
      </c>
      <c r="F22">
        <v>1</v>
      </c>
      <c r="G22">
        <v>5.5389999999999997</v>
      </c>
      <c r="H22">
        <v>6.65</v>
      </c>
      <c r="I22">
        <v>301.99299999999999</v>
      </c>
      <c r="J22">
        <v>334.517</v>
      </c>
      <c r="K22">
        <v>282.27300000000002</v>
      </c>
      <c r="L22">
        <v>7.516</v>
      </c>
      <c r="M22" s="3">
        <v>7.7939999999999996</v>
      </c>
      <c r="N22" s="3">
        <v>0.90600000000000003</v>
      </c>
      <c r="O22" s="3">
        <v>3.504</v>
      </c>
      <c r="P22">
        <f t="shared" si="0"/>
        <v>9437184</v>
      </c>
      <c r="Q22">
        <f t="shared" si="1"/>
        <v>9437000</v>
      </c>
      <c r="R22" cm="1">
        <f t="array" ref="R22">MATCH(1,(D22=D:D)*(MIN(IF(D:D=D22,F:F))=F:F),0)</f>
        <v>21</v>
      </c>
      <c r="S22" cm="1">
        <f t="array" ref="S22">INDEX(I:I,R22,0)</f>
        <v>304.92</v>
      </c>
      <c r="T22" cm="1">
        <f t="array" ref="T22">INDEX(K:K,R22,0)</f>
        <v>284.21100000000001</v>
      </c>
      <c r="U22" cm="1">
        <f t="array" ref="U22">INDEX(G:G,R22,0)</f>
        <v>5.3079999999999998</v>
      </c>
      <c r="V22" cm="1">
        <f t="array" ref="V22">INDEX(L:L,R22,0)</f>
        <v>8.0050000000000008</v>
      </c>
      <c r="W22" cm="1">
        <f t="array" ref="W22">INDEX(M:M,R22,0)</f>
        <v>8.3049999999999997</v>
      </c>
      <c r="X22" cm="1">
        <f t="array" ref="X22">INDEX(N:N,R22,0)</f>
        <v>0.68500000000000005</v>
      </c>
      <c r="Y22" cm="1">
        <f t="array" ref="Y22">INDEX(O:O,R22,0)</f>
        <v>3.714</v>
      </c>
      <c r="Z22">
        <f t="shared" si="2"/>
        <v>1.0096922776355743</v>
      </c>
      <c r="AA22">
        <f t="shared" si="3"/>
        <v>1.006865693849571</v>
      </c>
      <c r="AB22">
        <f t="shared" si="4"/>
        <v>0.95829572124932305</v>
      </c>
      <c r="AC22">
        <f t="shared" si="5"/>
        <v>1.0650612027674295</v>
      </c>
      <c r="AD22">
        <f t="shared" si="6"/>
        <v>1.0655632537849629</v>
      </c>
      <c r="AE22">
        <f t="shared" si="7"/>
        <v>0.75607064017660053</v>
      </c>
      <c r="AF22">
        <f t="shared" si="8"/>
        <v>1.0599315068493151</v>
      </c>
      <c r="AG22">
        <f t="shared" si="9"/>
        <v>3.5770062231795965E-3</v>
      </c>
      <c r="AH22" cm="1">
        <f t="array" ref="AH22">MATCH(1,(Q22=Q:Q)*(MIN(IF(Q:Q=Q22,D:D))=D:D),0)</f>
        <v>21</v>
      </c>
      <c r="AI22" cm="1">
        <f t="array" ref="AI22">INDEX(I:I,AH22,0)</f>
        <v>304.92</v>
      </c>
      <c r="AJ22" cm="1">
        <f t="array" ref="AJ22">INDEX(K:K,AH22,0)</f>
        <v>284.21100000000001</v>
      </c>
      <c r="AK22" cm="1">
        <f t="array" ref="AK22">INDEX(L:L,AH22,0)</f>
        <v>8.0050000000000008</v>
      </c>
      <c r="AL22" cm="1">
        <f t="array" ref="AL22">INDEX(L:L,AH22,0)</f>
        <v>8.0050000000000008</v>
      </c>
      <c r="AM22" cm="1">
        <f t="array" ref="AM22">INDEX(N:N,AH22,0)</f>
        <v>0.68500000000000005</v>
      </c>
      <c r="AN22" cm="1">
        <f t="array" ref="AN22">INDEX(O:O,AH22,0)</f>
        <v>3.714</v>
      </c>
      <c r="AO22">
        <f t="shared" si="10"/>
        <v>1.006865693849571</v>
      </c>
      <c r="AP22">
        <f t="shared" si="11"/>
        <v>1.0096922776355743</v>
      </c>
      <c r="AQ22">
        <f t="shared" si="12"/>
        <v>1.0650612027674295</v>
      </c>
      <c r="AR22">
        <f t="shared" si="13"/>
        <v>1.0270721067487814</v>
      </c>
      <c r="AS22">
        <f t="shared" si="14"/>
        <v>0.75607064017660053</v>
      </c>
      <c r="AT22">
        <f t="shared" si="15"/>
        <v>1.0599315068493151</v>
      </c>
      <c r="AU22">
        <f t="shared" si="16"/>
        <v>1.0096922776355743</v>
      </c>
      <c r="AV22">
        <f t="shared" si="17"/>
        <v>0.99996554138635574</v>
      </c>
      <c r="AW22" t="e">
        <f t="shared" si="18"/>
        <v>#DIV/0!</v>
      </c>
    </row>
    <row r="23" spans="1:49" x14ac:dyDescent="0.2">
      <c r="A23" t="s">
        <v>73</v>
      </c>
      <c r="B23" t="s">
        <v>51</v>
      </c>
      <c r="C23">
        <v>22</v>
      </c>
      <c r="D23">
        <v>3072</v>
      </c>
      <c r="E23">
        <v>1</v>
      </c>
      <c r="F23">
        <v>1</v>
      </c>
      <c r="G23">
        <v>5.6470000000000002</v>
      </c>
      <c r="H23">
        <v>6.6559999999999997</v>
      </c>
      <c r="I23">
        <v>307.55200000000002</v>
      </c>
      <c r="J23">
        <v>342.56400000000002</v>
      </c>
      <c r="K23">
        <v>286.2</v>
      </c>
      <c r="L23">
        <v>8.4469999999999992</v>
      </c>
      <c r="M23" s="3">
        <v>8.1199999999999992</v>
      </c>
      <c r="N23" s="3">
        <v>0.78100000000000003</v>
      </c>
      <c r="O23" s="3">
        <v>4.0039999999999996</v>
      </c>
      <c r="P23">
        <f t="shared" si="0"/>
        <v>9437184</v>
      </c>
      <c r="Q23">
        <f t="shared" si="1"/>
        <v>9437000</v>
      </c>
      <c r="R23" cm="1">
        <f t="array" ref="R23">MATCH(1,(D23=D:D)*(MIN(IF(D:D=D23,F:F))=F:F),0)</f>
        <v>21</v>
      </c>
      <c r="S23" cm="1">
        <f t="array" ref="S23">INDEX(I:I,R23,0)</f>
        <v>304.92</v>
      </c>
      <c r="T23" cm="1">
        <f t="array" ref="T23">INDEX(K:K,R23,0)</f>
        <v>284.21100000000001</v>
      </c>
      <c r="U23" cm="1">
        <f t="array" ref="U23">INDEX(G:G,R23,0)</f>
        <v>5.3079999999999998</v>
      </c>
      <c r="V23" cm="1">
        <f t="array" ref="V23">INDEX(L:L,R23,0)</f>
        <v>8.0050000000000008</v>
      </c>
      <c r="W23" cm="1">
        <f t="array" ref="W23">INDEX(M:M,R23,0)</f>
        <v>8.3049999999999997</v>
      </c>
      <c r="X23" cm="1">
        <f t="array" ref="X23">INDEX(N:N,R23,0)</f>
        <v>0.68500000000000005</v>
      </c>
      <c r="Y23" cm="1">
        <f t="array" ref="Y23">INDEX(O:O,R23,0)</f>
        <v>3.714</v>
      </c>
      <c r="Z23">
        <f t="shared" si="2"/>
        <v>0.99144209759650404</v>
      </c>
      <c r="AA23">
        <f t="shared" si="3"/>
        <v>0.99305031446540892</v>
      </c>
      <c r="AB23">
        <f t="shared" si="4"/>
        <v>0.9399681246679652</v>
      </c>
      <c r="AC23">
        <f t="shared" si="5"/>
        <v>0.94767373031845648</v>
      </c>
      <c r="AD23">
        <f t="shared" si="6"/>
        <v>1.0227832512315271</v>
      </c>
      <c r="AE23">
        <f t="shared" si="7"/>
        <v>0.87708066581306021</v>
      </c>
      <c r="AF23">
        <f t="shared" si="8"/>
        <v>0.92757242757242764</v>
      </c>
      <c r="AG23">
        <f t="shared" si="9"/>
        <v>3.4641582725244728E-3</v>
      </c>
      <c r="AH23" cm="1">
        <f t="array" ref="AH23">MATCH(1,(Q23=Q:Q)*(MIN(IF(Q:Q=Q23,D:D))=D:D),0)</f>
        <v>21</v>
      </c>
      <c r="AI23" cm="1">
        <f t="array" ref="AI23">INDEX(I:I,AH23,0)</f>
        <v>304.92</v>
      </c>
      <c r="AJ23" cm="1">
        <f t="array" ref="AJ23">INDEX(K:K,AH23,0)</f>
        <v>284.21100000000001</v>
      </c>
      <c r="AK23" cm="1">
        <f t="array" ref="AK23">INDEX(L:L,AH23,0)</f>
        <v>8.0050000000000008</v>
      </c>
      <c r="AL23" cm="1">
        <f t="array" ref="AL23">INDEX(L:L,AH23,0)</f>
        <v>8.0050000000000008</v>
      </c>
      <c r="AM23" cm="1">
        <f t="array" ref="AM23">INDEX(N:N,AH23,0)</f>
        <v>0.68500000000000005</v>
      </c>
      <c r="AN23" cm="1">
        <f t="array" ref="AN23">INDEX(O:O,AH23,0)</f>
        <v>3.714</v>
      </c>
      <c r="AO23">
        <f t="shared" si="10"/>
        <v>0.99305031446540892</v>
      </c>
      <c r="AP23">
        <f t="shared" si="11"/>
        <v>0.99144209759650404</v>
      </c>
      <c r="AQ23">
        <f t="shared" si="12"/>
        <v>0.94767373031845648</v>
      </c>
      <c r="AR23">
        <f t="shared" si="13"/>
        <v>0.98583743842364546</v>
      </c>
      <c r="AS23">
        <f t="shared" si="14"/>
        <v>0.87708066581306021</v>
      </c>
      <c r="AT23">
        <f t="shared" si="15"/>
        <v>0.92757242757242764</v>
      </c>
      <c r="AU23">
        <f t="shared" si="16"/>
        <v>0.99144209759650404</v>
      </c>
      <c r="AV23">
        <f t="shared" si="17"/>
        <v>1.0000300066704189</v>
      </c>
      <c r="AW23" t="e">
        <f t="shared" si="18"/>
        <v>#DIV/0!</v>
      </c>
    </row>
    <row r="24" spans="1:49" x14ac:dyDescent="0.2">
      <c r="A24" t="s">
        <v>74</v>
      </c>
      <c r="B24" t="s">
        <v>101</v>
      </c>
      <c r="C24">
        <v>23</v>
      </c>
      <c r="D24">
        <v>3072</v>
      </c>
      <c r="E24">
        <v>1</v>
      </c>
      <c r="F24">
        <v>64</v>
      </c>
      <c r="G24">
        <v>7.5140000000000002</v>
      </c>
      <c r="H24">
        <v>6.7569999999999997</v>
      </c>
      <c r="I24">
        <v>20.841000000000001</v>
      </c>
      <c r="J24">
        <v>40.204999999999998</v>
      </c>
      <c r="K24">
        <v>17.451000000000001</v>
      </c>
      <c r="L24">
        <v>1.39</v>
      </c>
      <c r="M24" s="3">
        <v>1.248</v>
      </c>
      <c r="N24" s="3">
        <v>0.106</v>
      </c>
      <c r="O24" s="3">
        <v>0.64600000000000002</v>
      </c>
      <c r="P24">
        <f t="shared" si="0"/>
        <v>147456</v>
      </c>
      <c r="Q24">
        <f t="shared" si="1"/>
        <v>147000</v>
      </c>
      <c r="R24" cm="1">
        <f t="array" ref="R24">MATCH(1,(D24=D:D)*(MIN(IF(D:D=D24,F:F))=F:F),0)</f>
        <v>21</v>
      </c>
      <c r="S24" cm="1">
        <f t="array" ref="S24">INDEX(I:I,R24,0)</f>
        <v>304.92</v>
      </c>
      <c r="T24" cm="1">
        <f t="array" ref="T24">INDEX(K:K,R24,0)</f>
        <v>284.21100000000001</v>
      </c>
      <c r="U24" cm="1">
        <f t="array" ref="U24">INDEX(G:G,R24,0)</f>
        <v>5.3079999999999998</v>
      </c>
      <c r="V24" cm="1">
        <f t="array" ref="V24">INDEX(L:L,R24,0)</f>
        <v>8.0050000000000008</v>
      </c>
      <c r="W24" cm="1">
        <f t="array" ref="W24">INDEX(M:M,R24,0)</f>
        <v>8.3049999999999997</v>
      </c>
      <c r="X24" cm="1">
        <f t="array" ref="X24">INDEX(N:N,R24,0)</f>
        <v>0.68500000000000005</v>
      </c>
      <c r="Y24" cm="1">
        <f t="array" ref="Y24">INDEX(O:O,R24,0)</f>
        <v>3.714</v>
      </c>
      <c r="Z24">
        <f t="shared" si="2"/>
        <v>14.630775874478193</v>
      </c>
      <c r="AA24">
        <f t="shared" si="3"/>
        <v>16.286230015471894</v>
      </c>
      <c r="AB24">
        <f t="shared" si="4"/>
        <v>0.70641469257386202</v>
      </c>
      <c r="AC24">
        <f t="shared" si="5"/>
        <v>5.7589928057553967</v>
      </c>
      <c r="AD24">
        <f t="shared" si="6"/>
        <v>6.6546474358974352</v>
      </c>
      <c r="AE24">
        <f t="shared" si="7"/>
        <v>6.4622641509433967</v>
      </c>
      <c r="AF24">
        <f t="shared" si="8"/>
        <v>5.7492260061919502</v>
      </c>
      <c r="AG24">
        <f t="shared" si="9"/>
        <v>0.83839183281635388</v>
      </c>
      <c r="AH24" cm="1">
        <f t="array" ref="AH24">MATCH(1,(Q24=Q:Q)*(MIN(IF(Q:Q=Q24,D:D))=D:D),0)</f>
        <v>2</v>
      </c>
      <c r="AI24" cm="1">
        <f t="array" ref="AI24">INDEX(I:I,AH24,0)</f>
        <v>17.177</v>
      </c>
      <c r="AJ24" cm="1">
        <f t="array" ref="AJ24">INDEX(K:K,AH24,0)</f>
        <v>15.371</v>
      </c>
      <c r="AK24" cm="1">
        <f t="array" ref="AK24">INDEX(L:L,AH24,0)</f>
        <v>0.79400000000000004</v>
      </c>
      <c r="AL24" cm="1">
        <f t="array" ref="AL24">INDEX(L:L,AH24,0)</f>
        <v>0.79400000000000004</v>
      </c>
      <c r="AM24" cm="1">
        <f t="array" ref="AM24">INDEX(N:N,AH24,0)</f>
        <v>8.3000000000000004E-2</v>
      </c>
      <c r="AN24" cm="1">
        <f t="array" ref="AN24">INDEX(O:O,AH24,0)</f>
        <v>0.21299999999999999</v>
      </c>
      <c r="AO24">
        <f t="shared" si="10"/>
        <v>56.371783851928257</v>
      </c>
      <c r="AP24">
        <f t="shared" si="11"/>
        <v>52.748332613598194</v>
      </c>
      <c r="AQ24">
        <f t="shared" si="12"/>
        <v>36.558273381294967</v>
      </c>
      <c r="AR24">
        <f t="shared" si="13"/>
        <v>40.717948717948723</v>
      </c>
      <c r="AS24">
        <f t="shared" si="14"/>
        <v>50.113207547169814</v>
      </c>
      <c r="AT24">
        <f t="shared" si="15"/>
        <v>21.102167182662537</v>
      </c>
      <c r="AU24">
        <f t="shared" si="16"/>
        <v>0.82419269708747178</v>
      </c>
      <c r="AV24">
        <f t="shared" si="17"/>
        <v>0.17143177469587306</v>
      </c>
      <c r="AW24">
        <f t="shared" si="18"/>
        <v>5.3560965249276934E-2</v>
      </c>
    </row>
    <row r="25" spans="1:49" x14ac:dyDescent="0.2">
      <c r="A25" t="s">
        <v>75</v>
      </c>
      <c r="B25" t="s">
        <v>101</v>
      </c>
      <c r="C25">
        <v>24</v>
      </c>
      <c r="D25">
        <v>3072</v>
      </c>
      <c r="E25">
        <v>1</v>
      </c>
      <c r="F25">
        <v>64</v>
      </c>
      <c r="G25">
        <v>13.743</v>
      </c>
      <c r="H25">
        <v>6.6470000000000002</v>
      </c>
      <c r="I25">
        <v>20.823</v>
      </c>
      <c r="J25">
        <v>45.746000000000002</v>
      </c>
      <c r="K25">
        <v>17.696999999999999</v>
      </c>
      <c r="L25">
        <v>1.3180000000000001</v>
      </c>
      <c r="M25" s="3">
        <v>1.544</v>
      </c>
      <c r="N25" s="3">
        <v>0.108</v>
      </c>
      <c r="O25" s="3">
        <v>0.156</v>
      </c>
      <c r="P25">
        <f t="shared" si="0"/>
        <v>147456</v>
      </c>
      <c r="Q25">
        <f t="shared" si="1"/>
        <v>147000</v>
      </c>
      <c r="R25" cm="1">
        <f t="array" ref="R25">MATCH(1,(D25=D:D)*(MIN(IF(D:D=D25,F:F))=F:F),0)</f>
        <v>21</v>
      </c>
      <c r="S25" cm="1">
        <f t="array" ref="S25">INDEX(I:I,R25,0)</f>
        <v>304.92</v>
      </c>
      <c r="T25" cm="1">
        <f t="array" ref="T25">INDEX(K:K,R25,0)</f>
        <v>284.21100000000001</v>
      </c>
      <c r="U25" cm="1">
        <f t="array" ref="U25">INDEX(G:G,R25,0)</f>
        <v>5.3079999999999998</v>
      </c>
      <c r="V25" cm="1">
        <f t="array" ref="V25">INDEX(L:L,R25,0)</f>
        <v>8.0050000000000008</v>
      </c>
      <c r="W25" cm="1">
        <f t="array" ref="W25">INDEX(M:M,R25,0)</f>
        <v>8.3049999999999997</v>
      </c>
      <c r="X25" cm="1">
        <f t="array" ref="X25">INDEX(N:N,R25,0)</f>
        <v>0.68500000000000005</v>
      </c>
      <c r="Y25" cm="1">
        <f t="array" ref="Y25">INDEX(O:O,R25,0)</f>
        <v>3.714</v>
      </c>
      <c r="Z25">
        <f t="shared" si="2"/>
        <v>14.643423137876388</v>
      </c>
      <c r="AA25">
        <f t="shared" si="3"/>
        <v>16.059840650957792</v>
      </c>
      <c r="AB25">
        <f t="shared" si="4"/>
        <v>0.38623299134104633</v>
      </c>
      <c r="AC25">
        <f t="shared" si="5"/>
        <v>6.0735963581183618</v>
      </c>
      <c r="AD25">
        <f t="shared" si="6"/>
        <v>5.3788860103626943</v>
      </c>
      <c r="AE25">
        <f t="shared" si="7"/>
        <v>6.3425925925925934</v>
      </c>
      <c r="AF25">
        <f t="shared" si="8"/>
        <v>23.807692307692307</v>
      </c>
      <c r="AG25">
        <f t="shared" si="9"/>
        <v>0.82745228783841263</v>
      </c>
      <c r="AH25" cm="1">
        <f t="array" ref="AH25">MATCH(1,(Q25=Q:Q)*(MIN(IF(Q:Q=Q25,D:D))=D:D),0)</f>
        <v>2</v>
      </c>
      <c r="AI25" cm="1">
        <f t="array" ref="AI25">INDEX(I:I,AH25,0)</f>
        <v>17.177</v>
      </c>
      <c r="AJ25" cm="1">
        <f t="array" ref="AJ25">INDEX(K:K,AH25,0)</f>
        <v>15.371</v>
      </c>
      <c r="AK25" cm="1">
        <f t="array" ref="AK25">INDEX(L:L,AH25,0)</f>
        <v>0.79400000000000004</v>
      </c>
      <c r="AL25" cm="1">
        <f t="array" ref="AL25">INDEX(L:L,AH25,0)</f>
        <v>0.79400000000000004</v>
      </c>
      <c r="AM25" cm="1">
        <f t="array" ref="AM25">INDEX(N:N,AH25,0)</f>
        <v>8.3000000000000004E-2</v>
      </c>
      <c r="AN25" cm="1">
        <f t="array" ref="AN25">INDEX(O:O,AH25,0)</f>
        <v>0.21299999999999999</v>
      </c>
      <c r="AO25">
        <f t="shared" si="10"/>
        <v>55.588178787365095</v>
      </c>
      <c r="AP25">
        <f t="shared" si="11"/>
        <v>52.793929789175429</v>
      </c>
      <c r="AQ25">
        <f t="shared" si="12"/>
        <v>38.555386949924127</v>
      </c>
      <c r="AR25">
        <f t="shared" si="13"/>
        <v>32.911917098445599</v>
      </c>
      <c r="AS25">
        <f t="shared" si="14"/>
        <v>49.18518518518519</v>
      </c>
      <c r="AT25">
        <f t="shared" si="15"/>
        <v>87.384615384615387</v>
      </c>
      <c r="AU25">
        <f t="shared" si="16"/>
        <v>0.82490515295586608</v>
      </c>
      <c r="AV25">
        <f t="shared" si="17"/>
        <v>0.18288176691163752</v>
      </c>
      <c r="AW25">
        <f t="shared" si="18"/>
        <v>5.3500996358139215E-2</v>
      </c>
    </row>
    <row r="26" spans="1:49" x14ac:dyDescent="0.2">
      <c r="A26" t="s">
        <v>76</v>
      </c>
      <c r="B26" t="s">
        <v>101</v>
      </c>
      <c r="C26">
        <v>25</v>
      </c>
      <c r="D26">
        <v>3072</v>
      </c>
      <c r="E26">
        <v>1</v>
      </c>
      <c r="F26">
        <v>64</v>
      </c>
      <c r="G26">
        <v>26.472000000000001</v>
      </c>
      <c r="H26">
        <v>6.7469999999999999</v>
      </c>
      <c r="I26">
        <v>21.207000000000001</v>
      </c>
      <c r="J26">
        <v>59.155000000000001</v>
      </c>
      <c r="K26">
        <v>17.431000000000001</v>
      </c>
      <c r="L26">
        <v>1.306</v>
      </c>
      <c r="M26" s="3">
        <v>1.2210000000000001</v>
      </c>
      <c r="N26" s="3">
        <v>0.109</v>
      </c>
      <c r="O26" s="3">
        <v>1.1399999999999999</v>
      </c>
      <c r="P26">
        <f t="shared" si="0"/>
        <v>147456</v>
      </c>
      <c r="Q26">
        <f t="shared" si="1"/>
        <v>147000</v>
      </c>
      <c r="R26" cm="1">
        <f t="array" ref="R26">MATCH(1,(D26=D:D)*(MIN(IF(D:D=D26,F:F))=F:F),0)</f>
        <v>21</v>
      </c>
      <c r="S26" cm="1">
        <f t="array" ref="S26">INDEX(I:I,R26,0)</f>
        <v>304.92</v>
      </c>
      <c r="T26" cm="1">
        <f t="array" ref="T26">INDEX(K:K,R26,0)</f>
        <v>284.21100000000001</v>
      </c>
      <c r="U26" cm="1">
        <f t="array" ref="U26">INDEX(G:G,R26,0)</f>
        <v>5.3079999999999998</v>
      </c>
      <c r="V26" cm="1">
        <f t="array" ref="V26">INDEX(L:L,R26,0)</f>
        <v>8.0050000000000008</v>
      </c>
      <c r="W26" cm="1">
        <f t="array" ref="W26">INDEX(M:M,R26,0)</f>
        <v>8.3049999999999997</v>
      </c>
      <c r="X26" cm="1">
        <f t="array" ref="X26">INDEX(N:N,R26,0)</f>
        <v>0.68500000000000005</v>
      </c>
      <c r="Y26" cm="1">
        <f t="array" ref="Y26">INDEX(O:O,R26,0)</f>
        <v>3.714</v>
      </c>
      <c r="Z26">
        <f t="shared" si="2"/>
        <v>14.378271325505729</v>
      </c>
      <c r="AA26">
        <f t="shared" si="3"/>
        <v>16.304916528024783</v>
      </c>
      <c r="AB26">
        <f t="shared" si="4"/>
        <v>0.20051375037775762</v>
      </c>
      <c r="AC26">
        <f t="shared" si="5"/>
        <v>6.1294027565084228</v>
      </c>
      <c r="AD26">
        <f t="shared" si="6"/>
        <v>6.8018018018018012</v>
      </c>
      <c r="AE26">
        <f t="shared" si="7"/>
        <v>6.2844036697247709</v>
      </c>
      <c r="AF26">
        <f t="shared" si="8"/>
        <v>3.2578947368421054</v>
      </c>
      <c r="AG26">
        <f t="shared" si="9"/>
        <v>0.82486784037093275</v>
      </c>
      <c r="AH26" cm="1">
        <f t="array" ref="AH26">MATCH(1,(Q26=Q:Q)*(MIN(IF(Q:Q=Q26,D:D))=D:D),0)</f>
        <v>2</v>
      </c>
      <c r="AI26" cm="1">
        <f t="array" ref="AI26">INDEX(I:I,AH26,0)</f>
        <v>17.177</v>
      </c>
      <c r="AJ26" cm="1">
        <f t="array" ref="AJ26">INDEX(K:K,AH26,0)</f>
        <v>15.371</v>
      </c>
      <c r="AK26" cm="1">
        <f t="array" ref="AK26">INDEX(L:L,AH26,0)</f>
        <v>0.79400000000000004</v>
      </c>
      <c r="AL26" cm="1">
        <f t="array" ref="AL26">INDEX(L:L,AH26,0)</f>
        <v>0.79400000000000004</v>
      </c>
      <c r="AM26" cm="1">
        <f t="array" ref="AM26">INDEX(N:N,AH26,0)</f>
        <v>8.3000000000000004E-2</v>
      </c>
      <c r="AN26" cm="1">
        <f t="array" ref="AN26">INDEX(O:O,AH26,0)</f>
        <v>0.21299999999999999</v>
      </c>
      <c r="AO26">
        <f t="shared" si="10"/>
        <v>56.43646377144168</v>
      </c>
      <c r="AP26">
        <f t="shared" si="11"/>
        <v>51.837978026123444</v>
      </c>
      <c r="AQ26">
        <f t="shared" si="12"/>
        <v>38.909647779479329</v>
      </c>
      <c r="AR26">
        <f t="shared" si="13"/>
        <v>41.618345618345614</v>
      </c>
      <c r="AS26">
        <f t="shared" si="14"/>
        <v>48.73394495412844</v>
      </c>
      <c r="AT26">
        <f t="shared" si="15"/>
        <v>11.957894736842105</v>
      </c>
      <c r="AU26">
        <f t="shared" si="16"/>
        <v>0.80996840665817882</v>
      </c>
      <c r="AV26">
        <f t="shared" si="17"/>
        <v>0.18579080241581594</v>
      </c>
      <c r="AW26">
        <f t="shared" si="18"/>
        <v>5.4780332702410631E-2</v>
      </c>
    </row>
    <row r="27" spans="1:49" x14ac:dyDescent="0.2">
      <c r="A27" t="s">
        <v>77</v>
      </c>
      <c r="B27" t="s">
        <v>100</v>
      </c>
      <c r="C27">
        <v>26</v>
      </c>
      <c r="D27">
        <v>3072</v>
      </c>
      <c r="E27">
        <v>2</v>
      </c>
      <c r="F27">
        <v>32</v>
      </c>
      <c r="G27">
        <v>8.2959999999999994</v>
      </c>
      <c r="H27">
        <v>8.8650000000000002</v>
      </c>
      <c r="I27">
        <v>32.124000000000002</v>
      </c>
      <c r="J27">
        <v>54.186999999999998</v>
      </c>
      <c r="K27">
        <v>28.33</v>
      </c>
      <c r="L27">
        <v>1.3759999999999999</v>
      </c>
      <c r="M27" s="3">
        <v>1.232</v>
      </c>
      <c r="N27" s="3">
        <v>1.04</v>
      </c>
      <c r="O27" s="3">
        <v>0.14599999999999999</v>
      </c>
      <c r="P27">
        <f t="shared" si="0"/>
        <v>294912</v>
      </c>
      <c r="Q27">
        <f t="shared" si="1"/>
        <v>295000</v>
      </c>
      <c r="R27" cm="1">
        <f t="array" ref="R27">MATCH(1,(D27=D:D)*(MIN(IF(D:D=D27,F:F))=F:F),0)</f>
        <v>21</v>
      </c>
      <c r="S27" cm="1">
        <f t="array" ref="S27">INDEX(I:I,R27,0)</f>
        <v>304.92</v>
      </c>
      <c r="T27" cm="1">
        <f t="array" ref="T27">INDEX(K:K,R27,0)</f>
        <v>284.21100000000001</v>
      </c>
      <c r="U27" cm="1">
        <f t="array" ref="U27">INDEX(G:G,R27,0)</f>
        <v>5.3079999999999998</v>
      </c>
      <c r="V27" cm="1">
        <f t="array" ref="V27">INDEX(L:L,R27,0)</f>
        <v>8.0050000000000008</v>
      </c>
      <c r="W27" cm="1">
        <f t="array" ref="W27">INDEX(M:M,R27,0)</f>
        <v>8.3049999999999997</v>
      </c>
      <c r="X27" cm="1">
        <f t="array" ref="X27">INDEX(N:N,R27,0)</f>
        <v>0.68500000000000005</v>
      </c>
      <c r="Y27" cm="1">
        <f t="array" ref="Y27">INDEX(O:O,R27,0)</f>
        <v>3.714</v>
      </c>
      <c r="Z27">
        <f t="shared" si="2"/>
        <v>9.491968621591333</v>
      </c>
      <c r="AA27">
        <f t="shared" si="3"/>
        <v>10.03215672432051</v>
      </c>
      <c r="AB27">
        <f t="shared" si="4"/>
        <v>0.63982642237222764</v>
      </c>
      <c r="AC27">
        <f t="shared" si="5"/>
        <v>5.8175872093023262</v>
      </c>
      <c r="AD27">
        <f t="shared" si="6"/>
        <v>6.7410714285714288</v>
      </c>
      <c r="AE27">
        <f t="shared" si="7"/>
        <v>0.65865384615384615</v>
      </c>
      <c r="AF27">
        <f t="shared" si="8"/>
        <v>25.438356164383563</v>
      </c>
      <c r="AG27">
        <f t="shared" si="9"/>
        <v>0.33505007488850452</v>
      </c>
      <c r="AH27" cm="1">
        <f t="array" ref="AH27">MATCH(1,(Q27=Q:Q)*(MIN(IF(Q:Q=Q27,D:D))=D:D),0)</f>
        <v>27</v>
      </c>
      <c r="AI27" cm="1">
        <f t="array" ref="AI27">INDEX(I:I,AH27,0)</f>
        <v>32.124000000000002</v>
      </c>
      <c r="AJ27" cm="1">
        <f t="array" ref="AJ27">INDEX(K:K,AH27,0)</f>
        <v>28.33</v>
      </c>
      <c r="AK27" cm="1">
        <f t="array" ref="AK27">INDEX(L:L,AH27,0)</f>
        <v>1.3759999999999999</v>
      </c>
      <c r="AL27" cm="1">
        <f t="array" ref="AL27">INDEX(L:L,AH27,0)</f>
        <v>1.3759999999999999</v>
      </c>
      <c r="AM27" cm="1">
        <f t="array" ref="AM27">INDEX(N:N,AH27,0)</f>
        <v>1.04</v>
      </c>
      <c r="AN27" cm="1">
        <f t="array" ref="AN27">INDEX(O:O,AH27,0)</f>
        <v>0.14599999999999999</v>
      </c>
      <c r="AO27">
        <f t="shared" si="10"/>
        <v>32</v>
      </c>
      <c r="AP27">
        <f t="shared" si="11"/>
        <v>32</v>
      </c>
      <c r="AQ27">
        <f t="shared" si="12"/>
        <v>32</v>
      </c>
      <c r="AR27">
        <f t="shared" si="13"/>
        <v>35.740259740259738</v>
      </c>
      <c r="AS27">
        <f t="shared" si="14"/>
        <v>32</v>
      </c>
      <c r="AT27">
        <f t="shared" si="15"/>
        <v>32</v>
      </c>
      <c r="AU27">
        <f t="shared" si="16"/>
        <v>1</v>
      </c>
      <c r="AV27">
        <f t="shared" si="17"/>
        <v>0.68928032851842902</v>
      </c>
      <c r="AW27">
        <f t="shared" si="18"/>
        <v>7.6492617841591462E-2</v>
      </c>
    </row>
    <row r="28" spans="1:49" x14ac:dyDescent="0.2">
      <c r="A28" t="s">
        <v>78</v>
      </c>
      <c r="B28" t="s">
        <v>100</v>
      </c>
      <c r="C28">
        <v>27</v>
      </c>
      <c r="D28">
        <v>3072</v>
      </c>
      <c r="E28">
        <v>2</v>
      </c>
      <c r="F28">
        <v>32</v>
      </c>
      <c r="G28">
        <v>6.3929999999999998</v>
      </c>
      <c r="H28">
        <v>8.7669999999999995</v>
      </c>
      <c r="I28">
        <v>33.347000000000001</v>
      </c>
      <c r="J28">
        <v>57.23</v>
      </c>
      <c r="K28">
        <v>29.856999999999999</v>
      </c>
      <c r="L28">
        <v>1.5549999999999999</v>
      </c>
      <c r="M28" s="3">
        <v>1.4119999999999999</v>
      </c>
      <c r="N28" s="3">
        <v>0.18099999999999999</v>
      </c>
      <c r="O28" s="3">
        <v>0.34200000000000003</v>
      </c>
      <c r="P28">
        <f t="shared" si="0"/>
        <v>294912</v>
      </c>
      <c r="Q28">
        <f t="shared" si="1"/>
        <v>295000</v>
      </c>
      <c r="R28" cm="1">
        <f t="array" ref="R28">MATCH(1,(D28=D:D)*(MIN(IF(D:D=D28,F:F))=F:F),0)</f>
        <v>21</v>
      </c>
      <c r="S28" cm="1">
        <f t="array" ref="S28">INDEX(I:I,R28,0)</f>
        <v>304.92</v>
      </c>
      <c r="T28" cm="1">
        <f t="array" ref="T28">INDEX(K:K,R28,0)</f>
        <v>284.21100000000001</v>
      </c>
      <c r="U28" cm="1">
        <f t="array" ref="U28">INDEX(G:G,R28,0)</f>
        <v>5.3079999999999998</v>
      </c>
      <c r="V28" cm="1">
        <f t="array" ref="V28">INDEX(L:L,R28,0)</f>
        <v>8.0050000000000008</v>
      </c>
      <c r="W28" cm="1">
        <f t="array" ref="W28">INDEX(M:M,R28,0)</f>
        <v>8.3049999999999997</v>
      </c>
      <c r="X28" cm="1">
        <f t="array" ref="X28">INDEX(N:N,R28,0)</f>
        <v>0.68500000000000005</v>
      </c>
      <c r="Y28" cm="1">
        <f t="array" ref="Y28">INDEX(O:O,R28,0)</f>
        <v>3.714</v>
      </c>
      <c r="Z28">
        <f t="shared" si="2"/>
        <v>9.1438510210813568</v>
      </c>
      <c r="AA28">
        <f t="shared" si="3"/>
        <v>9.5190742539437991</v>
      </c>
      <c r="AB28">
        <f t="shared" si="4"/>
        <v>0.83028312216486777</v>
      </c>
      <c r="AC28">
        <f t="shared" si="5"/>
        <v>5.1479099678456599</v>
      </c>
      <c r="AD28">
        <f t="shared" si="6"/>
        <v>5.8817280453257794</v>
      </c>
      <c r="AE28">
        <f t="shared" si="7"/>
        <v>3.7845303867403319</v>
      </c>
      <c r="AF28">
        <f t="shared" si="8"/>
        <v>10.859649122807017</v>
      </c>
      <c r="AG28">
        <f t="shared" si="9"/>
        <v>0.30625484881539866</v>
      </c>
      <c r="AH28" cm="1">
        <f t="array" ref="AH28">MATCH(1,(Q28=Q:Q)*(MIN(IF(Q:Q=Q28,D:D))=D:D),0)</f>
        <v>27</v>
      </c>
      <c r="AI28" cm="1">
        <f t="array" ref="AI28">INDEX(I:I,AH28,0)</f>
        <v>32.124000000000002</v>
      </c>
      <c r="AJ28" cm="1">
        <f t="array" ref="AJ28">INDEX(K:K,AH28,0)</f>
        <v>28.33</v>
      </c>
      <c r="AK28" cm="1">
        <f t="array" ref="AK28">INDEX(L:L,AH28,0)</f>
        <v>1.3759999999999999</v>
      </c>
      <c r="AL28" cm="1">
        <f t="array" ref="AL28">INDEX(L:L,AH28,0)</f>
        <v>1.3759999999999999</v>
      </c>
      <c r="AM28" cm="1">
        <f t="array" ref="AM28">INDEX(N:N,AH28,0)</f>
        <v>1.04</v>
      </c>
      <c r="AN28" cm="1">
        <f t="array" ref="AN28">INDEX(O:O,AH28,0)</f>
        <v>0.14599999999999999</v>
      </c>
      <c r="AO28">
        <f t="shared" si="10"/>
        <v>30.363398867937168</v>
      </c>
      <c r="AP28">
        <f t="shared" si="11"/>
        <v>30.82640117551804</v>
      </c>
      <c r="AQ28">
        <f t="shared" si="12"/>
        <v>28.316398713826366</v>
      </c>
      <c r="AR28">
        <f t="shared" si="13"/>
        <v>31.18413597733711</v>
      </c>
      <c r="AS28">
        <f t="shared" si="14"/>
        <v>183.86740331491714</v>
      </c>
      <c r="AT28">
        <f t="shared" si="15"/>
        <v>13.66081871345029</v>
      </c>
      <c r="AU28">
        <f t="shared" si="16"/>
        <v>0.96332503673493874</v>
      </c>
      <c r="AV28">
        <f t="shared" si="17"/>
        <v>0.71778594375432803</v>
      </c>
      <c r="AW28">
        <f t="shared" si="18"/>
        <v>8.0632889430543392E-2</v>
      </c>
    </row>
    <row r="29" spans="1:49" x14ac:dyDescent="0.2">
      <c r="A29" t="s">
        <v>79</v>
      </c>
      <c r="B29" t="s">
        <v>100</v>
      </c>
      <c r="C29">
        <v>28</v>
      </c>
      <c r="D29">
        <v>3072</v>
      </c>
      <c r="E29">
        <v>2</v>
      </c>
      <c r="F29">
        <v>32</v>
      </c>
      <c r="G29">
        <v>4.38</v>
      </c>
      <c r="H29">
        <v>8.8620000000000001</v>
      </c>
      <c r="I29">
        <v>32.204000000000001</v>
      </c>
      <c r="J29">
        <v>50.01</v>
      </c>
      <c r="K29">
        <v>29.123999999999999</v>
      </c>
      <c r="L29">
        <v>1.3919999999999999</v>
      </c>
      <c r="M29" s="3">
        <v>1.0960000000000001</v>
      </c>
      <c r="N29" s="3">
        <v>0.45500000000000002</v>
      </c>
      <c r="O29" s="3">
        <v>0.13700000000000001</v>
      </c>
      <c r="P29">
        <f t="shared" si="0"/>
        <v>294912</v>
      </c>
      <c r="Q29">
        <f t="shared" si="1"/>
        <v>295000</v>
      </c>
      <c r="R29" cm="1">
        <f t="array" ref="R29">MATCH(1,(D29=D:D)*(MIN(IF(D:D=D29,F:F))=F:F),0)</f>
        <v>21</v>
      </c>
      <c r="S29" cm="1">
        <f t="array" ref="S29">INDEX(I:I,R29,0)</f>
        <v>304.92</v>
      </c>
      <c r="T29" cm="1">
        <f t="array" ref="T29">INDEX(K:K,R29,0)</f>
        <v>284.21100000000001</v>
      </c>
      <c r="U29" cm="1">
        <f t="array" ref="U29">INDEX(G:G,R29,0)</f>
        <v>5.3079999999999998</v>
      </c>
      <c r="V29" cm="1">
        <f t="array" ref="V29">INDEX(L:L,R29,0)</f>
        <v>8.0050000000000008</v>
      </c>
      <c r="W29" cm="1">
        <f t="array" ref="W29">INDEX(M:M,R29,0)</f>
        <v>8.3049999999999997</v>
      </c>
      <c r="X29" cm="1">
        <f t="array" ref="X29">INDEX(N:N,R29,0)</f>
        <v>0.68500000000000005</v>
      </c>
      <c r="Y29" cm="1">
        <f t="array" ref="Y29">INDEX(O:O,R29,0)</f>
        <v>3.714</v>
      </c>
      <c r="Z29">
        <f t="shared" si="2"/>
        <v>9.4683890199975167</v>
      </c>
      <c r="AA29">
        <f t="shared" si="3"/>
        <v>9.7586526576019779</v>
      </c>
      <c r="AB29">
        <f t="shared" si="4"/>
        <v>1.2118721461187214</v>
      </c>
      <c r="AC29">
        <f t="shared" si="5"/>
        <v>5.7507183908045985</v>
      </c>
      <c r="AD29">
        <f t="shared" si="6"/>
        <v>7.5775547445255462</v>
      </c>
      <c r="AE29">
        <f t="shared" si="7"/>
        <v>1.5054945054945055</v>
      </c>
      <c r="AF29">
        <f t="shared" si="8"/>
        <v>27.109489051094886</v>
      </c>
      <c r="AG29">
        <f t="shared" si="9"/>
        <v>0.32510606441414358</v>
      </c>
      <c r="AH29" cm="1">
        <f t="array" ref="AH29">MATCH(1,(Q29=Q:Q)*(MIN(IF(Q:Q=Q29,D:D))=D:D),0)</f>
        <v>27</v>
      </c>
      <c r="AI29" cm="1">
        <f t="array" ref="AI29">INDEX(I:I,AH29,0)</f>
        <v>32.124000000000002</v>
      </c>
      <c r="AJ29" cm="1">
        <f t="array" ref="AJ29">INDEX(K:K,AH29,0)</f>
        <v>28.33</v>
      </c>
      <c r="AK29" cm="1">
        <f t="array" ref="AK29">INDEX(L:L,AH29,0)</f>
        <v>1.3759999999999999</v>
      </c>
      <c r="AL29" cm="1">
        <f t="array" ref="AL29">INDEX(L:L,AH29,0)</f>
        <v>1.3759999999999999</v>
      </c>
      <c r="AM29" cm="1">
        <f t="array" ref="AM29">INDEX(N:N,AH29,0)</f>
        <v>1.04</v>
      </c>
      <c r="AN29" cm="1">
        <f t="array" ref="AN29">INDEX(O:O,AH29,0)</f>
        <v>0.14599999999999999</v>
      </c>
      <c r="AO29">
        <f t="shared" si="10"/>
        <v>31.127592363686308</v>
      </c>
      <c r="AP29">
        <f t="shared" si="11"/>
        <v>31.920506769345426</v>
      </c>
      <c r="AQ29">
        <f t="shared" si="12"/>
        <v>31.632183908045977</v>
      </c>
      <c r="AR29">
        <f t="shared" si="13"/>
        <v>40.175182481751818</v>
      </c>
      <c r="AS29">
        <f t="shared" si="14"/>
        <v>73.142857142857139</v>
      </c>
      <c r="AT29">
        <f t="shared" si="15"/>
        <v>34.102189781021892</v>
      </c>
      <c r="AU29">
        <f t="shared" si="16"/>
        <v>0.99751583654204456</v>
      </c>
      <c r="AV29">
        <f t="shared" si="17"/>
        <v>0.69889101763627093</v>
      </c>
      <c r="AW29">
        <f t="shared" si="18"/>
        <v>7.6763445091890842E-2</v>
      </c>
    </row>
    <row r="30" spans="1:49" x14ac:dyDescent="0.2">
      <c r="A30" t="s">
        <v>80</v>
      </c>
      <c r="B30" t="s">
        <v>51</v>
      </c>
      <c r="C30">
        <v>29</v>
      </c>
      <c r="D30">
        <v>3072</v>
      </c>
      <c r="E30">
        <v>2</v>
      </c>
      <c r="F30">
        <v>64</v>
      </c>
      <c r="G30">
        <v>9.2240000000000002</v>
      </c>
      <c r="H30">
        <v>8.8550000000000004</v>
      </c>
      <c r="I30">
        <v>19.189</v>
      </c>
      <c r="J30">
        <v>42.417000000000002</v>
      </c>
      <c r="K30">
        <v>15.305999999999999</v>
      </c>
      <c r="L30">
        <v>1.5660000000000001</v>
      </c>
      <c r="M30" s="3">
        <v>1.1739999999999999</v>
      </c>
      <c r="N30" s="3">
        <v>1.002</v>
      </c>
      <c r="O30" s="3">
        <v>0.14099999999999999</v>
      </c>
      <c r="P30">
        <f t="shared" si="0"/>
        <v>147456</v>
      </c>
      <c r="Q30">
        <f t="shared" si="1"/>
        <v>147000</v>
      </c>
      <c r="R30" cm="1">
        <f t="array" ref="R30">MATCH(1,(D30=D:D)*(MIN(IF(D:D=D30,F:F))=F:F),0)</f>
        <v>21</v>
      </c>
      <c r="S30" cm="1">
        <f t="array" ref="S30">INDEX(I:I,R30,0)</f>
        <v>304.92</v>
      </c>
      <c r="T30" cm="1">
        <f t="array" ref="T30">INDEX(K:K,R30,0)</f>
        <v>284.21100000000001</v>
      </c>
      <c r="U30" cm="1">
        <f t="array" ref="U30">INDEX(G:G,R30,0)</f>
        <v>5.3079999999999998</v>
      </c>
      <c r="V30" cm="1">
        <f t="array" ref="V30">INDEX(L:L,R30,0)</f>
        <v>8.0050000000000008</v>
      </c>
      <c r="W30" cm="1">
        <f t="array" ref="W30">INDEX(M:M,R30,0)</f>
        <v>8.3049999999999997</v>
      </c>
      <c r="X30" cm="1">
        <f t="array" ref="X30">INDEX(N:N,R30,0)</f>
        <v>0.68500000000000005</v>
      </c>
      <c r="Y30" cm="1">
        <f t="array" ref="Y30">INDEX(O:O,R30,0)</f>
        <v>3.714</v>
      </c>
      <c r="Z30">
        <f t="shared" si="2"/>
        <v>15.890353848559071</v>
      </c>
      <c r="AA30">
        <f t="shared" si="3"/>
        <v>18.568600548804394</v>
      </c>
      <c r="AB30">
        <f t="shared" si="4"/>
        <v>0.57545533391153514</v>
      </c>
      <c r="AC30">
        <f t="shared" si="5"/>
        <v>5.1117496807151985</v>
      </c>
      <c r="AD30">
        <f t="shared" si="6"/>
        <v>7.0741056218057921</v>
      </c>
      <c r="AE30">
        <f t="shared" si="7"/>
        <v>0.6836327345309382</v>
      </c>
      <c r="AF30">
        <f t="shared" si="8"/>
        <v>26.340425531914896</v>
      </c>
      <c r="AG30">
        <f t="shared" si="9"/>
        <v>1.0381780901972477</v>
      </c>
      <c r="AH30" cm="1">
        <f t="array" ref="AH30">MATCH(1,(Q30=Q:Q)*(MIN(IF(Q:Q=Q30,D:D))=D:D),0)</f>
        <v>2</v>
      </c>
      <c r="AI30" cm="1">
        <f t="array" ref="AI30">INDEX(I:I,AH30,0)</f>
        <v>17.177</v>
      </c>
      <c r="AJ30" cm="1">
        <f t="array" ref="AJ30">INDEX(K:K,AH30,0)</f>
        <v>15.371</v>
      </c>
      <c r="AK30" cm="1">
        <f t="array" ref="AK30">INDEX(L:L,AH30,0)</f>
        <v>0.79400000000000004</v>
      </c>
      <c r="AL30" cm="1">
        <f t="array" ref="AL30">INDEX(L:L,AH30,0)</f>
        <v>0.79400000000000004</v>
      </c>
      <c r="AM30" cm="1">
        <f t="array" ref="AM30">INDEX(N:N,AH30,0)</f>
        <v>8.3000000000000004E-2</v>
      </c>
      <c r="AN30" cm="1">
        <f t="array" ref="AN30">INDEX(O:O,AH30,0)</f>
        <v>0.21299999999999999</v>
      </c>
      <c r="AO30">
        <f t="shared" si="10"/>
        <v>64.271788840977393</v>
      </c>
      <c r="AP30">
        <f t="shared" si="11"/>
        <v>57.289488769607587</v>
      </c>
      <c r="AQ30">
        <f t="shared" si="12"/>
        <v>32.449553001277138</v>
      </c>
      <c r="AR30">
        <f t="shared" si="13"/>
        <v>43.284497444633736</v>
      </c>
      <c r="AS30">
        <f t="shared" si="14"/>
        <v>5.301397205588823</v>
      </c>
      <c r="AT30">
        <f t="shared" si="15"/>
        <v>96.680851063829792</v>
      </c>
      <c r="AU30">
        <f t="shared" si="16"/>
        <v>0.89514826202511855</v>
      </c>
      <c r="AV30">
        <f t="shared" si="17"/>
        <v>-4.0846766990009234E-2</v>
      </c>
      <c r="AW30">
        <f t="shared" si="18"/>
        <v>4.8057153684859313E-2</v>
      </c>
    </row>
    <row r="31" spans="1:49" x14ac:dyDescent="0.2">
      <c r="A31" t="s">
        <v>81</v>
      </c>
      <c r="B31" t="s">
        <v>51</v>
      </c>
      <c r="C31">
        <v>30</v>
      </c>
      <c r="D31">
        <v>3072</v>
      </c>
      <c r="E31">
        <v>4</v>
      </c>
      <c r="F31">
        <v>64</v>
      </c>
      <c r="G31">
        <v>4.2629999999999999</v>
      </c>
      <c r="H31">
        <v>8.8629999999999995</v>
      </c>
      <c r="I31">
        <v>13.169</v>
      </c>
      <c r="J31">
        <v>31.486000000000001</v>
      </c>
      <c r="K31">
        <v>9.657</v>
      </c>
      <c r="L31">
        <v>1.59</v>
      </c>
      <c r="M31" s="3">
        <v>1.4410000000000001</v>
      </c>
      <c r="N31" s="3">
        <v>0.19400000000000001</v>
      </c>
      <c r="O31" s="3">
        <v>0.28699999999999998</v>
      </c>
      <c r="P31">
        <f t="shared" si="0"/>
        <v>147456</v>
      </c>
      <c r="Q31">
        <f t="shared" si="1"/>
        <v>147000</v>
      </c>
      <c r="R31" cm="1">
        <f t="array" ref="R31">MATCH(1,(D31=D:D)*(MIN(IF(D:D=D31,F:F))=F:F),0)</f>
        <v>21</v>
      </c>
      <c r="S31" cm="1">
        <f t="array" ref="S31">INDEX(I:I,R31,0)</f>
        <v>304.92</v>
      </c>
      <c r="T31" cm="1">
        <f t="array" ref="T31">INDEX(K:K,R31,0)</f>
        <v>284.21100000000001</v>
      </c>
      <c r="U31" cm="1">
        <f t="array" ref="U31">INDEX(G:G,R31,0)</f>
        <v>5.3079999999999998</v>
      </c>
      <c r="V31" cm="1">
        <f t="array" ref="V31">INDEX(L:L,R31,0)</f>
        <v>8.0050000000000008</v>
      </c>
      <c r="W31" cm="1">
        <f t="array" ref="W31">INDEX(M:M,R31,0)</f>
        <v>8.3049999999999997</v>
      </c>
      <c r="X31" cm="1">
        <f t="array" ref="X31">INDEX(N:N,R31,0)</f>
        <v>0.68500000000000005</v>
      </c>
      <c r="Y31" cm="1">
        <f t="array" ref="Y31">INDEX(O:O,R31,0)</f>
        <v>3.714</v>
      </c>
      <c r="Z31">
        <f t="shared" si="2"/>
        <v>23.154377705216799</v>
      </c>
      <c r="AA31">
        <f t="shared" si="3"/>
        <v>29.430568499534019</v>
      </c>
      <c r="AB31">
        <f t="shared" si="4"/>
        <v>1.2451325357729299</v>
      </c>
      <c r="AC31">
        <f t="shared" si="5"/>
        <v>5.034591194968554</v>
      </c>
      <c r="AD31">
        <f t="shared" si="6"/>
        <v>5.7633587786259541</v>
      </c>
      <c r="AE31">
        <f t="shared" si="7"/>
        <v>3.5309278350515467</v>
      </c>
      <c r="AF31">
        <f t="shared" si="8"/>
        <v>12.94076655052265</v>
      </c>
      <c r="AG31">
        <f t="shared" si="9"/>
        <v>2.3976781303942012</v>
      </c>
      <c r="AH31" cm="1">
        <f t="array" ref="AH31">MATCH(1,(Q31=Q:Q)*(MIN(IF(Q:Q=Q31,D:D))=D:D),0)</f>
        <v>2</v>
      </c>
      <c r="AI31" cm="1">
        <f t="array" ref="AI31">INDEX(I:I,AH31,0)</f>
        <v>17.177</v>
      </c>
      <c r="AJ31" cm="1">
        <f t="array" ref="AJ31">INDEX(K:K,AH31,0)</f>
        <v>15.371</v>
      </c>
      <c r="AK31" cm="1">
        <f t="array" ref="AK31">INDEX(L:L,AH31,0)</f>
        <v>0.79400000000000004</v>
      </c>
      <c r="AL31" cm="1">
        <f t="array" ref="AL31">INDEX(L:L,AH31,0)</f>
        <v>0.79400000000000004</v>
      </c>
      <c r="AM31" cm="1">
        <f t="array" ref="AM31">INDEX(N:N,AH31,0)</f>
        <v>8.3000000000000004E-2</v>
      </c>
      <c r="AN31" cm="1">
        <f t="array" ref="AN31">INDEX(O:O,AH31,0)</f>
        <v>0.21299999999999999</v>
      </c>
      <c r="AO31">
        <f t="shared" si="10"/>
        <v>101.86848917883401</v>
      </c>
      <c r="AP31">
        <f t="shared" si="11"/>
        <v>83.478472169488953</v>
      </c>
      <c r="AQ31">
        <f t="shared" si="12"/>
        <v>31.959748427672956</v>
      </c>
      <c r="AR31">
        <f t="shared" si="13"/>
        <v>35.264399722414993</v>
      </c>
      <c r="AS31">
        <f t="shared" si="14"/>
        <v>27.381443298969074</v>
      </c>
      <c r="AT31">
        <f t="shared" si="15"/>
        <v>47.498257839721255</v>
      </c>
      <c r="AU31">
        <f t="shared" si="16"/>
        <v>1.3043511276482649</v>
      </c>
      <c r="AV31">
        <f t="shared" si="17"/>
        <v>-1.5591287634534825</v>
      </c>
      <c r="AW31">
        <f t="shared" si="18"/>
        <v>2.8000891204354401E-2</v>
      </c>
    </row>
    <row r="32" spans="1:49" x14ac:dyDescent="0.2">
      <c r="A32" t="s">
        <v>82</v>
      </c>
      <c r="B32" t="s">
        <v>51</v>
      </c>
      <c r="C32">
        <v>31</v>
      </c>
      <c r="D32">
        <v>3072</v>
      </c>
      <c r="E32">
        <v>4</v>
      </c>
      <c r="F32">
        <v>64</v>
      </c>
      <c r="G32">
        <v>6.1870000000000003</v>
      </c>
      <c r="H32">
        <v>8.8569999999999993</v>
      </c>
      <c r="I32">
        <v>13.44</v>
      </c>
      <c r="J32">
        <v>33.68</v>
      </c>
      <c r="K32">
        <v>8.4359999999999999</v>
      </c>
      <c r="L32">
        <v>1.5569999999999999</v>
      </c>
      <c r="M32" s="3">
        <v>1.5960000000000001</v>
      </c>
      <c r="N32" s="3">
        <v>1.478</v>
      </c>
      <c r="O32" s="3">
        <v>0.373</v>
      </c>
      <c r="P32">
        <f t="shared" si="0"/>
        <v>147456</v>
      </c>
      <c r="Q32">
        <f t="shared" si="1"/>
        <v>147000</v>
      </c>
      <c r="R32" cm="1">
        <f t="array" ref="R32">MATCH(1,(D32=D:D)*(MIN(IF(D:D=D32,F:F))=F:F),0)</f>
        <v>21</v>
      </c>
      <c r="S32" cm="1">
        <f t="array" ref="S32">INDEX(I:I,R32,0)</f>
        <v>304.92</v>
      </c>
      <c r="T32" cm="1">
        <f t="array" ref="T32">INDEX(K:K,R32,0)</f>
        <v>284.21100000000001</v>
      </c>
      <c r="U32" cm="1">
        <f t="array" ref="U32">INDEX(G:G,R32,0)</f>
        <v>5.3079999999999998</v>
      </c>
      <c r="V32" cm="1">
        <f t="array" ref="V32">INDEX(L:L,R32,0)</f>
        <v>8.0050000000000008</v>
      </c>
      <c r="W32" cm="1">
        <f t="array" ref="W32">INDEX(M:M,R32,0)</f>
        <v>8.3049999999999997</v>
      </c>
      <c r="X32" cm="1">
        <f t="array" ref="X32">INDEX(N:N,R32,0)</f>
        <v>0.68500000000000005</v>
      </c>
      <c r="Y32" cm="1">
        <f t="array" ref="Y32">INDEX(O:O,R32,0)</f>
        <v>3.714</v>
      </c>
      <c r="Z32">
        <f t="shared" si="2"/>
        <v>22.687500000000004</v>
      </c>
      <c r="AA32">
        <f t="shared" si="3"/>
        <v>33.690256045519206</v>
      </c>
      <c r="AB32">
        <f t="shared" si="4"/>
        <v>0.85792791336673668</v>
      </c>
      <c r="AC32">
        <f t="shared" si="5"/>
        <v>5.1412973667308934</v>
      </c>
      <c r="AD32">
        <f t="shared" si="6"/>
        <v>5.2036340852130323</v>
      </c>
      <c r="AE32">
        <f t="shared" si="7"/>
        <v>0.46346414073071723</v>
      </c>
      <c r="AF32">
        <f t="shared" si="8"/>
        <v>9.9571045576407506</v>
      </c>
      <c r="AG32">
        <f t="shared" si="9"/>
        <v>2.6893669985775253</v>
      </c>
      <c r="AH32" cm="1">
        <f t="array" ref="AH32">MATCH(1,(Q32=Q:Q)*(MIN(IF(Q:Q=Q32,D:D))=D:D),0)</f>
        <v>2</v>
      </c>
      <c r="AI32" cm="1">
        <f t="array" ref="AI32">INDEX(I:I,AH32,0)</f>
        <v>17.177</v>
      </c>
      <c r="AJ32" cm="1">
        <f t="array" ref="AJ32">INDEX(K:K,AH32,0)</f>
        <v>15.371</v>
      </c>
      <c r="AK32" cm="1">
        <f t="array" ref="AK32">INDEX(L:L,AH32,0)</f>
        <v>0.79400000000000004</v>
      </c>
      <c r="AL32" cm="1">
        <f t="array" ref="AL32">INDEX(L:L,AH32,0)</f>
        <v>0.79400000000000004</v>
      </c>
      <c r="AM32" cm="1">
        <f t="array" ref="AM32">INDEX(N:N,AH32,0)</f>
        <v>8.3000000000000004E-2</v>
      </c>
      <c r="AN32" cm="1">
        <f t="array" ref="AN32">INDEX(O:O,AH32,0)</f>
        <v>0.21299999999999999</v>
      </c>
      <c r="AO32">
        <f t="shared" si="10"/>
        <v>116.61261261261262</v>
      </c>
      <c r="AP32">
        <f t="shared" si="11"/>
        <v>81.795238095238091</v>
      </c>
      <c r="AQ32">
        <f t="shared" si="12"/>
        <v>32.637122671804754</v>
      </c>
      <c r="AR32">
        <f t="shared" si="13"/>
        <v>31.839598997493734</v>
      </c>
      <c r="AS32">
        <f t="shared" si="14"/>
        <v>3.5940460081190801</v>
      </c>
      <c r="AT32">
        <f t="shared" si="15"/>
        <v>36.546916890080425</v>
      </c>
      <c r="AU32">
        <f t="shared" si="16"/>
        <v>1.2780505952380952</v>
      </c>
      <c r="AV32">
        <f t="shared" si="17"/>
        <v>-1.9165545992469075</v>
      </c>
      <c r="AW32">
        <f t="shared" si="18"/>
        <v>2.8903756176483445E-2</v>
      </c>
    </row>
    <row r="33" spans="1:49" x14ac:dyDescent="0.2">
      <c r="A33" t="s">
        <v>83</v>
      </c>
      <c r="B33" t="s">
        <v>51</v>
      </c>
      <c r="C33">
        <v>32</v>
      </c>
      <c r="D33">
        <v>3072</v>
      </c>
      <c r="E33">
        <v>4</v>
      </c>
      <c r="F33">
        <v>64</v>
      </c>
      <c r="G33">
        <v>4.383</v>
      </c>
      <c r="H33">
        <v>8.8529999999999998</v>
      </c>
      <c r="I33">
        <v>12.616</v>
      </c>
      <c r="J33">
        <v>30.920999999999999</v>
      </c>
      <c r="K33">
        <v>8.9090000000000007</v>
      </c>
      <c r="L33">
        <v>1.4450000000000001</v>
      </c>
      <c r="M33" s="3">
        <v>1.5349999999999999</v>
      </c>
      <c r="N33" s="3">
        <v>0.375</v>
      </c>
      <c r="O33" s="3">
        <v>0.35199999999999998</v>
      </c>
      <c r="P33">
        <f t="shared" si="0"/>
        <v>147456</v>
      </c>
      <c r="Q33">
        <f t="shared" si="1"/>
        <v>147000</v>
      </c>
      <c r="R33" cm="1">
        <f t="array" ref="R33">MATCH(1,(D33=D:D)*(MIN(IF(D:D=D33,F:F))=F:F),0)</f>
        <v>21</v>
      </c>
      <c r="S33" cm="1">
        <f t="array" ref="S33">INDEX(I:I,R33,0)</f>
        <v>304.92</v>
      </c>
      <c r="T33" cm="1">
        <f t="array" ref="T33">INDEX(K:K,R33,0)</f>
        <v>284.21100000000001</v>
      </c>
      <c r="U33" cm="1">
        <f t="array" ref="U33">INDEX(G:G,R33,0)</f>
        <v>5.3079999999999998</v>
      </c>
      <c r="V33" cm="1">
        <f t="array" ref="V33">INDEX(L:L,R33,0)</f>
        <v>8.0050000000000008</v>
      </c>
      <c r="W33" cm="1">
        <f t="array" ref="W33">INDEX(M:M,R33,0)</f>
        <v>8.3049999999999997</v>
      </c>
      <c r="X33" cm="1">
        <f t="array" ref="X33">INDEX(N:N,R33,0)</f>
        <v>0.68500000000000005</v>
      </c>
      <c r="Y33" cm="1">
        <f t="array" ref="Y33">INDEX(O:O,R33,0)</f>
        <v>3.714</v>
      </c>
      <c r="Z33">
        <f t="shared" si="2"/>
        <v>24.169308814204186</v>
      </c>
      <c r="AA33">
        <f t="shared" si="3"/>
        <v>31.901560220002242</v>
      </c>
      <c r="AB33">
        <f t="shared" si="4"/>
        <v>1.2110426648414327</v>
      </c>
      <c r="AC33">
        <f t="shared" si="5"/>
        <v>5.5397923875432529</v>
      </c>
      <c r="AD33">
        <f t="shared" si="6"/>
        <v>5.4104234527687298</v>
      </c>
      <c r="AE33">
        <f t="shared" si="7"/>
        <v>1.8266666666666669</v>
      </c>
      <c r="AF33">
        <f t="shared" si="8"/>
        <v>10.551136363636363</v>
      </c>
      <c r="AG33">
        <f t="shared" si="9"/>
        <v>2.7129092843421465</v>
      </c>
      <c r="AH33" cm="1">
        <f t="array" ref="AH33">MATCH(1,(Q33=Q:Q)*(MIN(IF(Q:Q=Q33,D:D))=D:D),0)</f>
        <v>2</v>
      </c>
      <c r="AI33" cm="1">
        <f t="array" ref="AI33">INDEX(I:I,AH33,0)</f>
        <v>17.177</v>
      </c>
      <c r="AJ33" cm="1">
        <f t="array" ref="AJ33">INDEX(K:K,AH33,0)</f>
        <v>15.371</v>
      </c>
      <c r="AK33" cm="1">
        <f t="array" ref="AK33">INDEX(L:L,AH33,0)</f>
        <v>0.79400000000000004</v>
      </c>
      <c r="AL33" cm="1">
        <f t="array" ref="AL33">INDEX(L:L,AH33,0)</f>
        <v>0.79400000000000004</v>
      </c>
      <c r="AM33" cm="1">
        <f t="array" ref="AM33">INDEX(N:N,AH33,0)</f>
        <v>8.3000000000000004E-2</v>
      </c>
      <c r="AN33" cm="1">
        <f t="array" ref="AN33">INDEX(O:O,AH33,0)</f>
        <v>0.21299999999999999</v>
      </c>
      <c r="AO33">
        <f t="shared" si="10"/>
        <v>110.42137164664945</v>
      </c>
      <c r="AP33">
        <f t="shared" si="11"/>
        <v>87.13760304375397</v>
      </c>
      <c r="AQ33">
        <f t="shared" si="12"/>
        <v>35.166782006920414</v>
      </c>
      <c r="AR33">
        <f t="shared" si="13"/>
        <v>33.104885993485347</v>
      </c>
      <c r="AS33">
        <f t="shared" si="14"/>
        <v>14.165333333333335</v>
      </c>
      <c r="AT33">
        <f t="shared" si="15"/>
        <v>38.727272727272727</v>
      </c>
      <c r="AU33">
        <f t="shared" si="16"/>
        <v>1.3615250475586558</v>
      </c>
      <c r="AV33">
        <f t="shared" si="17"/>
        <v>-1.9294865108362858</v>
      </c>
      <c r="AW33">
        <f t="shared" si="18"/>
        <v>2.6158513604401048E-2</v>
      </c>
    </row>
    <row r="34" spans="1:49" x14ac:dyDescent="0.2">
      <c r="A34" t="s">
        <v>84</v>
      </c>
      <c r="B34" t="s">
        <v>51</v>
      </c>
      <c r="C34">
        <v>33</v>
      </c>
      <c r="D34">
        <v>6144</v>
      </c>
      <c r="E34">
        <v>1</v>
      </c>
      <c r="F34">
        <v>16</v>
      </c>
      <c r="G34">
        <v>14.499000000000001</v>
      </c>
      <c r="H34">
        <v>6.6550000000000002</v>
      </c>
      <c r="I34">
        <v>114.01600000000001</v>
      </c>
      <c r="J34">
        <v>151.63200000000001</v>
      </c>
      <c r="K34">
        <v>99.531999999999996</v>
      </c>
      <c r="L34">
        <v>4.2149999999999999</v>
      </c>
      <c r="M34" s="3">
        <v>3.3860000000000001</v>
      </c>
      <c r="N34" s="3">
        <v>3.06</v>
      </c>
      <c r="O34" s="3">
        <v>3.823</v>
      </c>
      <c r="P34">
        <f t="shared" si="0"/>
        <v>2359296</v>
      </c>
      <c r="Q34">
        <f t="shared" si="1"/>
        <v>2359000</v>
      </c>
      <c r="R34" cm="1">
        <f t="array" ref="R34">MATCH(1,(D34=D:D)*(MIN(IF(D:D=D34,F:F))=F:F),0)</f>
        <v>37</v>
      </c>
      <c r="S34" cm="1">
        <f t="array" ref="S34">INDEX(I:I,R34,0)</f>
        <v>984.76599999999996</v>
      </c>
      <c r="T34" cm="1">
        <f t="array" ref="T34">INDEX(K:K,R34,0)</f>
        <v>907.21500000000003</v>
      </c>
      <c r="U34" cm="1">
        <f t="array" ref="U34">INDEX(G:G,R34,0)</f>
        <v>27.227</v>
      </c>
      <c r="V34" cm="1">
        <f t="array" ref="V34">INDEX(L:L,R34,0)</f>
        <v>29.015999999999998</v>
      </c>
      <c r="W34" cm="1">
        <f t="array" ref="W34">INDEX(M:M,R34,0)</f>
        <v>27.952000000000002</v>
      </c>
      <c r="X34" cm="1">
        <f t="array" ref="X34">INDEX(N:N,R34,0)</f>
        <v>4.34</v>
      </c>
      <c r="Y34" cm="1">
        <f t="array" ref="Y34">INDEX(O:O,R34,0)</f>
        <v>16.242999999999999</v>
      </c>
      <c r="Z34">
        <f t="shared" si="2"/>
        <v>8.6370860230143123</v>
      </c>
      <c r="AA34">
        <f t="shared" si="3"/>
        <v>9.1148072981553678</v>
      </c>
      <c r="AB34">
        <f t="shared" si="4"/>
        <v>1.8778536450789709</v>
      </c>
      <c r="AC34">
        <f t="shared" si="5"/>
        <v>6.8839857651245548</v>
      </c>
      <c r="AD34">
        <f t="shared" si="6"/>
        <v>8.2551683402244542</v>
      </c>
      <c r="AE34">
        <f t="shared" si="7"/>
        <v>1.4183006535947711</v>
      </c>
      <c r="AF34">
        <f t="shared" si="8"/>
        <v>4.2487575202720373</v>
      </c>
      <c r="AG34">
        <f t="shared" si="9"/>
        <v>8.6776976480069851E-2</v>
      </c>
      <c r="AH34" cm="1">
        <f t="array" ref="AH34">MATCH(1,(Q34=Q:Q)*(MIN(IF(Q:Q=Q34,D:D))=D:D),0)</f>
        <v>5</v>
      </c>
      <c r="AI34" cm="1">
        <f t="array" ref="AI34">INDEX(I:I,AH34,0)</f>
        <v>82.19</v>
      </c>
      <c r="AJ34" cm="1">
        <f t="array" ref="AJ34">INDEX(K:K,AH34,0)</f>
        <v>76.27</v>
      </c>
      <c r="AK34" cm="1">
        <f t="array" ref="AK34">INDEX(L:L,AH34,0)</f>
        <v>2.5049999999999999</v>
      </c>
      <c r="AL34" cm="1">
        <f t="array" ref="AL34">INDEX(L:L,AH34,0)</f>
        <v>2.5049999999999999</v>
      </c>
      <c r="AM34" cm="1">
        <f t="array" ref="AM34">INDEX(N:N,AH34,0)</f>
        <v>0.17100000000000001</v>
      </c>
      <c r="AN34" cm="1">
        <f t="array" ref="AN34">INDEX(O:O,AH34,0)</f>
        <v>0.93700000000000006</v>
      </c>
      <c r="AO34">
        <f t="shared" si="10"/>
        <v>12.260579512116706</v>
      </c>
      <c r="AP34">
        <f t="shared" si="11"/>
        <v>11.53381981476284</v>
      </c>
      <c r="AQ34">
        <f t="shared" si="12"/>
        <v>9.5088967971530245</v>
      </c>
      <c r="AR34">
        <f t="shared" si="13"/>
        <v>11.836975782634376</v>
      </c>
      <c r="AS34">
        <f t="shared" si="14"/>
        <v>0.89411764705882357</v>
      </c>
      <c r="AT34">
        <f t="shared" si="15"/>
        <v>3.9215275961286951</v>
      </c>
      <c r="AU34">
        <f t="shared" si="16"/>
        <v>0.72086373842267748</v>
      </c>
      <c r="AV34">
        <f t="shared" si="17"/>
        <v>0.92249131223344394</v>
      </c>
      <c r="AW34">
        <f t="shared" si="18"/>
        <v>5.6831775264377556E-2</v>
      </c>
    </row>
    <row r="35" spans="1:49" x14ac:dyDescent="0.2">
      <c r="A35" t="s">
        <v>85</v>
      </c>
      <c r="B35" t="s">
        <v>51</v>
      </c>
      <c r="C35">
        <v>34</v>
      </c>
      <c r="D35">
        <v>6144</v>
      </c>
      <c r="E35">
        <v>1</v>
      </c>
      <c r="F35">
        <v>16</v>
      </c>
      <c r="G35">
        <v>6.5279999999999996</v>
      </c>
      <c r="H35">
        <v>6.6509999999999998</v>
      </c>
      <c r="I35">
        <v>118.623</v>
      </c>
      <c r="J35">
        <v>148.46899999999999</v>
      </c>
      <c r="K35">
        <v>102.026</v>
      </c>
      <c r="L35">
        <v>4.4630000000000001</v>
      </c>
      <c r="M35" s="3">
        <v>2.9969999999999999</v>
      </c>
      <c r="N35" s="3">
        <v>6.141</v>
      </c>
      <c r="O35" s="3">
        <v>2.996</v>
      </c>
      <c r="P35">
        <f t="shared" si="0"/>
        <v>2359296</v>
      </c>
      <c r="Q35">
        <f t="shared" si="1"/>
        <v>2359000</v>
      </c>
      <c r="R35" cm="1">
        <f t="array" ref="R35">MATCH(1,(D35=D:D)*(MIN(IF(D:D=D35,F:F))=F:F),0)</f>
        <v>37</v>
      </c>
      <c r="S35" cm="1">
        <f t="array" ref="S35">INDEX(I:I,R35,0)</f>
        <v>984.76599999999996</v>
      </c>
      <c r="T35" cm="1">
        <f t="array" ref="T35">INDEX(K:K,R35,0)</f>
        <v>907.21500000000003</v>
      </c>
      <c r="U35" cm="1">
        <f t="array" ref="U35">INDEX(G:G,R35,0)</f>
        <v>27.227</v>
      </c>
      <c r="V35" cm="1">
        <f t="array" ref="V35">INDEX(L:L,R35,0)</f>
        <v>29.015999999999998</v>
      </c>
      <c r="W35" cm="1">
        <f t="array" ref="W35">INDEX(M:M,R35,0)</f>
        <v>27.952000000000002</v>
      </c>
      <c r="X35" cm="1">
        <f t="array" ref="X35">INDEX(N:N,R35,0)</f>
        <v>4.34</v>
      </c>
      <c r="Y35" cm="1">
        <f t="array" ref="Y35">INDEX(O:O,R35,0)</f>
        <v>16.242999999999999</v>
      </c>
      <c r="Z35">
        <f t="shared" si="2"/>
        <v>8.3016447063385677</v>
      </c>
      <c r="AA35">
        <f t="shared" si="3"/>
        <v>8.891998118126752</v>
      </c>
      <c r="AB35">
        <f t="shared" si="4"/>
        <v>4.1708026960784315</v>
      </c>
      <c r="AC35">
        <f t="shared" si="5"/>
        <v>6.5014564194488011</v>
      </c>
      <c r="AD35">
        <f t="shared" si="6"/>
        <v>9.3266599933266612</v>
      </c>
      <c r="AE35">
        <f t="shared" si="7"/>
        <v>0.70672528904087284</v>
      </c>
      <c r="AF35">
        <f t="shared" si="8"/>
        <v>5.4215620827770357</v>
      </c>
      <c r="AG35">
        <f t="shared" si="9"/>
        <v>8.1367932745952679E-2</v>
      </c>
      <c r="AH35" cm="1">
        <f t="array" ref="AH35">MATCH(1,(Q35=Q:Q)*(MIN(IF(Q:Q=Q35,D:D))=D:D),0)</f>
        <v>5</v>
      </c>
      <c r="AI35" cm="1">
        <f t="array" ref="AI35">INDEX(I:I,AH35,0)</f>
        <v>82.19</v>
      </c>
      <c r="AJ35" cm="1">
        <f t="array" ref="AJ35">INDEX(K:K,AH35,0)</f>
        <v>76.27</v>
      </c>
      <c r="AK35" cm="1">
        <f t="array" ref="AK35">INDEX(L:L,AH35,0)</f>
        <v>2.5049999999999999</v>
      </c>
      <c r="AL35" cm="1">
        <f t="array" ref="AL35">INDEX(L:L,AH35,0)</f>
        <v>2.5049999999999999</v>
      </c>
      <c r="AM35" cm="1">
        <f t="array" ref="AM35">INDEX(N:N,AH35,0)</f>
        <v>0.17100000000000001</v>
      </c>
      <c r="AN35" cm="1">
        <f t="array" ref="AN35">INDEX(O:O,AH35,0)</f>
        <v>0.93700000000000006</v>
      </c>
      <c r="AO35">
        <f t="shared" si="10"/>
        <v>11.960872718718758</v>
      </c>
      <c r="AP35">
        <f t="shared" si="11"/>
        <v>11.085877106463332</v>
      </c>
      <c r="AQ35">
        <f t="shared" si="12"/>
        <v>8.9805063858391208</v>
      </c>
      <c r="AR35">
        <f t="shared" si="13"/>
        <v>13.373373373373374</v>
      </c>
      <c r="AS35">
        <f t="shared" si="14"/>
        <v>0.4455300439667807</v>
      </c>
      <c r="AT35">
        <f t="shared" si="15"/>
        <v>5.0040053404539391</v>
      </c>
      <c r="AU35">
        <f t="shared" si="16"/>
        <v>0.69286731915395827</v>
      </c>
      <c r="AV35">
        <f t="shared" si="17"/>
        <v>0.92772509347753485</v>
      </c>
      <c r="AW35">
        <f t="shared" si="18"/>
        <v>6.1821928593527128E-2</v>
      </c>
    </row>
    <row r="36" spans="1:49" x14ac:dyDescent="0.2">
      <c r="A36" t="s">
        <v>86</v>
      </c>
      <c r="B36" t="s">
        <v>51</v>
      </c>
      <c r="C36">
        <v>35</v>
      </c>
      <c r="D36">
        <v>6144</v>
      </c>
      <c r="E36">
        <v>1</v>
      </c>
      <c r="F36">
        <v>16</v>
      </c>
      <c r="G36">
        <v>10.343</v>
      </c>
      <c r="H36">
        <v>6.4429999999999996</v>
      </c>
      <c r="I36">
        <v>116.50700000000001</v>
      </c>
      <c r="J36">
        <v>152.57300000000001</v>
      </c>
      <c r="K36">
        <v>99.447000000000003</v>
      </c>
      <c r="L36">
        <v>4.4009999999999998</v>
      </c>
      <c r="M36" s="3">
        <v>3.681</v>
      </c>
      <c r="N36" s="3">
        <v>2.86</v>
      </c>
      <c r="O36" s="3">
        <v>6.1180000000000003</v>
      </c>
      <c r="P36">
        <f t="shared" si="0"/>
        <v>2359296</v>
      </c>
      <c r="Q36">
        <f t="shared" si="1"/>
        <v>2359000</v>
      </c>
      <c r="R36" cm="1">
        <f t="array" ref="R36">MATCH(1,(D36=D:D)*(MIN(IF(D:D=D36,F:F))=F:F),0)</f>
        <v>37</v>
      </c>
      <c r="S36" cm="1">
        <f t="array" ref="S36">INDEX(I:I,R36,0)</f>
        <v>984.76599999999996</v>
      </c>
      <c r="T36" cm="1">
        <f t="array" ref="T36">INDEX(K:K,R36,0)</f>
        <v>907.21500000000003</v>
      </c>
      <c r="U36" cm="1">
        <f t="array" ref="U36">INDEX(G:G,R36,0)</f>
        <v>27.227</v>
      </c>
      <c r="V36" cm="1">
        <f t="array" ref="V36">INDEX(L:L,R36,0)</f>
        <v>29.015999999999998</v>
      </c>
      <c r="W36" cm="1">
        <f t="array" ref="W36">INDEX(M:M,R36,0)</f>
        <v>27.952000000000002</v>
      </c>
      <c r="X36" cm="1">
        <f t="array" ref="X36">INDEX(N:N,R36,0)</f>
        <v>4.34</v>
      </c>
      <c r="Y36" cm="1">
        <f t="array" ref="Y36">INDEX(O:O,R36,0)</f>
        <v>16.242999999999999</v>
      </c>
      <c r="Z36">
        <f t="shared" si="2"/>
        <v>8.4524191679469904</v>
      </c>
      <c r="AA36">
        <f t="shared" si="3"/>
        <v>9.1225979667561621</v>
      </c>
      <c r="AB36">
        <f t="shared" si="4"/>
        <v>2.6324083921492796</v>
      </c>
      <c r="AC36">
        <f t="shared" si="5"/>
        <v>6.593047034764826</v>
      </c>
      <c r="AD36">
        <f t="shared" si="6"/>
        <v>7.5935886987231731</v>
      </c>
      <c r="AE36">
        <f t="shared" si="7"/>
        <v>1.5174825174825175</v>
      </c>
      <c r="AF36">
        <f t="shared" si="8"/>
        <v>2.6549525988885252</v>
      </c>
      <c r="AG36">
        <f t="shared" si="9"/>
        <v>8.4994209658883532E-2</v>
      </c>
      <c r="AH36" cm="1">
        <f t="array" ref="AH36">MATCH(1,(Q36=Q:Q)*(MIN(IF(Q:Q=Q36,D:D))=D:D),0)</f>
        <v>5</v>
      </c>
      <c r="AI36" cm="1">
        <f t="array" ref="AI36">INDEX(I:I,AH36,0)</f>
        <v>82.19</v>
      </c>
      <c r="AJ36" cm="1">
        <f t="array" ref="AJ36">INDEX(K:K,AH36,0)</f>
        <v>76.27</v>
      </c>
      <c r="AK36" cm="1">
        <f t="array" ref="AK36">INDEX(L:L,AH36,0)</f>
        <v>2.5049999999999999</v>
      </c>
      <c r="AL36" cm="1">
        <f t="array" ref="AL36">INDEX(L:L,AH36,0)</f>
        <v>2.5049999999999999</v>
      </c>
      <c r="AM36" cm="1">
        <f t="array" ref="AM36">INDEX(N:N,AH36,0)</f>
        <v>0.17100000000000001</v>
      </c>
      <c r="AN36" cm="1">
        <f t="array" ref="AN36">INDEX(O:O,AH36,0)</f>
        <v>0.93700000000000006</v>
      </c>
      <c r="AO36">
        <f t="shared" si="10"/>
        <v>12.271058956026828</v>
      </c>
      <c r="AP36">
        <f t="shared" si="11"/>
        <v>11.287218793720548</v>
      </c>
      <c r="AQ36">
        <f t="shared" si="12"/>
        <v>9.1070211315610088</v>
      </c>
      <c r="AR36">
        <f t="shared" si="13"/>
        <v>10.888345558272208</v>
      </c>
      <c r="AS36">
        <f t="shared" si="14"/>
        <v>0.95664335664335676</v>
      </c>
      <c r="AT36">
        <f t="shared" si="15"/>
        <v>2.4504740111147436</v>
      </c>
      <c r="AU36">
        <f t="shared" si="16"/>
        <v>0.70545117460753426</v>
      </c>
      <c r="AV36">
        <f t="shared" si="17"/>
        <v>0.9243001902755088</v>
      </c>
      <c r="AW36">
        <f t="shared" si="18"/>
        <v>5.952994586192726E-2</v>
      </c>
    </row>
    <row r="37" spans="1:49" x14ac:dyDescent="0.2">
      <c r="A37" t="s">
        <v>87</v>
      </c>
      <c r="B37" t="s">
        <v>51</v>
      </c>
      <c r="C37">
        <v>36</v>
      </c>
      <c r="D37">
        <v>6144</v>
      </c>
      <c r="E37">
        <v>1</v>
      </c>
      <c r="F37">
        <v>1</v>
      </c>
      <c r="G37">
        <v>27.227</v>
      </c>
      <c r="H37">
        <v>6.6479999999999997</v>
      </c>
      <c r="I37">
        <v>984.76599999999996</v>
      </c>
      <c r="J37">
        <v>1093.1099999999999</v>
      </c>
      <c r="K37">
        <v>907.21500000000003</v>
      </c>
      <c r="L37">
        <v>29.015999999999998</v>
      </c>
      <c r="M37" s="3">
        <v>27.952000000000002</v>
      </c>
      <c r="N37" s="3">
        <v>4.34</v>
      </c>
      <c r="O37" s="3">
        <v>16.242999999999999</v>
      </c>
      <c r="P37">
        <f t="shared" si="0"/>
        <v>37748736</v>
      </c>
      <c r="Q37">
        <f t="shared" si="1"/>
        <v>37749000</v>
      </c>
      <c r="R37" cm="1">
        <f t="array" ref="R37">MATCH(1,(D37=D:D)*(MIN(IF(D:D=D37,F:F))=F:F),0)</f>
        <v>37</v>
      </c>
      <c r="S37" cm="1">
        <f t="array" ref="S37">INDEX(I:I,R37,0)</f>
        <v>984.76599999999996</v>
      </c>
      <c r="T37" cm="1">
        <f t="array" ref="T37">INDEX(K:K,R37,0)</f>
        <v>907.21500000000003</v>
      </c>
      <c r="U37" cm="1">
        <f t="array" ref="U37">INDEX(G:G,R37,0)</f>
        <v>27.227</v>
      </c>
      <c r="V37" cm="1">
        <f t="array" ref="V37">INDEX(L:L,R37,0)</f>
        <v>29.015999999999998</v>
      </c>
      <c r="W37" cm="1">
        <f t="array" ref="W37">INDEX(M:M,R37,0)</f>
        <v>27.952000000000002</v>
      </c>
      <c r="X37" cm="1">
        <f t="array" ref="X37">INDEX(N:N,R37,0)</f>
        <v>4.34</v>
      </c>
      <c r="Y37" cm="1">
        <f t="array" ref="Y37">INDEX(O:O,R37,0)</f>
        <v>16.242999999999999</v>
      </c>
      <c r="Z37">
        <f t="shared" si="2"/>
        <v>1</v>
      </c>
      <c r="AA37">
        <f t="shared" si="3"/>
        <v>1</v>
      </c>
      <c r="AB37">
        <f t="shared" si="4"/>
        <v>1</v>
      </c>
      <c r="AC37">
        <f t="shared" si="5"/>
        <v>1</v>
      </c>
      <c r="AD37">
        <f t="shared" si="6"/>
        <v>1</v>
      </c>
      <c r="AE37">
        <f t="shared" si="7"/>
        <v>1</v>
      </c>
      <c r="AF37">
        <f t="shared" si="8"/>
        <v>1</v>
      </c>
      <c r="AG37">
        <f t="shared" si="9"/>
        <v>1.1022745435205546E-3</v>
      </c>
      <c r="AH37" cm="1">
        <f t="array" ref="AH37">MATCH(1,(Q37=Q:Q)*(MIN(IF(Q:Q=Q37,D:D))=D:D),0)</f>
        <v>37</v>
      </c>
      <c r="AI37" cm="1">
        <f t="array" ref="AI37">INDEX(I:I,AH37,0)</f>
        <v>984.76599999999996</v>
      </c>
      <c r="AJ37" cm="1">
        <f t="array" ref="AJ37">INDEX(K:K,AH37,0)</f>
        <v>907.21500000000003</v>
      </c>
      <c r="AK37" cm="1">
        <f t="array" ref="AK37">INDEX(L:L,AH37,0)</f>
        <v>29.015999999999998</v>
      </c>
      <c r="AL37" cm="1">
        <f t="array" ref="AL37">INDEX(L:L,AH37,0)</f>
        <v>29.015999999999998</v>
      </c>
      <c r="AM37" cm="1">
        <f t="array" ref="AM37">INDEX(N:N,AH37,0)</f>
        <v>4.34</v>
      </c>
      <c r="AN37" cm="1">
        <f t="array" ref="AN37">INDEX(O:O,AH37,0)</f>
        <v>16.242999999999999</v>
      </c>
      <c r="AO37">
        <f t="shared" si="10"/>
        <v>1</v>
      </c>
      <c r="AP37">
        <f t="shared" si="11"/>
        <v>1</v>
      </c>
      <c r="AQ37">
        <f t="shared" si="12"/>
        <v>1</v>
      </c>
      <c r="AR37">
        <f t="shared" si="13"/>
        <v>1.0380652547223812</v>
      </c>
      <c r="AS37">
        <f t="shared" si="14"/>
        <v>1</v>
      </c>
      <c r="AT37">
        <f t="shared" si="15"/>
        <v>1</v>
      </c>
      <c r="AU37">
        <f t="shared" si="16"/>
        <v>1</v>
      </c>
      <c r="AV37">
        <f t="shared" si="17"/>
        <v>1</v>
      </c>
      <c r="AW37" t="e">
        <f t="shared" si="18"/>
        <v>#DIV/0!</v>
      </c>
    </row>
    <row r="38" spans="1:49" x14ac:dyDescent="0.2">
      <c r="A38" t="s">
        <v>88</v>
      </c>
      <c r="B38" t="s">
        <v>51</v>
      </c>
      <c r="C38">
        <v>37</v>
      </c>
      <c r="D38">
        <v>6144</v>
      </c>
      <c r="E38">
        <v>1</v>
      </c>
      <c r="F38">
        <v>1</v>
      </c>
      <c r="G38">
        <v>26.966999999999999</v>
      </c>
      <c r="H38">
        <v>6.6769999999999996</v>
      </c>
      <c r="I38">
        <v>1005.32</v>
      </c>
      <c r="J38">
        <v>1115.2550000000001</v>
      </c>
      <c r="K38">
        <v>924.47299999999996</v>
      </c>
      <c r="L38">
        <v>30.206</v>
      </c>
      <c r="M38" s="3">
        <v>28.806999999999999</v>
      </c>
      <c r="N38" s="3">
        <v>7.7249999999999996</v>
      </c>
      <c r="O38" s="3">
        <v>14.109</v>
      </c>
      <c r="P38">
        <f t="shared" si="0"/>
        <v>37748736</v>
      </c>
      <c r="Q38">
        <f t="shared" si="1"/>
        <v>37749000</v>
      </c>
      <c r="R38" cm="1">
        <f t="array" ref="R38">MATCH(1,(D38=D:D)*(MIN(IF(D:D=D38,F:F))=F:F),0)</f>
        <v>37</v>
      </c>
      <c r="S38" cm="1">
        <f t="array" ref="S38">INDEX(I:I,R38,0)</f>
        <v>984.76599999999996</v>
      </c>
      <c r="T38" cm="1">
        <f t="array" ref="T38">INDEX(K:K,R38,0)</f>
        <v>907.21500000000003</v>
      </c>
      <c r="U38" cm="1">
        <f t="array" ref="U38">INDEX(G:G,R38,0)</f>
        <v>27.227</v>
      </c>
      <c r="V38" cm="1">
        <f t="array" ref="V38">INDEX(L:L,R38,0)</f>
        <v>29.015999999999998</v>
      </c>
      <c r="W38" cm="1">
        <f t="array" ref="W38">INDEX(M:M,R38,0)</f>
        <v>27.952000000000002</v>
      </c>
      <c r="X38" cm="1">
        <f t="array" ref="X38">INDEX(N:N,R38,0)</f>
        <v>4.34</v>
      </c>
      <c r="Y38" cm="1">
        <f t="array" ref="Y38">INDEX(O:O,R38,0)</f>
        <v>16.242999999999999</v>
      </c>
      <c r="Z38">
        <f t="shared" si="2"/>
        <v>0.97955476863088364</v>
      </c>
      <c r="AA38">
        <f t="shared" si="3"/>
        <v>0.98133206702629505</v>
      </c>
      <c r="AB38">
        <f t="shared" si="4"/>
        <v>1.0096414135795602</v>
      </c>
      <c r="AC38">
        <f t="shared" si="5"/>
        <v>0.96060385353903188</v>
      </c>
      <c r="AD38">
        <f t="shared" si="6"/>
        <v>0.97031971395841299</v>
      </c>
      <c r="AE38">
        <f t="shared" si="7"/>
        <v>0.56181229773462782</v>
      </c>
      <c r="AF38">
        <f t="shared" si="8"/>
        <v>1.1512509745552484</v>
      </c>
      <c r="AG38">
        <f t="shared" si="9"/>
        <v>1.059581803504141E-3</v>
      </c>
      <c r="AH38" cm="1">
        <f t="array" ref="AH38">MATCH(1,(Q38=Q:Q)*(MIN(IF(Q:Q=Q38,D:D))=D:D),0)</f>
        <v>37</v>
      </c>
      <c r="AI38" cm="1">
        <f t="array" ref="AI38">INDEX(I:I,AH38,0)</f>
        <v>984.76599999999996</v>
      </c>
      <c r="AJ38" cm="1">
        <f t="array" ref="AJ38">INDEX(K:K,AH38,0)</f>
        <v>907.21500000000003</v>
      </c>
      <c r="AK38" cm="1">
        <f t="array" ref="AK38">INDEX(L:L,AH38,0)</f>
        <v>29.015999999999998</v>
      </c>
      <c r="AL38" cm="1">
        <f t="array" ref="AL38">INDEX(L:L,AH38,0)</f>
        <v>29.015999999999998</v>
      </c>
      <c r="AM38" cm="1">
        <f t="array" ref="AM38">INDEX(N:N,AH38,0)</f>
        <v>4.34</v>
      </c>
      <c r="AN38" cm="1">
        <f t="array" ref="AN38">INDEX(O:O,AH38,0)</f>
        <v>16.242999999999999</v>
      </c>
      <c r="AO38">
        <f t="shared" si="10"/>
        <v>0.98133206702629505</v>
      </c>
      <c r="AP38">
        <f t="shared" si="11"/>
        <v>0.97955476863088364</v>
      </c>
      <c r="AQ38">
        <f t="shared" si="12"/>
        <v>0.96060385353903188</v>
      </c>
      <c r="AR38">
        <f t="shared" si="13"/>
        <v>1.007255181032388</v>
      </c>
      <c r="AS38">
        <f t="shared" si="14"/>
        <v>0.56181229773462782</v>
      </c>
      <c r="AT38">
        <f t="shared" si="15"/>
        <v>1.1512509745552484</v>
      </c>
      <c r="AU38">
        <f t="shared" si="16"/>
        <v>0.97955476863088364</v>
      </c>
      <c r="AV38">
        <f t="shared" si="17"/>
        <v>1.000022139500959</v>
      </c>
      <c r="AW38" t="e">
        <f t="shared" si="18"/>
        <v>#DIV/0!</v>
      </c>
    </row>
    <row r="39" spans="1:49" x14ac:dyDescent="0.2">
      <c r="A39" t="s">
        <v>89</v>
      </c>
      <c r="B39" t="s">
        <v>51</v>
      </c>
      <c r="C39">
        <v>38</v>
      </c>
      <c r="D39">
        <v>6144</v>
      </c>
      <c r="E39">
        <v>1</v>
      </c>
      <c r="F39">
        <v>1</v>
      </c>
      <c r="G39">
        <v>26.928000000000001</v>
      </c>
      <c r="H39">
        <v>6.649</v>
      </c>
      <c r="I39">
        <v>994.548</v>
      </c>
      <c r="J39">
        <v>1101.3530000000001</v>
      </c>
      <c r="K39">
        <v>918.39499999999998</v>
      </c>
      <c r="L39">
        <v>28.556999999999999</v>
      </c>
      <c r="M39" s="3">
        <v>25.071999999999999</v>
      </c>
      <c r="N39" s="3">
        <v>7.72</v>
      </c>
      <c r="O39" s="3">
        <v>14.804</v>
      </c>
      <c r="P39">
        <f t="shared" si="0"/>
        <v>37748736</v>
      </c>
      <c r="Q39">
        <f t="shared" si="1"/>
        <v>37749000</v>
      </c>
      <c r="R39" cm="1">
        <f t="array" ref="R39">MATCH(1,(D39=D:D)*(MIN(IF(D:D=D39,F:F))=F:F),0)</f>
        <v>37</v>
      </c>
      <c r="S39" cm="1">
        <f t="array" ref="S39">INDEX(I:I,R39,0)</f>
        <v>984.76599999999996</v>
      </c>
      <c r="T39" cm="1">
        <f t="array" ref="T39">INDEX(K:K,R39,0)</f>
        <v>907.21500000000003</v>
      </c>
      <c r="U39" cm="1">
        <f t="array" ref="U39">INDEX(G:G,R39,0)</f>
        <v>27.227</v>
      </c>
      <c r="V39" cm="1">
        <f t="array" ref="V39">INDEX(L:L,R39,0)</f>
        <v>29.015999999999998</v>
      </c>
      <c r="W39" cm="1">
        <f t="array" ref="W39">INDEX(M:M,R39,0)</f>
        <v>27.952000000000002</v>
      </c>
      <c r="X39" cm="1">
        <f t="array" ref="X39">INDEX(N:N,R39,0)</f>
        <v>4.34</v>
      </c>
      <c r="Y39" cm="1">
        <f t="array" ref="Y39">INDEX(O:O,R39,0)</f>
        <v>16.242999999999999</v>
      </c>
      <c r="Z39">
        <f t="shared" si="2"/>
        <v>0.9901643761789275</v>
      </c>
      <c r="AA39">
        <f t="shared" si="3"/>
        <v>0.98782658877716023</v>
      </c>
      <c r="AB39">
        <f t="shared" si="4"/>
        <v>1.0111036838978016</v>
      </c>
      <c r="AC39">
        <f t="shared" si="5"/>
        <v>1.0160731169240467</v>
      </c>
      <c r="AD39">
        <f t="shared" si="6"/>
        <v>1.1148691767708998</v>
      </c>
      <c r="AE39">
        <f t="shared" si="7"/>
        <v>0.56217616580310881</v>
      </c>
      <c r="AF39">
        <f t="shared" si="8"/>
        <v>1.097203458524723</v>
      </c>
      <c r="AG39">
        <f t="shared" si="9"/>
        <v>1.0781465232050779E-3</v>
      </c>
      <c r="AH39" cm="1">
        <f t="array" ref="AH39">MATCH(1,(Q39=Q:Q)*(MIN(IF(Q:Q=Q39,D:D))=D:D),0)</f>
        <v>37</v>
      </c>
      <c r="AI39" cm="1">
        <f t="array" ref="AI39">INDEX(I:I,AH39,0)</f>
        <v>984.76599999999996</v>
      </c>
      <c r="AJ39" cm="1">
        <f t="array" ref="AJ39">INDEX(K:K,AH39,0)</f>
        <v>907.21500000000003</v>
      </c>
      <c r="AK39" cm="1">
        <f t="array" ref="AK39">INDEX(L:L,AH39,0)</f>
        <v>29.015999999999998</v>
      </c>
      <c r="AL39" cm="1">
        <f t="array" ref="AL39">INDEX(L:L,AH39,0)</f>
        <v>29.015999999999998</v>
      </c>
      <c r="AM39" cm="1">
        <f t="array" ref="AM39">INDEX(N:N,AH39,0)</f>
        <v>4.34</v>
      </c>
      <c r="AN39" cm="1">
        <f t="array" ref="AN39">INDEX(O:O,AH39,0)</f>
        <v>16.242999999999999</v>
      </c>
      <c r="AO39">
        <f t="shared" si="10"/>
        <v>0.98782658877716023</v>
      </c>
      <c r="AP39">
        <f t="shared" si="11"/>
        <v>0.9901643761789275</v>
      </c>
      <c r="AQ39">
        <f t="shared" si="12"/>
        <v>1.0160731169240467</v>
      </c>
      <c r="AR39">
        <f t="shared" si="13"/>
        <v>1.1573069559668154</v>
      </c>
      <c r="AS39">
        <f t="shared" si="14"/>
        <v>0.56217616580310881</v>
      </c>
      <c r="AT39">
        <f t="shared" si="15"/>
        <v>1.097203458524723</v>
      </c>
      <c r="AU39">
        <f t="shared" si="16"/>
        <v>0.9901643761789275</v>
      </c>
      <c r="AV39">
        <f t="shared" si="17"/>
        <v>1.0000107212529183</v>
      </c>
      <c r="AW39" t="e">
        <f t="shared" si="18"/>
        <v>#DIV/0!</v>
      </c>
    </row>
    <row r="40" spans="1:49" x14ac:dyDescent="0.2">
      <c r="A40" t="s">
        <v>90</v>
      </c>
      <c r="B40" t="s">
        <v>101</v>
      </c>
      <c r="C40">
        <v>39</v>
      </c>
      <c r="D40">
        <v>6144</v>
      </c>
      <c r="E40">
        <v>1</v>
      </c>
      <c r="F40">
        <v>64</v>
      </c>
      <c r="G40">
        <v>37.911000000000001</v>
      </c>
      <c r="H40">
        <v>6.6429999999999998</v>
      </c>
      <c r="I40">
        <v>65.945999999999998</v>
      </c>
      <c r="J40">
        <v>124.07599999999999</v>
      </c>
      <c r="K40">
        <v>55.124000000000002</v>
      </c>
      <c r="L40">
        <v>2.9449999999999998</v>
      </c>
      <c r="M40" s="3">
        <v>2.0910000000000002</v>
      </c>
      <c r="N40" s="3">
        <v>0.82399999999999995</v>
      </c>
      <c r="O40" s="3">
        <v>4.9619999999999997</v>
      </c>
      <c r="P40">
        <f t="shared" si="0"/>
        <v>589824</v>
      </c>
      <c r="Q40">
        <f t="shared" si="1"/>
        <v>590000</v>
      </c>
      <c r="R40" cm="1">
        <f t="array" ref="R40">MATCH(1,(D40=D:D)*(MIN(IF(D:D=D40,F:F))=F:F),0)</f>
        <v>37</v>
      </c>
      <c r="S40" cm="1">
        <f t="array" ref="S40">INDEX(I:I,R40,0)</f>
        <v>984.76599999999996</v>
      </c>
      <c r="T40" cm="1">
        <f t="array" ref="T40">INDEX(K:K,R40,0)</f>
        <v>907.21500000000003</v>
      </c>
      <c r="U40" cm="1">
        <f t="array" ref="U40">INDEX(G:G,R40,0)</f>
        <v>27.227</v>
      </c>
      <c r="V40" cm="1">
        <f t="array" ref="V40">INDEX(L:L,R40,0)</f>
        <v>29.015999999999998</v>
      </c>
      <c r="W40" cm="1">
        <f t="array" ref="W40">INDEX(M:M,R40,0)</f>
        <v>27.952000000000002</v>
      </c>
      <c r="X40" cm="1">
        <f t="array" ref="X40">INDEX(N:N,R40,0)</f>
        <v>4.34</v>
      </c>
      <c r="Y40" cm="1">
        <f t="array" ref="Y40">INDEX(O:O,R40,0)</f>
        <v>16.242999999999999</v>
      </c>
      <c r="Z40">
        <f t="shared" si="2"/>
        <v>14.932914809086222</v>
      </c>
      <c r="AA40">
        <f t="shared" si="3"/>
        <v>16.457713518612582</v>
      </c>
      <c r="AB40">
        <f t="shared" si="4"/>
        <v>0.71818205797789558</v>
      </c>
      <c r="AC40">
        <f t="shared" si="5"/>
        <v>9.8526315789473689</v>
      </c>
      <c r="AD40">
        <f t="shared" si="6"/>
        <v>13.367766618842658</v>
      </c>
      <c r="AE40">
        <f t="shared" si="7"/>
        <v>5.266990291262136</v>
      </c>
      <c r="AF40">
        <f t="shared" si="8"/>
        <v>3.2734784361144698</v>
      </c>
      <c r="AG40">
        <f t="shared" si="9"/>
        <v>0.27089679285041401</v>
      </c>
      <c r="AH40" cm="1">
        <f t="array" ref="AH40">MATCH(1,(Q40=Q:Q)*(MIN(IF(Q:Q=Q40,D:D))=D:D),0)</f>
        <v>18</v>
      </c>
      <c r="AI40" cm="1">
        <f t="array" ref="AI40">INDEX(I:I,AH40,0)</f>
        <v>41.290999999999997</v>
      </c>
      <c r="AJ40" cm="1">
        <f t="array" ref="AJ40">INDEX(K:K,AH40,0)</f>
        <v>37.292999999999999</v>
      </c>
      <c r="AK40" cm="1">
        <f t="array" ref="AK40">INDEX(L:L,AH40,0)</f>
        <v>1.2250000000000001</v>
      </c>
      <c r="AL40" cm="1">
        <f t="array" ref="AL40">INDEX(L:L,AH40,0)</f>
        <v>1.2250000000000001</v>
      </c>
      <c r="AM40" cm="1">
        <f t="array" ref="AM40">INDEX(N:N,AH40,0)</f>
        <v>0.25700000000000001</v>
      </c>
      <c r="AN40" cm="1">
        <f t="array" ref="AN40">INDEX(O:O,AH40,0)</f>
        <v>1.298</v>
      </c>
      <c r="AO40">
        <f t="shared" si="10"/>
        <v>43.297873884333498</v>
      </c>
      <c r="AP40">
        <f t="shared" si="11"/>
        <v>40.072544202832617</v>
      </c>
      <c r="AQ40">
        <f t="shared" si="12"/>
        <v>26.621392190152804</v>
      </c>
      <c r="AR40">
        <f t="shared" si="13"/>
        <v>37.494021999043518</v>
      </c>
      <c r="AS40">
        <f t="shared" si="14"/>
        <v>19.961165048543691</v>
      </c>
      <c r="AT40">
        <f t="shared" si="15"/>
        <v>16.741636436920597</v>
      </c>
      <c r="AU40">
        <f t="shared" si="16"/>
        <v>0.62613350316925964</v>
      </c>
      <c r="AV40">
        <f t="shared" si="17"/>
        <v>0.74257418503646777</v>
      </c>
      <c r="AW40">
        <f t="shared" si="18"/>
        <v>5.2156101607443342E-2</v>
      </c>
    </row>
    <row r="41" spans="1:49" x14ac:dyDescent="0.2">
      <c r="A41" t="s">
        <v>91</v>
      </c>
      <c r="B41" t="s">
        <v>101</v>
      </c>
      <c r="C41">
        <v>40</v>
      </c>
      <c r="D41">
        <v>6144</v>
      </c>
      <c r="E41">
        <v>1</v>
      </c>
      <c r="F41">
        <v>64</v>
      </c>
      <c r="G41">
        <v>11.433</v>
      </c>
      <c r="H41">
        <v>6.5460000000000003</v>
      </c>
      <c r="I41">
        <v>68.234999999999999</v>
      </c>
      <c r="J41">
        <v>102.483</v>
      </c>
      <c r="K41">
        <v>56.79</v>
      </c>
      <c r="L41">
        <v>4.149</v>
      </c>
      <c r="M41" s="3">
        <v>2.4990000000000001</v>
      </c>
      <c r="N41" s="3">
        <v>0.504</v>
      </c>
      <c r="O41" s="3">
        <v>4.2930000000000001</v>
      </c>
      <c r="P41">
        <f t="shared" si="0"/>
        <v>589824</v>
      </c>
      <c r="Q41">
        <f t="shared" si="1"/>
        <v>590000</v>
      </c>
      <c r="R41" cm="1">
        <f t="array" ref="R41">MATCH(1,(D41=D:D)*(MIN(IF(D:D=D41,F:F))=F:F),0)</f>
        <v>37</v>
      </c>
      <c r="S41" cm="1">
        <f t="array" ref="S41">INDEX(I:I,R41,0)</f>
        <v>984.76599999999996</v>
      </c>
      <c r="T41" cm="1">
        <f t="array" ref="T41">INDEX(K:K,R41,0)</f>
        <v>907.21500000000003</v>
      </c>
      <c r="U41" cm="1">
        <f t="array" ref="U41">INDEX(G:G,R41,0)</f>
        <v>27.227</v>
      </c>
      <c r="V41" cm="1">
        <f t="array" ref="V41">INDEX(L:L,R41,0)</f>
        <v>29.015999999999998</v>
      </c>
      <c r="W41" cm="1">
        <f t="array" ref="W41">INDEX(M:M,R41,0)</f>
        <v>27.952000000000002</v>
      </c>
      <c r="X41" cm="1">
        <f t="array" ref="X41">INDEX(N:N,R41,0)</f>
        <v>4.34</v>
      </c>
      <c r="Y41" cm="1">
        <f t="array" ref="Y41">INDEX(O:O,R41,0)</f>
        <v>16.242999999999999</v>
      </c>
      <c r="Z41">
        <f t="shared" si="2"/>
        <v>14.431977724041914</v>
      </c>
      <c r="AA41">
        <f t="shared" si="3"/>
        <v>15.974907554146858</v>
      </c>
      <c r="AB41">
        <f t="shared" si="4"/>
        <v>2.381439692119304</v>
      </c>
      <c r="AC41">
        <f t="shared" si="5"/>
        <v>6.9934924078091099</v>
      </c>
      <c r="AD41">
        <f t="shared" si="6"/>
        <v>11.185274109643858</v>
      </c>
      <c r="AE41">
        <f t="shared" si="7"/>
        <v>8.6111111111111107</v>
      </c>
      <c r="AF41">
        <f t="shared" si="8"/>
        <v>3.7836012112741666</v>
      </c>
      <c r="AG41">
        <f t="shared" si="9"/>
        <v>0.2541288558556421</v>
      </c>
      <c r="AH41" cm="1">
        <f t="array" ref="AH41">MATCH(1,(Q41=Q:Q)*(MIN(IF(Q:Q=Q41,D:D))=D:D),0)</f>
        <v>18</v>
      </c>
      <c r="AI41" cm="1">
        <f t="array" ref="AI41">INDEX(I:I,AH41,0)</f>
        <v>41.290999999999997</v>
      </c>
      <c r="AJ41" cm="1">
        <f t="array" ref="AJ41">INDEX(K:K,AH41,0)</f>
        <v>37.292999999999999</v>
      </c>
      <c r="AK41" cm="1">
        <f t="array" ref="AK41">INDEX(L:L,AH41,0)</f>
        <v>1.2250000000000001</v>
      </c>
      <c r="AL41" cm="1">
        <f t="array" ref="AL41">INDEX(L:L,AH41,0)</f>
        <v>1.2250000000000001</v>
      </c>
      <c r="AM41" cm="1">
        <f t="array" ref="AM41">INDEX(N:N,AH41,0)</f>
        <v>0.25700000000000001</v>
      </c>
      <c r="AN41" cm="1">
        <f t="array" ref="AN41">INDEX(O:O,AH41,0)</f>
        <v>1.298</v>
      </c>
      <c r="AO41">
        <f t="shared" si="10"/>
        <v>42.027680929741152</v>
      </c>
      <c r="AP41">
        <f t="shared" si="11"/>
        <v>38.728277277057224</v>
      </c>
      <c r="AQ41">
        <f t="shared" si="12"/>
        <v>18.896119546878769</v>
      </c>
      <c r="AR41">
        <f t="shared" si="13"/>
        <v>31.372549019607845</v>
      </c>
      <c r="AS41">
        <f t="shared" si="14"/>
        <v>32.634920634920633</v>
      </c>
      <c r="AT41">
        <f t="shared" si="15"/>
        <v>19.350570696482645</v>
      </c>
      <c r="AU41">
        <f t="shared" si="16"/>
        <v>0.60512933245401912</v>
      </c>
      <c r="AV41">
        <f t="shared" si="17"/>
        <v>0.75924040645201807</v>
      </c>
      <c r="AW41">
        <f t="shared" si="18"/>
        <v>5.4517407068165318E-2</v>
      </c>
    </row>
    <row r="42" spans="1:49" x14ac:dyDescent="0.2">
      <c r="A42" t="s">
        <v>92</v>
      </c>
      <c r="B42" t="s">
        <v>101</v>
      </c>
      <c r="C42">
        <v>41</v>
      </c>
      <c r="D42">
        <v>6144</v>
      </c>
      <c r="E42">
        <v>1</v>
      </c>
      <c r="F42">
        <v>64</v>
      </c>
      <c r="G42">
        <v>34.097999999999999</v>
      </c>
      <c r="H42">
        <v>6.6609999999999996</v>
      </c>
      <c r="I42">
        <v>73.165000000000006</v>
      </c>
      <c r="J42">
        <v>128.458</v>
      </c>
      <c r="K42">
        <v>60.039000000000001</v>
      </c>
      <c r="L42">
        <v>2.956</v>
      </c>
      <c r="M42" s="3">
        <v>1.849</v>
      </c>
      <c r="N42" s="3">
        <v>3.1</v>
      </c>
      <c r="O42" s="3">
        <v>5.2210000000000001</v>
      </c>
      <c r="P42">
        <f t="shared" si="0"/>
        <v>589824</v>
      </c>
      <c r="Q42">
        <f t="shared" si="1"/>
        <v>590000</v>
      </c>
      <c r="R42" cm="1">
        <f t="array" ref="R42">MATCH(1,(D42=D:D)*(MIN(IF(D:D=D42,F:F))=F:F),0)</f>
        <v>37</v>
      </c>
      <c r="S42" cm="1">
        <f t="array" ref="S42">INDEX(I:I,R42,0)</f>
        <v>984.76599999999996</v>
      </c>
      <c r="T42" cm="1">
        <f t="array" ref="T42">INDEX(K:K,R42,0)</f>
        <v>907.21500000000003</v>
      </c>
      <c r="U42" cm="1">
        <f t="array" ref="U42">INDEX(G:G,R42,0)</f>
        <v>27.227</v>
      </c>
      <c r="V42" cm="1">
        <f t="array" ref="V42">INDEX(L:L,R42,0)</f>
        <v>29.015999999999998</v>
      </c>
      <c r="W42" cm="1">
        <f t="array" ref="W42">INDEX(M:M,R42,0)</f>
        <v>27.952000000000002</v>
      </c>
      <c r="X42" cm="1">
        <f t="array" ref="X42">INDEX(N:N,R42,0)</f>
        <v>4.34</v>
      </c>
      <c r="Y42" cm="1">
        <f t="array" ref="Y42">INDEX(O:O,R42,0)</f>
        <v>16.242999999999999</v>
      </c>
      <c r="Z42">
        <f t="shared" si="2"/>
        <v>13.459522995968015</v>
      </c>
      <c r="AA42">
        <f t="shared" si="3"/>
        <v>15.110428221655924</v>
      </c>
      <c r="AB42">
        <f t="shared" si="4"/>
        <v>0.79849258020998304</v>
      </c>
      <c r="AC42">
        <f t="shared" si="5"/>
        <v>9.8159675236806496</v>
      </c>
      <c r="AD42">
        <f t="shared" si="6"/>
        <v>15.117360735532721</v>
      </c>
      <c r="AE42">
        <f t="shared" si="7"/>
        <v>1.4</v>
      </c>
      <c r="AF42">
        <f t="shared" si="8"/>
        <v>3.1110898295345715</v>
      </c>
      <c r="AG42">
        <f t="shared" si="9"/>
        <v>0.22417966648291968</v>
      </c>
      <c r="AH42" cm="1">
        <f t="array" ref="AH42">MATCH(1,(Q42=Q:Q)*(MIN(IF(Q:Q=Q42,D:D))=D:D),0)</f>
        <v>18</v>
      </c>
      <c r="AI42" cm="1">
        <f t="array" ref="AI42">INDEX(I:I,AH42,0)</f>
        <v>41.290999999999997</v>
      </c>
      <c r="AJ42" cm="1">
        <f t="array" ref="AJ42">INDEX(K:K,AH42,0)</f>
        <v>37.292999999999999</v>
      </c>
      <c r="AK42" cm="1">
        <f t="array" ref="AK42">INDEX(L:L,AH42,0)</f>
        <v>1.2250000000000001</v>
      </c>
      <c r="AL42" cm="1">
        <f t="array" ref="AL42">INDEX(L:L,AH42,0)</f>
        <v>1.2250000000000001</v>
      </c>
      <c r="AM42" cm="1">
        <f t="array" ref="AM42">INDEX(N:N,AH42,0)</f>
        <v>0.25700000000000001</v>
      </c>
      <c r="AN42" cm="1">
        <f t="array" ref="AN42">INDEX(O:O,AH42,0)</f>
        <v>1.298</v>
      </c>
      <c r="AO42">
        <f t="shared" si="10"/>
        <v>39.75336031579473</v>
      </c>
      <c r="AP42">
        <f t="shared" si="11"/>
        <v>36.118690630766068</v>
      </c>
      <c r="AQ42">
        <f t="shared" si="12"/>
        <v>26.522327469553453</v>
      </c>
      <c r="AR42">
        <f t="shared" si="13"/>
        <v>42.401297998918338</v>
      </c>
      <c r="AS42">
        <f t="shared" si="14"/>
        <v>5.3058064516129031</v>
      </c>
      <c r="AT42">
        <f t="shared" si="15"/>
        <v>15.911128136372342</v>
      </c>
      <c r="AU42">
        <f t="shared" si="16"/>
        <v>0.56435454110571981</v>
      </c>
      <c r="AV42">
        <f t="shared" si="17"/>
        <v>0.78896114439661891</v>
      </c>
      <c r="AW42">
        <f t="shared" si="18"/>
        <v>5.9603137046915576E-2</v>
      </c>
    </row>
    <row r="43" spans="1:49" x14ac:dyDescent="0.2">
      <c r="A43" t="s">
        <v>93</v>
      </c>
      <c r="B43" t="s">
        <v>100</v>
      </c>
      <c r="C43">
        <v>42</v>
      </c>
      <c r="D43">
        <v>6144</v>
      </c>
      <c r="E43">
        <v>2</v>
      </c>
      <c r="F43">
        <v>32</v>
      </c>
      <c r="G43">
        <v>9.7100000000000009</v>
      </c>
      <c r="H43">
        <v>8.859</v>
      </c>
      <c r="I43">
        <v>82.143000000000001</v>
      </c>
      <c r="J43">
        <v>112.119</v>
      </c>
      <c r="K43">
        <v>71.009</v>
      </c>
      <c r="L43">
        <v>3.5230000000000001</v>
      </c>
      <c r="M43" s="3">
        <v>2.3919999999999999</v>
      </c>
      <c r="N43" s="3">
        <v>1.8779999999999999</v>
      </c>
      <c r="O43" s="3">
        <v>3.3410000000000002</v>
      </c>
      <c r="P43">
        <f t="shared" si="0"/>
        <v>1179648</v>
      </c>
      <c r="Q43">
        <f t="shared" si="1"/>
        <v>1180000</v>
      </c>
      <c r="R43" cm="1">
        <f t="array" ref="R43">MATCH(1,(D43=D:D)*(MIN(IF(D:D=D43,F:F))=F:F),0)</f>
        <v>37</v>
      </c>
      <c r="S43" cm="1">
        <f t="array" ref="S43">INDEX(I:I,R43,0)</f>
        <v>984.76599999999996</v>
      </c>
      <c r="T43" cm="1">
        <f t="array" ref="T43">INDEX(K:K,R43,0)</f>
        <v>907.21500000000003</v>
      </c>
      <c r="U43" cm="1">
        <f t="array" ref="U43">INDEX(G:G,R43,0)</f>
        <v>27.227</v>
      </c>
      <c r="V43" cm="1">
        <f t="array" ref="V43">INDEX(L:L,R43,0)</f>
        <v>29.015999999999998</v>
      </c>
      <c r="W43" cm="1">
        <f t="array" ref="W43">INDEX(M:M,R43,0)</f>
        <v>27.952000000000002</v>
      </c>
      <c r="X43" cm="1">
        <f t="array" ref="X43">INDEX(N:N,R43,0)</f>
        <v>4.34</v>
      </c>
      <c r="Y43" cm="1">
        <f t="array" ref="Y43">INDEX(O:O,R43,0)</f>
        <v>16.242999999999999</v>
      </c>
      <c r="Z43">
        <f t="shared" si="2"/>
        <v>11.988434802722082</v>
      </c>
      <c r="AA43">
        <f t="shared" si="3"/>
        <v>12.776056556211184</v>
      </c>
      <c r="AB43">
        <f t="shared" si="4"/>
        <v>2.8040164778578784</v>
      </c>
      <c r="AC43">
        <f t="shared" si="5"/>
        <v>8.2361623616236148</v>
      </c>
      <c r="AD43">
        <f t="shared" si="6"/>
        <v>11.685618729096991</v>
      </c>
      <c r="AE43">
        <f t="shared" si="7"/>
        <v>2.3109691160809374</v>
      </c>
      <c r="AF43">
        <f t="shared" si="8"/>
        <v>4.8617180484884761</v>
      </c>
      <c r="AG43">
        <f t="shared" si="9"/>
        <v>0.16882979344480392</v>
      </c>
      <c r="AH43" cm="1">
        <f t="array" ref="AH43">MATCH(1,(Q43=Q:Q)*(MIN(IF(Q:Q=Q43,D:D))=D:D),0)</f>
        <v>43</v>
      </c>
      <c r="AI43" cm="1">
        <f t="array" ref="AI43">INDEX(I:I,AH43,0)</f>
        <v>82.143000000000001</v>
      </c>
      <c r="AJ43" cm="1">
        <f t="array" ref="AJ43">INDEX(K:K,AH43,0)</f>
        <v>71.009</v>
      </c>
      <c r="AK43" cm="1">
        <f t="array" ref="AK43">INDEX(L:L,AH43,0)</f>
        <v>3.5230000000000001</v>
      </c>
      <c r="AL43" cm="1">
        <f t="array" ref="AL43">INDEX(L:L,AH43,0)</f>
        <v>3.5230000000000001</v>
      </c>
      <c r="AM43" cm="1">
        <f t="array" ref="AM43">INDEX(N:N,AH43,0)</f>
        <v>1.8779999999999999</v>
      </c>
      <c r="AN43" cm="1">
        <f t="array" ref="AN43">INDEX(O:O,AH43,0)</f>
        <v>3.3410000000000002</v>
      </c>
      <c r="AO43">
        <f t="shared" si="10"/>
        <v>32</v>
      </c>
      <c r="AP43">
        <f t="shared" si="11"/>
        <v>32</v>
      </c>
      <c r="AQ43">
        <f t="shared" si="12"/>
        <v>32</v>
      </c>
      <c r="AR43">
        <f t="shared" si="13"/>
        <v>47.130434782608702</v>
      </c>
      <c r="AS43">
        <f t="shared" si="14"/>
        <v>32</v>
      </c>
      <c r="AT43">
        <f t="shared" si="15"/>
        <v>32</v>
      </c>
      <c r="AU43">
        <f t="shared" si="16"/>
        <v>1</v>
      </c>
      <c r="AV43">
        <f t="shared" si="17"/>
        <v>0.84304254020594382</v>
      </c>
      <c r="AW43">
        <f t="shared" si="18"/>
        <v>5.3846425477989762E-2</v>
      </c>
    </row>
    <row r="44" spans="1:49" x14ac:dyDescent="0.2">
      <c r="A44" t="s">
        <v>94</v>
      </c>
      <c r="B44" t="s">
        <v>100</v>
      </c>
      <c r="C44">
        <v>43</v>
      </c>
      <c r="D44">
        <v>6144</v>
      </c>
      <c r="E44">
        <v>2</v>
      </c>
      <c r="F44">
        <v>32</v>
      </c>
      <c r="G44">
        <v>5.4260000000000002</v>
      </c>
      <c r="H44">
        <v>8.8420000000000005</v>
      </c>
      <c r="I44">
        <v>81.335999999999999</v>
      </c>
      <c r="J44">
        <v>106.629</v>
      </c>
      <c r="K44">
        <v>71.582999999999998</v>
      </c>
      <c r="L44">
        <v>3.5390000000000001</v>
      </c>
      <c r="M44" s="3">
        <v>2.101</v>
      </c>
      <c r="N44" s="3">
        <v>2.2650000000000001</v>
      </c>
      <c r="O44" s="3">
        <v>1.8480000000000001</v>
      </c>
      <c r="P44">
        <f t="shared" si="0"/>
        <v>1179648</v>
      </c>
      <c r="Q44">
        <f t="shared" si="1"/>
        <v>1180000</v>
      </c>
      <c r="R44" cm="1">
        <f t="array" ref="R44">MATCH(1,(D44=D:D)*(MIN(IF(D:D=D44,F:F))=F:F),0)</f>
        <v>37</v>
      </c>
      <c r="S44" cm="1">
        <f t="array" ref="S44">INDEX(I:I,R44,0)</f>
        <v>984.76599999999996</v>
      </c>
      <c r="T44" cm="1">
        <f t="array" ref="T44">INDEX(K:K,R44,0)</f>
        <v>907.21500000000003</v>
      </c>
      <c r="U44" cm="1">
        <f t="array" ref="U44">INDEX(G:G,R44,0)</f>
        <v>27.227</v>
      </c>
      <c r="V44" cm="1">
        <f t="array" ref="V44">INDEX(L:L,R44,0)</f>
        <v>29.015999999999998</v>
      </c>
      <c r="W44" cm="1">
        <f t="array" ref="W44">INDEX(M:M,R44,0)</f>
        <v>27.952000000000002</v>
      </c>
      <c r="X44" cm="1">
        <f t="array" ref="X44">INDEX(N:N,R44,0)</f>
        <v>4.34</v>
      </c>
      <c r="Y44" cm="1">
        <f t="array" ref="Y44">INDEX(O:O,R44,0)</f>
        <v>16.242999999999999</v>
      </c>
      <c r="Z44">
        <f t="shared" si="2"/>
        <v>12.107381725189338</v>
      </c>
      <c r="AA44">
        <f t="shared" si="3"/>
        <v>12.673609655923894</v>
      </c>
      <c r="AB44">
        <f t="shared" si="4"/>
        <v>5.017876889052709</v>
      </c>
      <c r="AC44">
        <f t="shared" si="5"/>
        <v>8.1989262503532068</v>
      </c>
      <c r="AD44">
        <f t="shared" si="6"/>
        <v>13.304140885292719</v>
      </c>
      <c r="AE44">
        <f t="shared" si="7"/>
        <v>1.9161147902869755</v>
      </c>
      <c r="AF44">
        <f t="shared" si="8"/>
        <v>8.7895021645021636</v>
      </c>
      <c r="AG44">
        <f t="shared" si="9"/>
        <v>0.16913766851332493</v>
      </c>
      <c r="AH44" cm="1">
        <f t="array" ref="AH44">MATCH(1,(Q44=Q:Q)*(MIN(IF(Q:Q=Q44,D:D))=D:D),0)</f>
        <v>43</v>
      </c>
      <c r="AI44" cm="1">
        <f t="array" ref="AI44">INDEX(I:I,AH44,0)</f>
        <v>82.143000000000001</v>
      </c>
      <c r="AJ44" cm="1">
        <f t="array" ref="AJ44">INDEX(K:K,AH44,0)</f>
        <v>71.009</v>
      </c>
      <c r="AK44" cm="1">
        <f t="array" ref="AK44">INDEX(L:L,AH44,0)</f>
        <v>3.5230000000000001</v>
      </c>
      <c r="AL44" cm="1">
        <f t="array" ref="AL44">INDEX(L:L,AH44,0)</f>
        <v>3.5230000000000001</v>
      </c>
      <c r="AM44" cm="1">
        <f t="array" ref="AM44">INDEX(N:N,AH44,0)</f>
        <v>1.8779999999999999</v>
      </c>
      <c r="AN44" cm="1">
        <f t="array" ref="AN44">INDEX(O:O,AH44,0)</f>
        <v>3.3410000000000002</v>
      </c>
      <c r="AO44">
        <f t="shared" si="10"/>
        <v>31.743402763225905</v>
      </c>
      <c r="AP44">
        <f t="shared" si="11"/>
        <v>32.317497786957809</v>
      </c>
      <c r="AQ44">
        <f t="shared" si="12"/>
        <v>31.855326363379486</v>
      </c>
      <c r="AR44">
        <f t="shared" si="13"/>
        <v>53.658257972394104</v>
      </c>
      <c r="AS44">
        <f t="shared" si="14"/>
        <v>26.532450331125826</v>
      </c>
      <c r="AT44">
        <f t="shared" si="15"/>
        <v>57.852813852813853</v>
      </c>
      <c r="AU44">
        <f t="shared" si="16"/>
        <v>1.0099218058424315</v>
      </c>
      <c r="AV44">
        <f t="shared" si="17"/>
        <v>0.84263375422992304</v>
      </c>
      <c r="AW44">
        <f t="shared" si="18"/>
        <v>5.3000506490063173E-2</v>
      </c>
    </row>
    <row r="45" spans="1:49" x14ac:dyDescent="0.2">
      <c r="A45" t="s">
        <v>95</v>
      </c>
      <c r="B45" t="s">
        <v>100</v>
      </c>
      <c r="C45">
        <v>44</v>
      </c>
      <c r="D45">
        <v>6144</v>
      </c>
      <c r="E45">
        <v>2</v>
      </c>
      <c r="F45">
        <v>32</v>
      </c>
      <c r="G45">
        <v>5.0540000000000003</v>
      </c>
      <c r="H45">
        <v>8.9570000000000007</v>
      </c>
      <c r="I45">
        <v>81.113</v>
      </c>
      <c r="J45">
        <v>105.274</v>
      </c>
      <c r="K45">
        <v>71</v>
      </c>
      <c r="L45">
        <v>3.2309999999999999</v>
      </c>
      <c r="M45" s="3">
        <v>2.8410000000000002</v>
      </c>
      <c r="N45" s="3">
        <v>1.8440000000000001</v>
      </c>
      <c r="O45" s="3">
        <v>2.1970000000000001</v>
      </c>
      <c r="P45">
        <f t="shared" si="0"/>
        <v>1179648</v>
      </c>
      <c r="Q45">
        <f t="shared" si="1"/>
        <v>1180000</v>
      </c>
      <c r="R45" cm="1">
        <f t="array" ref="R45">MATCH(1,(D45=D:D)*(MIN(IF(D:D=D45,F:F))=F:F),0)</f>
        <v>37</v>
      </c>
      <c r="S45" cm="1">
        <f t="array" ref="S45">INDEX(I:I,R45,0)</f>
        <v>984.76599999999996</v>
      </c>
      <c r="T45" cm="1">
        <f t="array" ref="T45">INDEX(K:K,R45,0)</f>
        <v>907.21500000000003</v>
      </c>
      <c r="U45" cm="1">
        <f t="array" ref="U45">INDEX(G:G,R45,0)</f>
        <v>27.227</v>
      </c>
      <c r="V45" cm="1">
        <f t="array" ref="V45">INDEX(L:L,R45,0)</f>
        <v>29.015999999999998</v>
      </c>
      <c r="W45" cm="1">
        <f t="array" ref="W45">INDEX(M:M,R45,0)</f>
        <v>27.952000000000002</v>
      </c>
      <c r="X45" cm="1">
        <f t="array" ref="X45">INDEX(N:N,R45,0)</f>
        <v>4.34</v>
      </c>
      <c r="Y45" cm="1">
        <f t="array" ref="Y45">INDEX(O:O,R45,0)</f>
        <v>16.242999999999999</v>
      </c>
      <c r="Z45">
        <f t="shared" si="2"/>
        <v>12.140667957047576</v>
      </c>
      <c r="AA45">
        <f t="shared" si="3"/>
        <v>12.777676056338029</v>
      </c>
      <c r="AB45">
        <f t="shared" si="4"/>
        <v>5.3872180451127818</v>
      </c>
      <c r="AC45">
        <f t="shared" si="5"/>
        <v>8.9805013927576596</v>
      </c>
      <c r="AD45">
        <f t="shared" si="6"/>
        <v>9.8387891587469198</v>
      </c>
      <c r="AE45">
        <f t="shared" si="7"/>
        <v>2.3535791757049891</v>
      </c>
      <c r="AF45">
        <f t="shared" si="8"/>
        <v>7.3932635411925345</v>
      </c>
      <c r="AG45">
        <f t="shared" si="9"/>
        <v>0.17099532333869824</v>
      </c>
      <c r="AH45" cm="1">
        <f t="array" ref="AH45">MATCH(1,(Q45=Q:Q)*(MIN(IF(Q:Q=Q45,D:D))=D:D),0)</f>
        <v>43</v>
      </c>
      <c r="AI45" cm="1">
        <f t="array" ref="AI45">INDEX(I:I,AH45,0)</f>
        <v>82.143000000000001</v>
      </c>
      <c r="AJ45" cm="1">
        <f t="array" ref="AJ45">INDEX(K:K,AH45,0)</f>
        <v>71.009</v>
      </c>
      <c r="AK45" cm="1">
        <f t="array" ref="AK45">INDEX(L:L,AH45,0)</f>
        <v>3.5230000000000001</v>
      </c>
      <c r="AL45" cm="1">
        <f t="array" ref="AL45">INDEX(L:L,AH45,0)</f>
        <v>3.5230000000000001</v>
      </c>
      <c r="AM45" cm="1">
        <f t="array" ref="AM45">INDEX(N:N,AH45,0)</f>
        <v>1.8779999999999999</v>
      </c>
      <c r="AN45" cm="1">
        <f t="array" ref="AN45">INDEX(O:O,AH45,0)</f>
        <v>3.3410000000000002</v>
      </c>
      <c r="AO45">
        <f t="shared" si="10"/>
        <v>32.004056338028171</v>
      </c>
      <c r="AP45">
        <f t="shared" si="11"/>
        <v>32.406346701515169</v>
      </c>
      <c r="AQ45">
        <f t="shared" si="12"/>
        <v>34.891983905911488</v>
      </c>
      <c r="AR45">
        <f t="shared" si="13"/>
        <v>39.681802182330166</v>
      </c>
      <c r="AS45">
        <f t="shared" si="14"/>
        <v>32.590021691973966</v>
      </c>
      <c r="AT45">
        <f t="shared" si="15"/>
        <v>48.662721893491124</v>
      </c>
      <c r="AU45">
        <f t="shared" si="16"/>
        <v>1.012698334422349</v>
      </c>
      <c r="AV45">
        <f t="shared" si="17"/>
        <v>0.84084760061360608</v>
      </c>
      <c r="AW45">
        <f t="shared" si="18"/>
        <v>5.276675192462621E-2</v>
      </c>
    </row>
    <row r="46" spans="1:49" x14ac:dyDescent="0.2">
      <c r="A46" t="s">
        <v>96</v>
      </c>
      <c r="B46" t="s">
        <v>51</v>
      </c>
      <c r="C46">
        <v>45</v>
      </c>
      <c r="D46">
        <v>6144</v>
      </c>
      <c r="E46">
        <v>4</v>
      </c>
      <c r="F46">
        <v>64</v>
      </c>
      <c r="G46">
        <v>4.7619999999999996</v>
      </c>
      <c r="H46">
        <v>8.8559999999999999</v>
      </c>
      <c r="I46">
        <v>65.064999999999998</v>
      </c>
      <c r="J46">
        <v>89.988</v>
      </c>
      <c r="K46">
        <v>57.465000000000003</v>
      </c>
      <c r="L46">
        <v>3.0459999999999998</v>
      </c>
      <c r="M46" s="3">
        <v>2.722</v>
      </c>
      <c r="N46" s="3">
        <v>0.58599999999999997</v>
      </c>
      <c r="O46" s="3">
        <v>1.246</v>
      </c>
      <c r="P46">
        <f t="shared" si="0"/>
        <v>589824</v>
      </c>
      <c r="Q46">
        <f t="shared" si="1"/>
        <v>590000</v>
      </c>
      <c r="R46" cm="1">
        <f t="array" ref="R46">MATCH(1,(D46=D:D)*(MIN(IF(D:D=D46,F:F))=F:F),0)</f>
        <v>37</v>
      </c>
      <c r="S46" cm="1">
        <f t="array" ref="S46">INDEX(I:I,R46,0)</f>
        <v>984.76599999999996</v>
      </c>
      <c r="T46" cm="1">
        <f t="array" ref="T46">INDEX(K:K,R46,0)</f>
        <v>907.21500000000003</v>
      </c>
      <c r="U46" cm="1">
        <f t="array" ref="U46">INDEX(G:G,R46,0)</f>
        <v>27.227</v>
      </c>
      <c r="V46" cm="1">
        <f t="array" ref="V46">INDEX(L:L,R46,0)</f>
        <v>29.015999999999998</v>
      </c>
      <c r="W46" cm="1">
        <f t="array" ref="W46">INDEX(M:M,R46,0)</f>
        <v>27.952000000000002</v>
      </c>
      <c r="X46" cm="1">
        <f t="array" ref="X46">INDEX(N:N,R46,0)</f>
        <v>4.34</v>
      </c>
      <c r="Y46" cm="1">
        <f t="array" ref="Y46">INDEX(O:O,R46,0)</f>
        <v>16.242999999999999</v>
      </c>
      <c r="Z46">
        <f t="shared" si="2"/>
        <v>15.13511104280335</v>
      </c>
      <c r="AA46">
        <f t="shared" si="3"/>
        <v>15.787261811537457</v>
      </c>
      <c r="AB46">
        <f t="shared" si="4"/>
        <v>5.7175556488870232</v>
      </c>
      <c r="AC46">
        <f t="shared" si="5"/>
        <v>9.5259356533158233</v>
      </c>
      <c r="AD46">
        <f t="shared" si="6"/>
        <v>10.268919911829538</v>
      </c>
      <c r="AE46">
        <f t="shared" si="7"/>
        <v>7.4061433447098981</v>
      </c>
      <c r="AF46">
        <f t="shared" si="8"/>
        <v>13.036115569823433</v>
      </c>
      <c r="AG46">
        <f t="shared" si="9"/>
        <v>0.26337964052559559</v>
      </c>
      <c r="AH46" cm="1">
        <f t="array" ref="AH46">MATCH(1,(Q46=Q:Q)*(MIN(IF(Q:Q=Q46,D:D))=D:D),0)</f>
        <v>18</v>
      </c>
      <c r="AI46" cm="1">
        <f t="array" ref="AI46">INDEX(I:I,AH46,0)</f>
        <v>41.290999999999997</v>
      </c>
      <c r="AJ46" cm="1">
        <f t="array" ref="AJ46">INDEX(K:K,AH46,0)</f>
        <v>37.292999999999999</v>
      </c>
      <c r="AK46" cm="1">
        <f t="array" ref="AK46">INDEX(L:L,AH46,0)</f>
        <v>1.2250000000000001</v>
      </c>
      <c r="AL46" cm="1">
        <f t="array" ref="AL46">INDEX(L:L,AH46,0)</f>
        <v>1.2250000000000001</v>
      </c>
      <c r="AM46" cm="1">
        <f t="array" ref="AM46">INDEX(N:N,AH46,0)</f>
        <v>0.25700000000000001</v>
      </c>
      <c r="AN46" cm="1">
        <f t="array" ref="AN46">INDEX(O:O,AH46,0)</f>
        <v>1.298</v>
      </c>
      <c r="AO46">
        <f t="shared" si="10"/>
        <v>41.534012007308796</v>
      </c>
      <c r="AP46">
        <f t="shared" si="11"/>
        <v>40.615138707446398</v>
      </c>
      <c r="AQ46">
        <f t="shared" si="12"/>
        <v>25.738673670387396</v>
      </c>
      <c r="AR46">
        <f t="shared" si="13"/>
        <v>28.802351212343869</v>
      </c>
      <c r="AS46">
        <f t="shared" si="14"/>
        <v>28.068259385665531</v>
      </c>
      <c r="AT46">
        <f t="shared" si="15"/>
        <v>66.670947030497601</v>
      </c>
      <c r="AU46">
        <f t="shared" si="16"/>
        <v>0.63461154230384997</v>
      </c>
      <c r="AV46">
        <f t="shared" si="17"/>
        <v>0.74966596931190377</v>
      </c>
      <c r="AW46">
        <f t="shared" si="18"/>
        <v>5.1247272375946604E-2</v>
      </c>
    </row>
    <row r="47" spans="1:49" x14ac:dyDescent="0.2">
      <c r="A47" t="s">
        <v>97</v>
      </c>
      <c r="B47" t="s">
        <v>51</v>
      </c>
      <c r="C47">
        <v>46</v>
      </c>
      <c r="D47">
        <v>6144</v>
      </c>
      <c r="E47">
        <v>4</v>
      </c>
      <c r="F47">
        <v>64</v>
      </c>
      <c r="G47">
        <v>5.0389999999999997</v>
      </c>
      <c r="H47">
        <v>8.9610000000000003</v>
      </c>
      <c r="I47">
        <v>65.948999999999998</v>
      </c>
      <c r="J47">
        <v>91.221000000000004</v>
      </c>
      <c r="K47">
        <v>59.445999999999998</v>
      </c>
      <c r="L47">
        <v>2.8639999999999999</v>
      </c>
      <c r="M47" s="3">
        <v>2.5249999999999999</v>
      </c>
      <c r="N47" s="3">
        <v>0.52100000000000002</v>
      </c>
      <c r="O47" s="3">
        <v>0.59299999999999997</v>
      </c>
      <c r="P47">
        <f t="shared" si="0"/>
        <v>589824</v>
      </c>
      <c r="Q47">
        <f t="shared" si="1"/>
        <v>590000</v>
      </c>
      <c r="R47" cm="1">
        <f t="array" ref="R47">MATCH(1,(D47=D:D)*(MIN(IF(D:D=D47,F:F))=F:F),0)</f>
        <v>37</v>
      </c>
      <c r="S47" cm="1">
        <f t="array" ref="S47">INDEX(I:I,R47,0)</f>
        <v>984.76599999999996</v>
      </c>
      <c r="T47" cm="1">
        <f t="array" ref="T47">INDEX(K:K,R47,0)</f>
        <v>907.21500000000003</v>
      </c>
      <c r="U47" cm="1">
        <f t="array" ref="U47">INDEX(G:G,R47,0)</f>
        <v>27.227</v>
      </c>
      <c r="V47" cm="1">
        <f t="array" ref="V47">INDEX(L:L,R47,0)</f>
        <v>29.015999999999998</v>
      </c>
      <c r="W47" cm="1">
        <f t="array" ref="W47">INDEX(M:M,R47,0)</f>
        <v>27.952000000000002</v>
      </c>
      <c r="X47" cm="1">
        <f t="array" ref="X47">INDEX(N:N,R47,0)</f>
        <v>4.34</v>
      </c>
      <c r="Y47" cm="1">
        <f t="array" ref="Y47">INDEX(O:O,R47,0)</f>
        <v>16.242999999999999</v>
      </c>
      <c r="Z47">
        <f t="shared" si="2"/>
        <v>14.932235515322446</v>
      </c>
      <c r="AA47">
        <f t="shared" si="3"/>
        <v>15.26116139016923</v>
      </c>
      <c r="AB47">
        <f t="shared" si="4"/>
        <v>5.4032546140107165</v>
      </c>
      <c r="AC47">
        <f t="shared" si="5"/>
        <v>10.131284916201118</v>
      </c>
      <c r="AD47">
        <f t="shared" si="6"/>
        <v>11.070099009900991</v>
      </c>
      <c r="AE47">
        <f t="shared" si="7"/>
        <v>8.3301343570057576</v>
      </c>
      <c r="AF47">
        <f t="shared" si="8"/>
        <v>27.391231028667789</v>
      </c>
      <c r="AG47">
        <f t="shared" si="9"/>
        <v>0.25118991211052799</v>
      </c>
      <c r="AH47" cm="1">
        <f t="array" ref="AH47">MATCH(1,(Q47=Q:Q)*(MIN(IF(Q:Q=Q47,D:D))=D:D),0)</f>
        <v>18</v>
      </c>
      <c r="AI47" cm="1">
        <f t="array" ref="AI47">INDEX(I:I,AH47,0)</f>
        <v>41.290999999999997</v>
      </c>
      <c r="AJ47" cm="1">
        <f t="array" ref="AJ47">INDEX(K:K,AH47,0)</f>
        <v>37.292999999999999</v>
      </c>
      <c r="AK47" cm="1">
        <f t="array" ref="AK47">INDEX(L:L,AH47,0)</f>
        <v>1.2250000000000001</v>
      </c>
      <c r="AL47" cm="1">
        <f t="array" ref="AL47">INDEX(L:L,AH47,0)</f>
        <v>1.2250000000000001</v>
      </c>
      <c r="AM47" cm="1">
        <f t="array" ref="AM47">INDEX(N:N,AH47,0)</f>
        <v>0.25700000000000001</v>
      </c>
      <c r="AN47" cm="1">
        <f t="array" ref="AN47">INDEX(O:O,AH47,0)</f>
        <v>1.298</v>
      </c>
      <c r="AO47">
        <f t="shared" si="10"/>
        <v>40.149917572250445</v>
      </c>
      <c r="AP47">
        <f t="shared" si="11"/>
        <v>40.070721314955492</v>
      </c>
      <c r="AQ47">
        <f t="shared" si="12"/>
        <v>27.374301675977655</v>
      </c>
      <c r="AR47">
        <f t="shared" si="13"/>
        <v>31.049504950495052</v>
      </c>
      <c r="AS47">
        <f t="shared" si="14"/>
        <v>31.570057581573895</v>
      </c>
      <c r="AT47">
        <f t="shared" si="15"/>
        <v>140.08768971332211</v>
      </c>
      <c r="AU47">
        <f t="shared" si="16"/>
        <v>0.62610502054617956</v>
      </c>
      <c r="AV47">
        <f t="shared" si="17"/>
        <v>0.76162208679255305</v>
      </c>
      <c r="AW47">
        <f t="shared" si="18"/>
        <v>5.2159196372136306E-2</v>
      </c>
    </row>
    <row r="48" spans="1:49" x14ac:dyDescent="0.2">
      <c r="A48" t="s">
        <v>98</v>
      </c>
      <c r="B48" t="s">
        <v>51</v>
      </c>
      <c r="C48">
        <v>47</v>
      </c>
      <c r="D48">
        <v>6144</v>
      </c>
      <c r="E48">
        <v>4</v>
      </c>
      <c r="F48">
        <v>64</v>
      </c>
      <c r="G48">
        <v>4.9409999999999998</v>
      </c>
      <c r="H48">
        <v>8.8629999999999995</v>
      </c>
      <c r="I48">
        <v>65.721999999999994</v>
      </c>
      <c r="J48">
        <v>93.183999999999997</v>
      </c>
      <c r="K48">
        <v>59.234000000000002</v>
      </c>
      <c r="L48">
        <v>2.6880000000000002</v>
      </c>
      <c r="M48" s="3">
        <v>2.5990000000000002</v>
      </c>
      <c r="N48" s="3">
        <v>0.54500000000000004</v>
      </c>
      <c r="O48" s="3">
        <v>0.65600000000000003</v>
      </c>
      <c r="P48">
        <f t="shared" si="0"/>
        <v>589824</v>
      </c>
      <c r="Q48">
        <f t="shared" si="1"/>
        <v>590000</v>
      </c>
      <c r="R48" cm="1">
        <f t="array" ref="R48">MATCH(1,(D48=D:D)*(MIN(IF(D:D=D48,F:F))=F:F),0)</f>
        <v>37</v>
      </c>
      <c r="S48" cm="1">
        <f t="array" ref="S48">INDEX(I:I,R48,0)</f>
        <v>984.76599999999996</v>
      </c>
      <c r="T48" cm="1">
        <f t="array" ref="T48">INDEX(K:K,R48,0)</f>
        <v>907.21500000000003</v>
      </c>
      <c r="U48" cm="1">
        <f t="array" ref="U48">INDEX(G:G,R48,0)</f>
        <v>27.227</v>
      </c>
      <c r="V48" cm="1">
        <f t="array" ref="V48">INDEX(L:L,R48,0)</f>
        <v>29.015999999999998</v>
      </c>
      <c r="W48" cm="1">
        <f t="array" ref="W48">INDEX(M:M,R48,0)</f>
        <v>27.952000000000002</v>
      </c>
      <c r="X48" cm="1">
        <f t="array" ref="X48">INDEX(N:N,R48,0)</f>
        <v>4.34</v>
      </c>
      <c r="Y48" cm="1">
        <f t="array" ref="Y48">INDEX(O:O,R48,0)</f>
        <v>16.242999999999999</v>
      </c>
      <c r="Z48">
        <f t="shared" si="2"/>
        <v>14.983810596147409</v>
      </c>
      <c r="AA48">
        <f t="shared" si="3"/>
        <v>15.315781476854509</v>
      </c>
      <c r="AB48">
        <f t="shared" si="4"/>
        <v>5.5104229912973084</v>
      </c>
      <c r="AC48">
        <f t="shared" si="5"/>
        <v>10.794642857142856</v>
      </c>
      <c r="AD48">
        <f t="shared" si="6"/>
        <v>10.754905732974221</v>
      </c>
      <c r="AE48">
        <f t="shared" si="7"/>
        <v>7.9633027522935773</v>
      </c>
      <c r="AF48">
        <f t="shared" si="8"/>
        <v>24.760670731707314</v>
      </c>
      <c r="AG48">
        <f t="shared" si="9"/>
        <v>0.25295962785135917</v>
      </c>
      <c r="AH48" cm="1">
        <f t="array" ref="AH48">MATCH(1,(Q48=Q:Q)*(MIN(IF(Q:Q=Q48,D:D))=D:D),0)</f>
        <v>18</v>
      </c>
      <c r="AI48" cm="1">
        <f t="array" ref="AI48">INDEX(I:I,AH48,0)</f>
        <v>41.290999999999997</v>
      </c>
      <c r="AJ48" cm="1">
        <f t="array" ref="AJ48">INDEX(K:K,AH48,0)</f>
        <v>37.292999999999999</v>
      </c>
      <c r="AK48" cm="1">
        <f t="array" ref="AK48">INDEX(L:L,AH48,0)</f>
        <v>1.2250000000000001</v>
      </c>
      <c r="AL48" cm="1">
        <f t="array" ref="AL48">INDEX(L:L,AH48,0)</f>
        <v>1.2250000000000001</v>
      </c>
      <c r="AM48" cm="1">
        <f t="array" ref="AM48">INDEX(N:N,AH48,0)</f>
        <v>0.25700000000000001</v>
      </c>
      <c r="AN48" cm="1">
        <f t="array" ref="AN48">INDEX(O:O,AH48,0)</f>
        <v>1.298</v>
      </c>
      <c r="AO48">
        <f t="shared" si="10"/>
        <v>40.293615153459157</v>
      </c>
      <c r="AP48">
        <f t="shared" si="11"/>
        <v>40.20912327683272</v>
      </c>
      <c r="AQ48">
        <f t="shared" si="12"/>
        <v>29.166666666666668</v>
      </c>
      <c r="AR48">
        <f t="shared" si="13"/>
        <v>30.165448249326666</v>
      </c>
      <c r="AS48">
        <f t="shared" si="14"/>
        <v>30.179816513761466</v>
      </c>
      <c r="AT48">
        <f t="shared" si="15"/>
        <v>126.63414634146342</v>
      </c>
      <c r="AU48">
        <f t="shared" si="16"/>
        <v>0.62826755120051125</v>
      </c>
      <c r="AV48">
        <f t="shared" si="17"/>
        <v>0.75986862320727744</v>
      </c>
      <c r="AW48">
        <f t="shared" si="18"/>
        <v>5.1925025843702968E-2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6EF6-E06A-CE43-97FF-DE23F93BE01E}">
  <dimension ref="A3:E16"/>
  <sheetViews>
    <sheetView workbookViewId="0">
      <selection activeCell="E16" sqref="E16"/>
    </sheetView>
  </sheetViews>
  <sheetFormatPr baseColWidth="10" defaultRowHeight="16" x14ac:dyDescent="0.2"/>
  <cols>
    <col min="1" max="1" width="13.6640625" bestFit="1" customWidth="1"/>
    <col min="2" max="2" width="15.5" bestFit="1" customWidth="1"/>
    <col min="3" max="3" width="7.1640625" bestFit="1" customWidth="1"/>
    <col min="4" max="4" width="6.1640625" bestFit="1" customWidth="1"/>
    <col min="5" max="5" width="7.1640625" bestFit="1" customWidth="1"/>
    <col min="6" max="6" width="25" bestFit="1" customWidth="1"/>
    <col min="7" max="7" width="23.33203125" bestFit="1" customWidth="1"/>
    <col min="8" max="8" width="25" bestFit="1" customWidth="1"/>
    <col min="9" max="9" width="23.33203125" bestFit="1" customWidth="1"/>
    <col min="10" max="10" width="12.1640625" bestFit="1" customWidth="1"/>
    <col min="11" max="11" width="7" bestFit="1" customWidth="1"/>
    <col min="12" max="12" width="18.5" bestFit="1" customWidth="1"/>
    <col min="13" max="13" width="23.5" bestFit="1" customWidth="1"/>
    <col min="14" max="14" width="18.5" bestFit="1" customWidth="1"/>
    <col min="15" max="15" width="23.5" bestFit="1" customWidth="1"/>
    <col min="16" max="16" width="18.5" bestFit="1" customWidth="1"/>
    <col min="17" max="17" width="23.5" bestFit="1" customWidth="1"/>
    <col min="18" max="18" width="18.5" bestFit="1" customWidth="1"/>
    <col min="19" max="19" width="23.5" bestFit="1" customWidth="1"/>
    <col min="20" max="20" width="14.83203125" bestFit="1" customWidth="1"/>
    <col min="21" max="21" width="17.83203125" bestFit="1" customWidth="1"/>
    <col min="22" max="22" width="14.83203125" bestFit="1" customWidth="1"/>
    <col min="23" max="23" width="17.83203125" bestFit="1" customWidth="1"/>
    <col min="24" max="24" width="14.83203125" bestFit="1" customWidth="1"/>
    <col min="25" max="25" width="17.83203125" bestFit="1" customWidth="1"/>
    <col min="26" max="26" width="14.83203125" bestFit="1" customWidth="1"/>
    <col min="27" max="27" width="17.83203125" bestFit="1" customWidth="1"/>
    <col min="28" max="28" width="14.83203125" bestFit="1" customWidth="1"/>
    <col min="29" max="29" width="17.83203125" bestFit="1" customWidth="1"/>
  </cols>
  <sheetData>
    <row r="3" spans="1:5" x14ac:dyDescent="0.2">
      <c r="A3" s="1" t="s">
        <v>99</v>
      </c>
      <c r="B3" s="1" t="s">
        <v>5</v>
      </c>
    </row>
    <row r="4" spans="1:5" x14ac:dyDescent="0.2">
      <c r="A4" s="1" t="s">
        <v>4</v>
      </c>
      <c r="B4">
        <v>1</v>
      </c>
      <c r="C4">
        <v>16</v>
      </c>
      <c r="D4">
        <v>32</v>
      </c>
      <c r="E4">
        <v>64</v>
      </c>
    </row>
    <row r="5" spans="1:5" x14ac:dyDescent="0.2">
      <c r="A5" s="2">
        <v>1536</v>
      </c>
      <c r="B5" s="4"/>
      <c r="C5" s="4"/>
      <c r="D5" s="4"/>
      <c r="E5" s="4"/>
    </row>
    <row r="6" spans="1:5" x14ac:dyDescent="0.2">
      <c r="A6" s="5">
        <v>1</v>
      </c>
      <c r="B6" s="4">
        <v>74.887</v>
      </c>
      <c r="C6" s="4">
        <v>14.667999999999999</v>
      </c>
      <c r="D6" s="4"/>
      <c r="E6" s="4">
        <v>7.4169999999999998</v>
      </c>
    </row>
    <row r="7" spans="1:5" x14ac:dyDescent="0.2">
      <c r="A7" s="5">
        <v>2</v>
      </c>
      <c r="B7" s="4"/>
      <c r="C7" s="4"/>
      <c r="D7" s="4">
        <v>7.7060000000000004</v>
      </c>
      <c r="E7" s="4">
        <v>6.8819999999999997</v>
      </c>
    </row>
    <row r="8" spans="1:5" x14ac:dyDescent="0.2">
      <c r="A8" s="5">
        <v>4</v>
      </c>
      <c r="B8" s="4"/>
      <c r="C8" s="4"/>
      <c r="D8" s="4"/>
      <c r="E8" s="4">
        <v>1.3220000000000001</v>
      </c>
    </row>
    <row r="9" spans="1:5" x14ac:dyDescent="0.2">
      <c r="A9" s="2">
        <v>3072</v>
      </c>
      <c r="B9" s="4"/>
      <c r="C9" s="4"/>
      <c r="D9" s="4"/>
      <c r="E9" s="4"/>
    </row>
    <row r="10" spans="1:5" x14ac:dyDescent="0.2">
      <c r="A10" s="5">
        <v>1</v>
      </c>
      <c r="B10" s="4">
        <v>282.27300000000002</v>
      </c>
      <c r="C10" s="4">
        <v>37.258000000000003</v>
      </c>
      <c r="D10" s="4"/>
      <c r="E10" s="4">
        <v>17.431000000000001</v>
      </c>
    </row>
    <row r="11" spans="1:5" x14ac:dyDescent="0.2">
      <c r="A11" s="5">
        <v>2</v>
      </c>
      <c r="B11" s="4"/>
      <c r="C11" s="4"/>
      <c r="D11" s="4">
        <v>28.33</v>
      </c>
      <c r="E11" s="4">
        <v>15.305999999999999</v>
      </c>
    </row>
    <row r="12" spans="1:5" x14ac:dyDescent="0.2">
      <c r="A12" s="5">
        <v>4</v>
      </c>
      <c r="B12" s="4"/>
      <c r="C12" s="4"/>
      <c r="D12" s="4"/>
      <c r="E12" s="4">
        <v>8.4359999999999999</v>
      </c>
    </row>
    <row r="13" spans="1:5" x14ac:dyDescent="0.2">
      <c r="A13" s="2">
        <v>6144</v>
      </c>
      <c r="B13" s="4"/>
      <c r="C13" s="4"/>
      <c r="D13" s="4"/>
      <c r="E13" s="4"/>
    </row>
    <row r="14" spans="1:5" x14ac:dyDescent="0.2">
      <c r="A14" s="5">
        <v>1</v>
      </c>
      <c r="B14" s="4">
        <v>907.21500000000003</v>
      </c>
      <c r="C14" s="4">
        <v>99.447000000000003</v>
      </c>
      <c r="D14" s="4"/>
      <c r="E14" s="4">
        <v>55.124000000000002</v>
      </c>
    </row>
    <row r="15" spans="1:5" x14ac:dyDescent="0.2">
      <c r="A15" s="5">
        <v>2</v>
      </c>
      <c r="B15" s="4"/>
      <c r="C15" s="4"/>
      <c r="D15" s="4">
        <v>71</v>
      </c>
      <c r="E15" s="4"/>
    </row>
    <row r="16" spans="1:5" x14ac:dyDescent="0.2">
      <c r="A16" s="5">
        <v>4</v>
      </c>
      <c r="B16" s="4"/>
      <c r="C16" s="4"/>
      <c r="D16" s="4"/>
      <c r="E16" s="4">
        <v>57.465000000000003</v>
      </c>
    </row>
  </sheetData>
  <sortState xmlns:xlrd2="http://schemas.microsoft.com/office/spreadsheetml/2017/richdata2" columnSort="1" ref="A3:J21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Gurgul</dc:creator>
  <cp:lastModifiedBy>Grzegorz Gurgul</cp:lastModifiedBy>
  <dcterms:created xsi:type="dcterms:W3CDTF">2020-02-09T07:01:31Z</dcterms:created>
  <dcterms:modified xsi:type="dcterms:W3CDTF">2021-01-06T17:40:20Z</dcterms:modified>
</cp:coreProperties>
</file>