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bhit/Sources/Personal/phd/results/data/"/>
    </mc:Choice>
  </mc:AlternateContent>
  <xr:revisionPtr revIDLastSave="0" documentId="13_ncr:1_{AC5D37D1-75A1-B148-8AFE-199F8E84C864}" xr6:coauthVersionLast="45" xr6:coauthVersionMax="45" xr10:uidLastSave="{00000000-0000-0000-0000-000000000000}"/>
  <bookViews>
    <workbookView xWindow="0" yWindow="460" windowWidth="51200" windowHeight="27460" xr2:uid="{00000000-000D-0000-FFFF-FFFF00000000}"/>
  </bookViews>
  <sheets>
    <sheet name="data" sheetId="1" r:id="rId1"/>
    <sheet name="matrix" sheetId="5" r:id="rId2"/>
  </sheets>
  <definedNames>
    <definedName name="_xlnm._FilterDatabase" localSheetId="0" hidden="1">data!$D$1:$Q$84</definedName>
    <definedName name="Slicer_problemSiz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 i="1" l="1" a="1"/>
  <c r="R5" i="1" s="1"/>
  <c r="P12" i="1" l="1"/>
  <c r="Q12" i="1" s="1"/>
  <c r="R12" i="1" a="1"/>
  <c r="R12" i="1" s="1"/>
  <c r="V12" i="1" s="1" a="1"/>
  <c r="V12" i="1" s="1"/>
  <c r="AC12" i="1" s="1"/>
  <c r="P13" i="1"/>
  <c r="Q13" i="1" s="1"/>
  <c r="R13" i="1" a="1"/>
  <c r="R13" i="1" s="1"/>
  <c r="T13" i="1" s="1" a="1"/>
  <c r="T13" i="1" s="1"/>
  <c r="AA13" i="1" s="1"/>
  <c r="P14" i="1"/>
  <c r="Q14" i="1" s="1"/>
  <c r="R14" i="1" a="1"/>
  <c r="R14" i="1" s="1"/>
  <c r="T14" i="1" s="1" a="1"/>
  <c r="T14" i="1" s="1"/>
  <c r="AA14" i="1" s="1"/>
  <c r="P15" i="1"/>
  <c r="Q15" i="1" s="1"/>
  <c r="R15" i="1" a="1"/>
  <c r="R15" i="1" s="1"/>
  <c r="P16" i="1"/>
  <c r="Q16" i="1" s="1"/>
  <c r="R16" i="1" a="1"/>
  <c r="R16" i="1" s="1"/>
  <c r="P17" i="1"/>
  <c r="Q17" i="1" s="1"/>
  <c r="R17" i="1" a="1"/>
  <c r="R17" i="1" s="1"/>
  <c r="P18" i="1"/>
  <c r="Q18" i="1" s="1"/>
  <c r="R18" i="1" a="1"/>
  <c r="R18" i="1" s="1"/>
  <c r="P19" i="1"/>
  <c r="Q19" i="1" s="1"/>
  <c r="R19" i="1" a="1"/>
  <c r="R19" i="1" s="1"/>
  <c r="T19" i="1" s="1" a="1"/>
  <c r="T19" i="1" s="1"/>
  <c r="AA19" i="1" s="1"/>
  <c r="P56" i="1"/>
  <c r="Q56" i="1" s="1"/>
  <c r="R56" i="1" a="1"/>
  <c r="R56" i="1" s="1"/>
  <c r="T56" i="1" s="1" a="1"/>
  <c r="T56" i="1" s="1"/>
  <c r="AA56" i="1" s="1"/>
  <c r="P57" i="1"/>
  <c r="Q57" i="1" s="1"/>
  <c r="R57" i="1" a="1"/>
  <c r="R57" i="1" s="1"/>
  <c r="P58" i="1"/>
  <c r="Q58" i="1" s="1"/>
  <c r="R58" i="1" a="1"/>
  <c r="R58" i="1" s="1"/>
  <c r="T58" i="1" s="1" a="1"/>
  <c r="T58" i="1" s="1"/>
  <c r="AA58" i="1" s="1"/>
  <c r="P59" i="1"/>
  <c r="Q59" i="1" s="1"/>
  <c r="R59" i="1" a="1"/>
  <c r="R59" i="1" s="1"/>
  <c r="Y59" i="1" s="1" a="1"/>
  <c r="Y59" i="1" s="1"/>
  <c r="AF59" i="1" s="1"/>
  <c r="P60" i="1"/>
  <c r="Q60" i="1" s="1"/>
  <c r="R60" i="1" a="1"/>
  <c r="R60" i="1" s="1"/>
  <c r="W60" i="1" s="1" a="1"/>
  <c r="W60" i="1" s="1"/>
  <c r="AD60" i="1" s="1"/>
  <c r="P61" i="1"/>
  <c r="Q61" i="1" s="1"/>
  <c r="R61" i="1" a="1"/>
  <c r="R61" i="1" s="1"/>
  <c r="S61" i="1" s="1" a="1"/>
  <c r="S61" i="1" s="1"/>
  <c r="Z61" i="1" s="1"/>
  <c r="AW61" i="1" s="1"/>
  <c r="P62" i="1"/>
  <c r="Q62" i="1" s="1"/>
  <c r="R62" i="1" a="1"/>
  <c r="R62" i="1" s="1"/>
  <c r="P63" i="1"/>
  <c r="Q63" i="1" s="1"/>
  <c r="R63" i="1" a="1"/>
  <c r="R63" i="1" s="1"/>
  <c r="V63" i="1" s="1" a="1"/>
  <c r="V63" i="1" s="1"/>
  <c r="AC63" i="1" s="1"/>
  <c r="P82" i="1"/>
  <c r="Q82" i="1" s="1"/>
  <c r="R82" i="1" a="1"/>
  <c r="R82" i="1" s="1"/>
  <c r="P83" i="1"/>
  <c r="Q83" i="1" s="1"/>
  <c r="R83" i="1" a="1"/>
  <c r="R83" i="1" s="1"/>
  <c r="P84" i="1"/>
  <c r="Q84" i="1" s="1"/>
  <c r="R84" i="1" a="1"/>
  <c r="R84" i="1" s="1"/>
  <c r="P41" i="1"/>
  <c r="Q41" i="1" s="1"/>
  <c r="R41" i="1" a="1"/>
  <c r="R41" i="1" s="1"/>
  <c r="P42" i="1"/>
  <c r="Q42" i="1" s="1"/>
  <c r="R42" i="1" a="1"/>
  <c r="R42" i="1" s="1"/>
  <c r="X42" i="1" s="1" a="1"/>
  <c r="X42" i="1" s="1"/>
  <c r="AE42" i="1" s="1"/>
  <c r="P43" i="1"/>
  <c r="Q43" i="1" s="1"/>
  <c r="R43" i="1" a="1"/>
  <c r="R43" i="1" s="1"/>
  <c r="P44" i="1"/>
  <c r="Q44" i="1" s="1"/>
  <c r="R44" i="1" a="1"/>
  <c r="R44" i="1" s="1"/>
  <c r="P45" i="1"/>
  <c r="Q45" i="1" s="1"/>
  <c r="R45" i="1" a="1"/>
  <c r="R45" i="1" s="1"/>
  <c r="Y45" i="1" s="1" a="1"/>
  <c r="Y45" i="1" s="1"/>
  <c r="AF45" i="1" s="1"/>
  <c r="P46" i="1"/>
  <c r="Q46" i="1" s="1"/>
  <c r="R46" i="1" a="1"/>
  <c r="R46" i="1" s="1"/>
  <c r="Y46" i="1" s="1" a="1"/>
  <c r="Y46" i="1" s="1"/>
  <c r="AF46" i="1" s="1"/>
  <c r="P47" i="1"/>
  <c r="Q47" i="1" s="1"/>
  <c r="R47" i="1" a="1"/>
  <c r="R47" i="1" s="1"/>
  <c r="P48" i="1"/>
  <c r="Q48" i="1" s="1"/>
  <c r="R48" i="1" a="1"/>
  <c r="R48" i="1" s="1"/>
  <c r="P79" i="1"/>
  <c r="Q79" i="1" s="1"/>
  <c r="R79" i="1" a="1"/>
  <c r="R79" i="1" s="1"/>
  <c r="P80" i="1"/>
  <c r="Q80" i="1" s="1"/>
  <c r="R80" i="1" a="1"/>
  <c r="R80" i="1" s="1"/>
  <c r="T80" i="1" s="1" a="1"/>
  <c r="T80" i="1" s="1"/>
  <c r="AA80" i="1" s="1"/>
  <c r="P81" i="1"/>
  <c r="Q81" i="1" s="1"/>
  <c r="R81" i="1" a="1"/>
  <c r="R81" i="1" s="1"/>
  <c r="T81" i="1" s="1" a="1"/>
  <c r="T81" i="1" s="1"/>
  <c r="AA81" i="1" s="1"/>
  <c r="P26" i="1"/>
  <c r="Q26" i="1" s="1"/>
  <c r="R26" i="1" a="1"/>
  <c r="R26" i="1" s="1"/>
  <c r="P27" i="1"/>
  <c r="Q27" i="1" s="1"/>
  <c r="R27" i="1" a="1"/>
  <c r="R27" i="1" s="1"/>
  <c r="X27" i="1" s="1" a="1"/>
  <c r="X27" i="1" s="1"/>
  <c r="AE27" i="1" s="1"/>
  <c r="P28" i="1"/>
  <c r="Q28" i="1" s="1"/>
  <c r="R28" i="1" a="1"/>
  <c r="R28" i="1" s="1"/>
  <c r="T28" i="1" s="1" a="1"/>
  <c r="T28" i="1" s="1"/>
  <c r="AA28" i="1" s="1"/>
  <c r="P29" i="1"/>
  <c r="Q29" i="1" s="1"/>
  <c r="R29" i="1" a="1"/>
  <c r="R29" i="1" s="1"/>
  <c r="P30" i="1"/>
  <c r="Q30" i="1" s="1"/>
  <c r="R30" i="1" a="1"/>
  <c r="R30" i="1" s="1"/>
  <c r="S30" i="1" s="1" a="1"/>
  <c r="S30" i="1" s="1"/>
  <c r="Z30" i="1" s="1"/>
  <c r="AW30" i="1" s="1"/>
  <c r="P31" i="1"/>
  <c r="Q31" i="1" s="1"/>
  <c r="R31" i="1" a="1"/>
  <c r="R31" i="1" s="1"/>
  <c r="P32" i="1"/>
  <c r="Q32" i="1"/>
  <c r="R32" i="1" a="1"/>
  <c r="R32" i="1" s="1"/>
  <c r="X32" i="1" s="1" a="1"/>
  <c r="X32" i="1" s="1"/>
  <c r="AE32" i="1" s="1"/>
  <c r="P33" i="1"/>
  <c r="Q33" i="1" s="1"/>
  <c r="R33" i="1" a="1"/>
  <c r="R33" i="1" s="1"/>
  <c r="P71" i="1"/>
  <c r="Q71" i="1" s="1"/>
  <c r="R71" i="1" a="1"/>
  <c r="R71" i="1" s="1"/>
  <c r="P72" i="1"/>
  <c r="Q72" i="1" s="1"/>
  <c r="R72" i="1" a="1"/>
  <c r="R72" i="1" s="1"/>
  <c r="P73" i="1"/>
  <c r="Q73" i="1" s="1"/>
  <c r="R73" i="1" a="1"/>
  <c r="R73" i="1" s="1"/>
  <c r="U73" i="1" s="1" a="1"/>
  <c r="U73" i="1" s="1"/>
  <c r="AB73" i="1" s="1"/>
  <c r="P74" i="1"/>
  <c r="Q74" i="1" s="1"/>
  <c r="R74" i="1" a="1"/>
  <c r="R74" i="1" s="1"/>
  <c r="T74" i="1" s="1" a="1"/>
  <c r="T74" i="1" s="1"/>
  <c r="AA74" i="1" s="1"/>
  <c r="P75" i="1"/>
  <c r="Q75" i="1" s="1"/>
  <c r="R75" i="1" a="1"/>
  <c r="R75" i="1" s="1"/>
  <c r="P76" i="1"/>
  <c r="Q76" i="1" s="1"/>
  <c r="R76" i="1" a="1"/>
  <c r="R76" i="1" s="1"/>
  <c r="P77" i="1"/>
  <c r="Q77" i="1" s="1"/>
  <c r="R77" i="1" a="1"/>
  <c r="R77" i="1" s="1"/>
  <c r="P78" i="1"/>
  <c r="Q78" i="1" s="1"/>
  <c r="R78" i="1" a="1"/>
  <c r="R78" i="1" s="1"/>
  <c r="U45" i="1" l="1" a="1"/>
  <c r="U45" i="1" s="1"/>
  <c r="AB45" i="1" s="1"/>
  <c r="V45" i="1" a="1"/>
  <c r="V45" i="1" s="1"/>
  <c r="AC45" i="1" s="1"/>
  <c r="V73" i="1" a="1"/>
  <c r="V73" i="1" s="1"/>
  <c r="AC73" i="1" s="1"/>
  <c r="Y28" i="1" a="1"/>
  <c r="Y28" i="1" s="1"/>
  <c r="AF28" i="1" s="1"/>
  <c r="U28" i="1" a="1"/>
  <c r="U28" i="1" s="1"/>
  <c r="AB28" i="1" s="1"/>
  <c r="Y60" i="1" a="1"/>
  <c r="Y60" i="1" s="1"/>
  <c r="AF60" i="1" s="1"/>
  <c r="U83" i="1" a="1"/>
  <c r="U83" i="1" s="1"/>
  <c r="AB83" i="1" s="1"/>
  <c r="X83" i="1" a="1"/>
  <c r="X83" i="1" s="1"/>
  <c r="AE83" i="1" s="1"/>
  <c r="T15" i="1" a="1"/>
  <c r="T15" i="1" s="1"/>
  <c r="AA15" i="1" s="1"/>
  <c r="V15" i="1" a="1"/>
  <c r="V15" i="1" s="1"/>
  <c r="AC15" i="1" s="1"/>
  <c r="W15" i="1" a="1"/>
  <c r="W15" i="1" s="1"/>
  <c r="AD15" i="1" s="1"/>
  <c r="X15" i="1" a="1"/>
  <c r="X15" i="1" s="1"/>
  <c r="AE15" i="1" s="1"/>
  <c r="W71" i="1" a="1"/>
  <c r="W71" i="1" s="1"/>
  <c r="AD71" i="1" s="1"/>
  <c r="S71" i="1" a="1"/>
  <c r="S71" i="1" s="1"/>
  <c r="Z71" i="1" s="1"/>
  <c r="T44" i="1" a="1"/>
  <c r="T44" i="1" s="1"/>
  <c r="AA44" i="1" s="1"/>
  <c r="X44" i="1" a="1"/>
  <c r="X44" i="1" s="1"/>
  <c r="AE44" i="1" s="1"/>
  <c r="Y44" i="1" a="1"/>
  <c r="Y44" i="1" s="1"/>
  <c r="AF44" i="1" s="1"/>
  <c r="T60" i="1" a="1"/>
  <c r="T60" i="1" s="1"/>
  <c r="AA60" i="1" s="1"/>
  <c r="W58" i="1" a="1"/>
  <c r="W58" i="1" s="1"/>
  <c r="AD58" i="1" s="1"/>
  <c r="S74" i="1" a="1"/>
  <c r="S74" i="1" s="1"/>
  <c r="Z74" i="1" s="1"/>
  <c r="T32" i="1" a="1"/>
  <c r="T32" i="1" s="1"/>
  <c r="AA32" i="1" s="1"/>
  <c r="Y74" i="1" a="1"/>
  <c r="Y74" i="1" s="1"/>
  <c r="AF74" i="1" s="1"/>
  <c r="S32" i="1" a="1"/>
  <c r="S32" i="1" s="1"/>
  <c r="Z32" i="1" s="1"/>
  <c r="X80" i="1" a="1"/>
  <c r="X80" i="1" s="1"/>
  <c r="AE80" i="1" s="1"/>
  <c r="S60" i="1" a="1"/>
  <c r="S60" i="1" s="1"/>
  <c r="Z60" i="1" s="1"/>
  <c r="X63" i="1" a="1"/>
  <c r="X63" i="1" s="1"/>
  <c r="AE63" i="1" s="1"/>
  <c r="X61" i="1" a="1"/>
  <c r="X61" i="1" s="1"/>
  <c r="AE61" i="1" s="1"/>
  <c r="X12" i="1" a="1"/>
  <c r="X12" i="1" s="1"/>
  <c r="AE12" i="1" s="1"/>
  <c r="W61" i="1" a="1"/>
  <c r="W61" i="1" s="1"/>
  <c r="AD61" i="1" s="1"/>
  <c r="W12" i="1" a="1"/>
  <c r="W12" i="1" s="1"/>
  <c r="AD12" i="1" s="1"/>
  <c r="X74" i="1" a="1"/>
  <c r="X74" i="1" s="1"/>
  <c r="AE74" i="1" s="1"/>
  <c r="U74" i="1" a="1"/>
  <c r="U74" i="1" s="1"/>
  <c r="AB74" i="1" s="1"/>
  <c r="U63" i="1" a="1"/>
  <c r="U63" i="1" s="1"/>
  <c r="AB63" i="1" s="1"/>
  <c r="X60" i="1" a="1"/>
  <c r="X60" i="1" s="1"/>
  <c r="AE60" i="1" s="1"/>
  <c r="T59" i="1" a="1"/>
  <c r="T59" i="1" s="1"/>
  <c r="AA59" i="1" s="1"/>
  <c r="V60" i="1" a="1"/>
  <c r="V60" i="1" s="1"/>
  <c r="AC60" i="1" s="1"/>
  <c r="AG30" i="1"/>
  <c r="AV30" i="1"/>
  <c r="S76" i="1" a="1"/>
  <c r="S76" i="1" s="1"/>
  <c r="Z76" i="1" s="1"/>
  <c r="AW76" i="1" s="1"/>
  <c r="W76" i="1" a="1"/>
  <c r="W76" i="1" s="1"/>
  <c r="AD76" i="1" s="1"/>
  <c r="T76" i="1" a="1"/>
  <c r="T76" i="1" s="1"/>
  <c r="AA76" i="1" s="1"/>
  <c r="X76" i="1" a="1"/>
  <c r="X76" i="1" s="1"/>
  <c r="AE76" i="1" s="1"/>
  <c r="V76" i="1" a="1"/>
  <c r="V76" i="1" s="1"/>
  <c r="AC76" i="1" s="1"/>
  <c r="Y76" i="1" a="1"/>
  <c r="Y76" i="1" s="1"/>
  <c r="AF76" i="1" s="1"/>
  <c r="U76" i="1" a="1"/>
  <c r="U76" i="1" s="1"/>
  <c r="AB76" i="1" s="1"/>
  <c r="S78" i="1" a="1"/>
  <c r="S78" i="1" s="1"/>
  <c r="Z78" i="1" s="1"/>
  <c r="AW78" i="1" s="1"/>
  <c r="W78" i="1" a="1"/>
  <c r="W78" i="1" s="1"/>
  <c r="AD78" i="1" s="1"/>
  <c r="T78" i="1" a="1"/>
  <c r="T78" i="1" s="1"/>
  <c r="AA78" i="1" s="1"/>
  <c r="X78" i="1" a="1"/>
  <c r="X78" i="1" s="1"/>
  <c r="AE78" i="1" s="1"/>
  <c r="U78" i="1" a="1"/>
  <c r="U78" i="1" s="1"/>
  <c r="AB78" i="1" s="1"/>
  <c r="V78" i="1" a="1"/>
  <c r="V78" i="1" s="1"/>
  <c r="AC78" i="1" s="1"/>
  <c r="Y78" i="1" a="1"/>
  <c r="Y78" i="1" s="1"/>
  <c r="AF78" i="1" s="1"/>
  <c r="S77" i="1" a="1"/>
  <c r="S77" i="1" s="1"/>
  <c r="Z77" i="1" s="1"/>
  <c r="AW77" i="1" s="1"/>
  <c r="W77" i="1" a="1"/>
  <c r="W77" i="1" s="1"/>
  <c r="AD77" i="1" s="1"/>
  <c r="T77" i="1" a="1"/>
  <c r="T77" i="1" s="1"/>
  <c r="AA77" i="1" s="1"/>
  <c r="X77" i="1" a="1"/>
  <c r="X77" i="1" s="1"/>
  <c r="AE77" i="1" s="1"/>
  <c r="U77" i="1" a="1"/>
  <c r="U77" i="1" s="1"/>
  <c r="AB77" i="1" s="1"/>
  <c r="V77" i="1" a="1"/>
  <c r="V77" i="1" s="1"/>
  <c r="AC77" i="1" s="1"/>
  <c r="Y77" i="1" a="1"/>
  <c r="Y77" i="1" s="1"/>
  <c r="AF77" i="1" s="1"/>
  <c r="U33" i="1" a="1"/>
  <c r="U33" i="1" s="1"/>
  <c r="AB33" i="1" s="1"/>
  <c r="Y33" i="1" a="1"/>
  <c r="Y33" i="1" s="1"/>
  <c r="AF33" i="1" s="1"/>
  <c r="X33" i="1" a="1"/>
  <c r="X33" i="1" s="1"/>
  <c r="AE33" i="1" s="1"/>
  <c r="V33" i="1" a="1"/>
  <c r="V33" i="1" s="1"/>
  <c r="AC33" i="1" s="1"/>
  <c r="W33" i="1" a="1"/>
  <c r="W33" i="1" s="1"/>
  <c r="AD33" i="1" s="1"/>
  <c r="S33" i="1" a="1"/>
  <c r="S33" i="1" s="1"/>
  <c r="Z33" i="1" s="1"/>
  <c r="AW33" i="1" s="1"/>
  <c r="T33" i="1" a="1"/>
  <c r="T33" i="1" s="1"/>
  <c r="AA33" i="1" s="1"/>
  <c r="U75" i="1" a="1"/>
  <c r="U75" i="1" s="1"/>
  <c r="AB75" i="1" s="1"/>
  <c r="V75" i="1" a="1"/>
  <c r="V75" i="1" s="1"/>
  <c r="AC75" i="1" s="1"/>
  <c r="Y75" i="1" a="1"/>
  <c r="Y75" i="1" s="1"/>
  <c r="AF75" i="1" s="1"/>
  <c r="T75" i="1" a="1"/>
  <c r="T75" i="1" s="1"/>
  <c r="AA75" i="1" s="1"/>
  <c r="W75" i="1" a="1"/>
  <c r="W75" i="1" s="1"/>
  <c r="AD75" i="1" s="1"/>
  <c r="X75" i="1" a="1"/>
  <c r="X75" i="1" s="1"/>
  <c r="AE75" i="1" s="1"/>
  <c r="S75" i="1" a="1"/>
  <c r="S75" i="1" s="1"/>
  <c r="Z75" i="1" s="1"/>
  <c r="AW75" i="1" s="1"/>
  <c r="X72" i="1" a="1"/>
  <c r="X72" i="1" s="1"/>
  <c r="AE72" i="1" s="1"/>
  <c r="T72" i="1" a="1"/>
  <c r="T72" i="1" s="1"/>
  <c r="AA72" i="1" s="1"/>
  <c r="Y72" i="1" a="1"/>
  <c r="Y72" i="1" s="1"/>
  <c r="AF72" i="1" s="1"/>
  <c r="U72" i="1" a="1"/>
  <c r="U72" i="1" s="1"/>
  <c r="AB72" i="1" s="1"/>
  <c r="S26" i="1" a="1"/>
  <c r="S26" i="1" s="1"/>
  <c r="Z26" i="1" s="1"/>
  <c r="AW26" i="1" s="1"/>
  <c r="W26" i="1" a="1"/>
  <c r="W26" i="1" s="1"/>
  <c r="AD26" i="1" s="1"/>
  <c r="T26" i="1" a="1"/>
  <c r="T26" i="1" s="1"/>
  <c r="AA26" i="1" s="1"/>
  <c r="U26" i="1" a="1"/>
  <c r="U26" i="1" s="1"/>
  <c r="AB26" i="1" s="1"/>
  <c r="V26" i="1" a="1"/>
  <c r="V26" i="1" s="1"/>
  <c r="AC26" i="1" s="1"/>
  <c r="X26" i="1" a="1"/>
  <c r="X26" i="1" s="1"/>
  <c r="AE26" i="1" s="1"/>
  <c r="Y26" i="1" a="1"/>
  <c r="Y26" i="1" s="1"/>
  <c r="AF26" i="1" s="1"/>
  <c r="W73" i="1" a="1"/>
  <c r="W73" i="1" s="1"/>
  <c r="AD73" i="1" s="1"/>
  <c r="S73" i="1" a="1"/>
  <c r="S73" i="1" s="1"/>
  <c r="Z73" i="1" s="1"/>
  <c r="AW73" i="1" s="1"/>
  <c r="X73" i="1" a="1"/>
  <c r="X73" i="1" s="1"/>
  <c r="AE73" i="1" s="1"/>
  <c r="T73" i="1" a="1"/>
  <c r="T73" i="1" s="1"/>
  <c r="AA73" i="1" s="1"/>
  <c r="Y73" i="1" a="1"/>
  <c r="Y73" i="1" s="1"/>
  <c r="AF73" i="1" s="1"/>
  <c r="U31" i="1" a="1"/>
  <c r="U31" i="1" s="1"/>
  <c r="AB31" i="1" s="1"/>
  <c r="Y31" i="1" a="1"/>
  <c r="Y31" i="1" s="1"/>
  <c r="AF31" i="1" s="1"/>
  <c r="W31" i="1" a="1"/>
  <c r="W31" i="1" s="1"/>
  <c r="AD31" i="1" s="1"/>
  <c r="X31" i="1" a="1"/>
  <c r="X31" i="1" s="1"/>
  <c r="AE31" i="1" s="1"/>
  <c r="T31" i="1" a="1"/>
  <c r="T31" i="1" s="1"/>
  <c r="AA31" i="1" s="1"/>
  <c r="S31" i="1" a="1"/>
  <c r="S31" i="1" s="1"/>
  <c r="Z31" i="1" s="1"/>
  <c r="AW31" i="1" s="1"/>
  <c r="V31" i="1" a="1"/>
  <c r="V31" i="1" s="1"/>
  <c r="AC31" i="1" s="1"/>
  <c r="W72" i="1" a="1"/>
  <c r="W72" i="1" s="1"/>
  <c r="AD72" i="1" s="1"/>
  <c r="V74" i="1" a="1"/>
  <c r="V74" i="1" s="1"/>
  <c r="AC74" i="1" s="1"/>
  <c r="W74" i="1" a="1"/>
  <c r="W74" i="1" s="1"/>
  <c r="AD74" i="1" s="1"/>
  <c r="U71" i="1" a="1"/>
  <c r="U71" i="1" s="1"/>
  <c r="AB71" i="1" s="1"/>
  <c r="Y71" i="1" a="1"/>
  <c r="Y71" i="1" s="1"/>
  <c r="AF71" i="1" s="1"/>
  <c r="X71" i="1" a="1"/>
  <c r="X71" i="1" s="1"/>
  <c r="AE71" i="1" s="1"/>
  <c r="T71" i="1" a="1"/>
  <c r="T71" i="1" s="1"/>
  <c r="AA71" i="1" s="1"/>
  <c r="V71" i="1" a="1"/>
  <c r="V71" i="1" s="1"/>
  <c r="AC71" i="1" s="1"/>
  <c r="V72" i="1" a="1"/>
  <c r="V72" i="1" s="1"/>
  <c r="AC72" i="1" s="1"/>
  <c r="S79" i="1" a="1"/>
  <c r="S79" i="1" s="1"/>
  <c r="Z79" i="1" s="1"/>
  <c r="AW79" i="1" s="1"/>
  <c r="W79" i="1" a="1"/>
  <c r="W79" i="1" s="1"/>
  <c r="AD79" i="1" s="1"/>
  <c r="T79" i="1" a="1"/>
  <c r="T79" i="1" s="1"/>
  <c r="AA79" i="1" s="1"/>
  <c r="U79" i="1" a="1"/>
  <c r="U79" i="1" s="1"/>
  <c r="AB79" i="1" s="1"/>
  <c r="V79" i="1" a="1"/>
  <c r="V79" i="1" s="1"/>
  <c r="AC79" i="1" s="1"/>
  <c r="X79" i="1" a="1"/>
  <c r="X79" i="1" s="1"/>
  <c r="AE79" i="1" s="1"/>
  <c r="Y79" i="1" a="1"/>
  <c r="Y79" i="1" s="1"/>
  <c r="AF79" i="1" s="1"/>
  <c r="S72" i="1" a="1"/>
  <c r="S72" i="1" s="1"/>
  <c r="Z72" i="1" s="1"/>
  <c r="AW72" i="1" s="1"/>
  <c r="U30" i="1" a="1"/>
  <c r="U30" i="1" s="1"/>
  <c r="AB30" i="1" s="1"/>
  <c r="Y30" i="1" a="1"/>
  <c r="Y30" i="1" s="1"/>
  <c r="AF30" i="1" s="1"/>
  <c r="T30" i="1" a="1"/>
  <c r="T30" i="1" s="1"/>
  <c r="AA30" i="1" s="1"/>
  <c r="V30" i="1" a="1"/>
  <c r="V30" i="1" s="1"/>
  <c r="AC30" i="1" s="1"/>
  <c r="W30" i="1" a="1"/>
  <c r="W30" i="1" s="1"/>
  <c r="AD30" i="1" s="1"/>
  <c r="X30" i="1" a="1"/>
  <c r="X30" i="1" s="1"/>
  <c r="AE30" i="1" s="1"/>
  <c r="S29" i="1" a="1"/>
  <c r="S29" i="1" s="1"/>
  <c r="Z29" i="1" s="1"/>
  <c r="AW29" i="1" s="1"/>
  <c r="W29" i="1" a="1"/>
  <c r="W29" i="1" s="1"/>
  <c r="AD29" i="1" s="1"/>
  <c r="V29" i="1" a="1"/>
  <c r="V29" i="1" s="1"/>
  <c r="AC29" i="1" s="1"/>
  <c r="T29" i="1" a="1"/>
  <c r="T29" i="1" s="1"/>
  <c r="AA29" i="1" s="1"/>
  <c r="U29" i="1" a="1"/>
  <c r="U29" i="1" s="1"/>
  <c r="AB29" i="1" s="1"/>
  <c r="X29" i="1" a="1"/>
  <c r="X29" i="1" s="1"/>
  <c r="AE29" i="1" s="1"/>
  <c r="Y29" i="1" a="1"/>
  <c r="Y29" i="1" s="1"/>
  <c r="AF29" i="1" s="1"/>
  <c r="S81" i="1" a="1"/>
  <c r="S81" i="1" s="1"/>
  <c r="Z81" i="1" s="1"/>
  <c r="AW81" i="1" s="1"/>
  <c r="W81" i="1" a="1"/>
  <c r="W81" i="1" s="1"/>
  <c r="AD81" i="1" s="1"/>
  <c r="U81" i="1" a="1"/>
  <c r="U81" i="1" s="1"/>
  <c r="AB81" i="1" s="1"/>
  <c r="V81" i="1" a="1"/>
  <c r="V81" i="1" s="1"/>
  <c r="AC81" i="1" s="1"/>
  <c r="X81" i="1" a="1"/>
  <c r="X81" i="1" s="1"/>
  <c r="AE81" i="1" s="1"/>
  <c r="S48" i="1" a="1"/>
  <c r="S48" i="1" s="1"/>
  <c r="Z48" i="1" s="1"/>
  <c r="AW48" i="1" s="1"/>
  <c r="W48" i="1" a="1"/>
  <c r="W48" i="1" s="1"/>
  <c r="AD48" i="1" s="1"/>
  <c r="T48" i="1" a="1"/>
  <c r="T48" i="1" s="1"/>
  <c r="AA48" i="1" s="1"/>
  <c r="U48" i="1" a="1"/>
  <c r="U48" i="1" s="1"/>
  <c r="AB48" i="1" s="1"/>
  <c r="V48" i="1" a="1"/>
  <c r="V48" i="1" s="1"/>
  <c r="AC48" i="1" s="1"/>
  <c r="X48" i="1" a="1"/>
  <c r="X48" i="1" s="1"/>
  <c r="AE48" i="1" s="1"/>
  <c r="Y48" i="1" a="1"/>
  <c r="Y48" i="1" s="1"/>
  <c r="AF48" i="1" s="1"/>
  <c r="S27" i="1" a="1"/>
  <c r="S27" i="1" s="1"/>
  <c r="Z27" i="1" s="1"/>
  <c r="AW27" i="1" s="1"/>
  <c r="W27" i="1" a="1"/>
  <c r="W27" i="1" s="1"/>
  <c r="AD27" i="1" s="1"/>
  <c r="T27" i="1" a="1"/>
  <c r="T27" i="1" s="1"/>
  <c r="AA27" i="1" s="1"/>
  <c r="V27" i="1" a="1"/>
  <c r="V27" i="1" s="1"/>
  <c r="AC27" i="1" s="1"/>
  <c r="Y27" i="1" a="1"/>
  <c r="Y27" i="1" s="1"/>
  <c r="AF27" i="1" s="1"/>
  <c r="U27" i="1" a="1"/>
  <c r="U27" i="1" s="1"/>
  <c r="AB27" i="1" s="1"/>
  <c r="U32" i="1" a="1"/>
  <c r="U32" i="1" s="1"/>
  <c r="AB32" i="1" s="1"/>
  <c r="Y32" i="1" a="1"/>
  <c r="Y32" i="1" s="1"/>
  <c r="AF32" i="1" s="1"/>
  <c r="W32" i="1" a="1"/>
  <c r="W32" i="1" s="1"/>
  <c r="AD32" i="1" s="1"/>
  <c r="V32" i="1" a="1"/>
  <c r="V32" i="1" s="1"/>
  <c r="AC32" i="1" s="1"/>
  <c r="S47" i="1" a="1"/>
  <c r="S47" i="1" s="1"/>
  <c r="Z47" i="1" s="1"/>
  <c r="AW47" i="1" s="1"/>
  <c r="W47" i="1" a="1"/>
  <c r="W47" i="1" s="1"/>
  <c r="AD47" i="1" s="1"/>
  <c r="U47" i="1" a="1"/>
  <c r="U47" i="1" s="1"/>
  <c r="AB47" i="1" s="1"/>
  <c r="V47" i="1" a="1"/>
  <c r="V47" i="1" s="1"/>
  <c r="AC47" i="1" s="1"/>
  <c r="T47" i="1" a="1"/>
  <c r="T47" i="1" s="1"/>
  <c r="AA47" i="1" s="1"/>
  <c r="X47" i="1" a="1"/>
  <c r="X47" i="1" s="1"/>
  <c r="AE47" i="1" s="1"/>
  <c r="Y47" i="1" a="1"/>
  <c r="Y47" i="1" s="1"/>
  <c r="AF47" i="1" s="1"/>
  <c r="Y81" i="1" a="1"/>
  <c r="Y81" i="1" s="1"/>
  <c r="AF81" i="1" s="1"/>
  <c r="S46" i="1" a="1"/>
  <c r="S46" i="1" s="1"/>
  <c r="Z46" i="1" s="1"/>
  <c r="AW46" i="1" s="1"/>
  <c r="W46" i="1" a="1"/>
  <c r="W46" i="1" s="1"/>
  <c r="AD46" i="1" s="1"/>
  <c r="V46" i="1" a="1"/>
  <c r="V46" i="1" s="1"/>
  <c r="AC46" i="1" s="1"/>
  <c r="T46" i="1" a="1"/>
  <c r="T46" i="1" s="1"/>
  <c r="AA46" i="1" s="1"/>
  <c r="U46" i="1" a="1"/>
  <c r="U46" i="1" s="1"/>
  <c r="AB46" i="1" s="1"/>
  <c r="S42" i="1" a="1"/>
  <c r="S42" i="1" s="1"/>
  <c r="Z42" i="1" s="1"/>
  <c r="AW42" i="1" s="1"/>
  <c r="W42" i="1" a="1"/>
  <c r="W42" i="1" s="1"/>
  <c r="AD42" i="1" s="1"/>
  <c r="U42" i="1" a="1"/>
  <c r="U42" i="1" s="1"/>
  <c r="AB42" i="1" s="1"/>
  <c r="T42" i="1" a="1"/>
  <c r="T42" i="1" s="1"/>
  <c r="AA42" i="1" s="1"/>
  <c r="V42" i="1" a="1"/>
  <c r="V42" i="1" s="1"/>
  <c r="AC42" i="1" s="1"/>
  <c r="S41" i="1" a="1"/>
  <c r="S41" i="1" s="1"/>
  <c r="Z41" i="1" s="1"/>
  <c r="AW41" i="1" s="1"/>
  <c r="W41" i="1" a="1"/>
  <c r="W41" i="1" s="1"/>
  <c r="AD41" i="1" s="1"/>
  <c r="T41" i="1" a="1"/>
  <c r="T41" i="1" s="1"/>
  <c r="AA41" i="1" s="1"/>
  <c r="V41" i="1" a="1"/>
  <c r="V41" i="1" s="1"/>
  <c r="AC41" i="1" s="1"/>
  <c r="X41" i="1" a="1"/>
  <c r="X41" i="1" s="1"/>
  <c r="AE41" i="1" s="1"/>
  <c r="Y41" i="1" a="1"/>
  <c r="Y41" i="1" s="1"/>
  <c r="AF41" i="1" s="1"/>
  <c r="U41" i="1" a="1"/>
  <c r="U41" i="1" s="1"/>
  <c r="AB41" i="1" s="1"/>
  <c r="Y62" i="1" a="1"/>
  <c r="Y62" i="1" s="1"/>
  <c r="AF62" i="1" s="1"/>
  <c r="V62" i="1" a="1"/>
  <c r="V62" i="1" s="1"/>
  <c r="AC62" i="1" s="1"/>
  <c r="S62" i="1" a="1"/>
  <c r="S62" i="1" s="1"/>
  <c r="Z62" i="1" s="1"/>
  <c r="AW62" i="1" s="1"/>
  <c r="X62" i="1" a="1"/>
  <c r="X62" i="1" s="1"/>
  <c r="AE62" i="1" s="1"/>
  <c r="T62" i="1" a="1"/>
  <c r="T62" i="1" s="1"/>
  <c r="AA62" i="1" s="1"/>
  <c r="U62" i="1" a="1"/>
  <c r="U62" i="1" s="1"/>
  <c r="AB62" i="1" s="1"/>
  <c r="W62" i="1" a="1"/>
  <c r="W62" i="1" s="1"/>
  <c r="AD62" i="1" s="1"/>
  <c r="X46" i="1" a="1"/>
  <c r="X46" i="1" s="1"/>
  <c r="AE46" i="1" s="1"/>
  <c r="S80" i="1" a="1"/>
  <c r="S80" i="1" s="1"/>
  <c r="Z80" i="1" s="1"/>
  <c r="AW80" i="1" s="1"/>
  <c r="W80" i="1" a="1"/>
  <c r="W80" i="1" s="1"/>
  <c r="AD80" i="1" s="1"/>
  <c r="V80" i="1" a="1"/>
  <c r="V80" i="1" s="1"/>
  <c r="AC80" i="1" s="1"/>
  <c r="U80" i="1" a="1"/>
  <c r="U80" i="1" s="1"/>
  <c r="AB80" i="1" s="1"/>
  <c r="S44" i="1" a="1"/>
  <c r="S44" i="1" s="1"/>
  <c r="Z44" i="1" s="1"/>
  <c r="AW44" i="1" s="1"/>
  <c r="W44" i="1" a="1"/>
  <c r="W44" i="1" s="1"/>
  <c r="AD44" i="1" s="1"/>
  <c r="U44" i="1" a="1"/>
  <c r="U44" i="1" s="1"/>
  <c r="AB44" i="1" s="1"/>
  <c r="V44" i="1" a="1"/>
  <c r="V44" i="1" s="1"/>
  <c r="AC44" i="1" s="1"/>
  <c r="S28" i="1" a="1"/>
  <c r="S28" i="1" s="1"/>
  <c r="Z28" i="1" s="1"/>
  <c r="AW28" i="1" s="1"/>
  <c r="W28" i="1" a="1"/>
  <c r="W28" i="1" s="1"/>
  <c r="AD28" i="1" s="1"/>
  <c r="V28" i="1" a="1"/>
  <c r="V28" i="1" s="1"/>
  <c r="AC28" i="1" s="1"/>
  <c r="Y80" i="1" a="1"/>
  <c r="Y80" i="1" s="1"/>
  <c r="AF80" i="1" s="1"/>
  <c r="S84" i="1" a="1"/>
  <c r="S84" i="1" s="1"/>
  <c r="Z84" i="1" s="1"/>
  <c r="AW84" i="1" s="1"/>
  <c r="W84" i="1" a="1"/>
  <c r="W84" i="1" s="1"/>
  <c r="AD84" i="1" s="1"/>
  <c r="U84" i="1" a="1"/>
  <c r="U84" i="1" s="1"/>
  <c r="AB84" i="1" s="1"/>
  <c r="T84" i="1" a="1"/>
  <c r="T84" i="1" s="1"/>
  <c r="AA84" i="1" s="1"/>
  <c r="Y84" i="1" a="1"/>
  <c r="Y84" i="1" s="1"/>
  <c r="AF84" i="1" s="1"/>
  <c r="V84" i="1" a="1"/>
  <c r="V84" i="1" s="1"/>
  <c r="AC84" i="1" s="1"/>
  <c r="X84" i="1" a="1"/>
  <c r="X84" i="1" s="1"/>
  <c r="AE84" i="1" s="1"/>
  <c r="X28" i="1" a="1"/>
  <c r="X28" i="1" s="1"/>
  <c r="AE28" i="1" s="1"/>
  <c r="Y42" i="1" a="1"/>
  <c r="Y42" i="1" s="1"/>
  <c r="AF42" i="1" s="1"/>
  <c r="S43" i="1" a="1"/>
  <c r="S43" i="1" s="1"/>
  <c r="Z43" i="1" s="1"/>
  <c r="AW43" i="1" s="1"/>
  <c r="W43" i="1" a="1"/>
  <c r="W43" i="1" s="1"/>
  <c r="AD43" i="1" s="1"/>
  <c r="V43" i="1" a="1"/>
  <c r="V43" i="1" s="1"/>
  <c r="AC43" i="1" s="1"/>
  <c r="U43" i="1" a="1"/>
  <c r="U43" i="1" s="1"/>
  <c r="AB43" i="1" s="1"/>
  <c r="X43" i="1" a="1"/>
  <c r="X43" i="1" s="1"/>
  <c r="AE43" i="1" s="1"/>
  <c r="T43" i="1" a="1"/>
  <c r="T43" i="1" s="1"/>
  <c r="AA43" i="1" s="1"/>
  <c r="Y43" i="1" a="1"/>
  <c r="Y43" i="1" s="1"/>
  <c r="AF43" i="1" s="1"/>
  <c r="S82" i="1" a="1"/>
  <c r="S82" i="1" s="1"/>
  <c r="Z82" i="1" s="1"/>
  <c r="AW82" i="1" s="1"/>
  <c r="W82" i="1" a="1"/>
  <c r="W82" i="1" s="1"/>
  <c r="AD82" i="1" s="1"/>
  <c r="X82" i="1" a="1"/>
  <c r="X82" i="1" s="1"/>
  <c r="AE82" i="1" s="1"/>
  <c r="T82" i="1" a="1"/>
  <c r="T82" i="1" s="1"/>
  <c r="AA82" i="1" s="1"/>
  <c r="U82" i="1" a="1"/>
  <c r="U82" i="1" s="1"/>
  <c r="AB82" i="1" s="1"/>
  <c r="V82" i="1" a="1"/>
  <c r="V82" i="1" s="1"/>
  <c r="AC82" i="1" s="1"/>
  <c r="AG61" i="1"/>
  <c r="AV61" i="1"/>
  <c r="U57" i="1" a="1"/>
  <c r="U57" i="1" s="1"/>
  <c r="AB57" i="1" s="1"/>
  <c r="Y57" i="1" a="1"/>
  <c r="Y57" i="1" s="1"/>
  <c r="AF57" i="1" s="1"/>
  <c r="T57" i="1" a="1"/>
  <c r="T57" i="1" s="1"/>
  <c r="AA57" i="1" s="1"/>
  <c r="W57" i="1" a="1"/>
  <c r="W57" i="1" s="1"/>
  <c r="AD57" i="1" s="1"/>
  <c r="X57" i="1" a="1"/>
  <c r="X57" i="1" s="1"/>
  <c r="AE57" i="1" s="1"/>
  <c r="S57" i="1" a="1"/>
  <c r="S57" i="1" s="1"/>
  <c r="Z57" i="1" s="1"/>
  <c r="AW57" i="1" s="1"/>
  <c r="V57" i="1" a="1"/>
  <c r="V57" i="1" s="1"/>
  <c r="AC57" i="1" s="1"/>
  <c r="S83" i="1" a="1"/>
  <c r="S83" i="1" s="1"/>
  <c r="Z83" i="1" s="1"/>
  <c r="AW83" i="1" s="1"/>
  <c r="W83" i="1" a="1"/>
  <c r="W83" i="1" s="1"/>
  <c r="AD83" i="1" s="1"/>
  <c r="V83" i="1" a="1"/>
  <c r="V83" i="1" s="1"/>
  <c r="AC83" i="1" s="1"/>
  <c r="T83" i="1" a="1"/>
  <c r="T83" i="1" s="1"/>
  <c r="AA83" i="1" s="1"/>
  <c r="Y83" i="1" a="1"/>
  <c r="Y83" i="1" s="1"/>
  <c r="AF83" i="1" s="1"/>
  <c r="S45" i="1" a="1"/>
  <c r="S45" i="1" s="1"/>
  <c r="Z45" i="1" s="1"/>
  <c r="AW45" i="1" s="1"/>
  <c r="W45" i="1" a="1"/>
  <c r="W45" i="1" s="1"/>
  <c r="AD45" i="1" s="1"/>
  <c r="T45" i="1" a="1"/>
  <c r="T45" i="1" s="1"/>
  <c r="AA45" i="1" s="1"/>
  <c r="X45" i="1" a="1"/>
  <c r="X45" i="1" s="1"/>
  <c r="AE45" i="1" s="1"/>
  <c r="Y82" i="1" a="1"/>
  <c r="Y82" i="1" s="1"/>
  <c r="AF82" i="1" s="1"/>
  <c r="U18" i="1" a="1"/>
  <c r="U18" i="1" s="1"/>
  <c r="AB18" i="1" s="1"/>
  <c r="Y18" i="1" a="1"/>
  <c r="Y18" i="1" s="1"/>
  <c r="AF18" i="1" s="1"/>
  <c r="T18" i="1" a="1"/>
  <c r="T18" i="1" s="1"/>
  <c r="AA18" i="1" s="1"/>
  <c r="V18" i="1" a="1"/>
  <c r="V18" i="1" s="1"/>
  <c r="AC18" i="1" s="1"/>
  <c r="W18" i="1" a="1"/>
  <c r="W18" i="1" s="1"/>
  <c r="AD18" i="1" s="1"/>
  <c r="X18" i="1" a="1"/>
  <c r="X18" i="1" s="1"/>
  <c r="AE18" i="1" s="1"/>
  <c r="S18" i="1" a="1"/>
  <c r="S18" i="1" s="1"/>
  <c r="Z18" i="1" s="1"/>
  <c r="AW18" i="1" s="1"/>
  <c r="V61" i="1" a="1"/>
  <c r="V61" i="1" s="1"/>
  <c r="AC61" i="1" s="1"/>
  <c r="T61" i="1" a="1"/>
  <c r="T61" i="1" s="1"/>
  <c r="AA61" i="1" s="1"/>
  <c r="Y61" i="1" a="1"/>
  <c r="Y61" i="1" s="1"/>
  <c r="AF61" i="1" s="1"/>
  <c r="U61" i="1" a="1"/>
  <c r="U61" i="1" s="1"/>
  <c r="AB61" i="1" s="1"/>
  <c r="U19" i="1" a="1"/>
  <c r="U19" i="1" s="1"/>
  <c r="AB19" i="1" s="1"/>
  <c r="Y19" i="1" a="1"/>
  <c r="Y19" i="1" s="1"/>
  <c r="AF19" i="1" s="1"/>
  <c r="X19" i="1" a="1"/>
  <c r="X19" i="1" s="1"/>
  <c r="AE19" i="1" s="1"/>
  <c r="S19" i="1" a="1"/>
  <c r="S19" i="1" s="1"/>
  <c r="Z19" i="1" s="1"/>
  <c r="AW19" i="1" s="1"/>
  <c r="V19" i="1" a="1"/>
  <c r="V19" i="1" s="1"/>
  <c r="AC19" i="1" s="1"/>
  <c r="W19" i="1" a="1"/>
  <c r="W19" i="1" s="1"/>
  <c r="AD19" i="1" s="1"/>
  <c r="U58" i="1" a="1"/>
  <c r="U58" i="1" s="1"/>
  <c r="AB58" i="1" s="1"/>
  <c r="Y58" i="1" a="1"/>
  <c r="Y58" i="1" s="1"/>
  <c r="AF58" i="1" s="1"/>
  <c r="S58" i="1" a="1"/>
  <c r="S58" i="1" s="1"/>
  <c r="Z58" i="1" s="1"/>
  <c r="AW58" i="1" s="1"/>
  <c r="V58" i="1" a="1"/>
  <c r="V58" i="1" s="1"/>
  <c r="AC58" i="1" s="1"/>
  <c r="X58" i="1" a="1"/>
  <c r="X58" i="1" s="1"/>
  <c r="AE58" i="1" s="1"/>
  <c r="U56" i="1" a="1"/>
  <c r="U56" i="1" s="1"/>
  <c r="AB56" i="1" s="1"/>
  <c r="Y56" i="1" a="1"/>
  <c r="Y56" i="1" s="1"/>
  <c r="AF56" i="1" s="1"/>
  <c r="V56" i="1" a="1"/>
  <c r="V56" i="1" s="1"/>
  <c r="AC56" i="1" s="1"/>
  <c r="W56" i="1" a="1"/>
  <c r="W56" i="1" s="1"/>
  <c r="AD56" i="1" s="1"/>
  <c r="X56" i="1" a="1"/>
  <c r="X56" i="1" s="1"/>
  <c r="AE56" i="1" s="1"/>
  <c r="S56" i="1" a="1"/>
  <c r="S56" i="1" s="1"/>
  <c r="Z56" i="1" s="1"/>
  <c r="AW56" i="1" s="1"/>
  <c r="AG60" i="1"/>
  <c r="U17" i="1" a="1"/>
  <c r="U17" i="1" s="1"/>
  <c r="AB17" i="1" s="1"/>
  <c r="Y17" i="1" a="1"/>
  <c r="Y17" i="1" s="1"/>
  <c r="AF17" i="1" s="1"/>
  <c r="S17" i="1" a="1"/>
  <c r="S17" i="1" s="1"/>
  <c r="Z17" i="1" s="1"/>
  <c r="AW17" i="1" s="1"/>
  <c r="T17" i="1" a="1"/>
  <c r="T17" i="1" s="1"/>
  <c r="AA17" i="1" s="1"/>
  <c r="V17" i="1" a="1"/>
  <c r="V17" i="1" s="1"/>
  <c r="AC17" i="1" s="1"/>
  <c r="W17" i="1" a="1"/>
  <c r="W17" i="1" s="1"/>
  <c r="AD17" i="1" s="1"/>
  <c r="X17" i="1" a="1"/>
  <c r="X17" i="1" s="1"/>
  <c r="AE17" i="1" s="1"/>
  <c r="S63" i="1" a="1"/>
  <c r="S63" i="1" s="1"/>
  <c r="Z63" i="1" s="1"/>
  <c r="AW63" i="1" s="1"/>
  <c r="W63" i="1" a="1"/>
  <c r="W63" i="1" s="1"/>
  <c r="AD63" i="1" s="1"/>
  <c r="T63" i="1" a="1"/>
  <c r="T63" i="1" s="1"/>
  <c r="AA63" i="1" s="1"/>
  <c r="Y63" i="1" a="1"/>
  <c r="Y63" i="1" s="1"/>
  <c r="AF63" i="1" s="1"/>
  <c r="U59" i="1" a="1"/>
  <c r="U59" i="1" s="1"/>
  <c r="AB59" i="1" s="1"/>
  <c r="S59" i="1" a="1"/>
  <c r="S59" i="1" s="1"/>
  <c r="Z59" i="1" s="1"/>
  <c r="AW59" i="1" s="1"/>
  <c r="X59" i="1" a="1"/>
  <c r="X59" i="1" s="1"/>
  <c r="AE59" i="1" s="1"/>
  <c r="V59" i="1" a="1"/>
  <c r="V59" i="1" s="1"/>
  <c r="AC59" i="1" s="1"/>
  <c r="W59" i="1" a="1"/>
  <c r="W59" i="1" s="1"/>
  <c r="AD59" i="1" s="1"/>
  <c r="U16" i="1" a="1"/>
  <c r="U16" i="1" s="1"/>
  <c r="AB16" i="1" s="1"/>
  <c r="Y16" i="1" a="1"/>
  <c r="Y16" i="1" s="1"/>
  <c r="AF16" i="1" s="1"/>
  <c r="S16" i="1" a="1"/>
  <c r="S16" i="1" s="1"/>
  <c r="Z16" i="1" s="1"/>
  <c r="AW16" i="1" s="1"/>
  <c r="W16" i="1" a="1"/>
  <c r="W16" i="1" s="1"/>
  <c r="AD16" i="1" s="1"/>
  <c r="X16" i="1" a="1"/>
  <c r="X16" i="1" s="1"/>
  <c r="AE16" i="1" s="1"/>
  <c r="T16" i="1" a="1"/>
  <c r="T16" i="1" s="1"/>
  <c r="AA16" i="1" s="1"/>
  <c r="V16" i="1" a="1"/>
  <c r="V16" i="1" s="1"/>
  <c r="AC16" i="1" s="1"/>
  <c r="X14" i="1" a="1"/>
  <c r="X14" i="1" s="1"/>
  <c r="AE14" i="1" s="1"/>
  <c r="U14" i="1" a="1"/>
  <c r="U14" i="1" s="1"/>
  <c r="AB14" i="1" s="1"/>
  <c r="Y14" i="1" a="1"/>
  <c r="Y14" i="1" s="1"/>
  <c r="AF14" i="1" s="1"/>
  <c r="S14" i="1" a="1"/>
  <c r="S14" i="1" s="1"/>
  <c r="Z14" i="1" s="1"/>
  <c r="AW14" i="1" s="1"/>
  <c r="V14" i="1" a="1"/>
  <c r="V14" i="1" s="1"/>
  <c r="AC14" i="1" s="1"/>
  <c r="W14" i="1" a="1"/>
  <c r="W14" i="1" s="1"/>
  <c r="AD14" i="1" s="1"/>
  <c r="U60" i="1" a="1"/>
  <c r="U60" i="1" s="1"/>
  <c r="AB60" i="1" s="1"/>
  <c r="U15" i="1" a="1"/>
  <c r="U15" i="1" s="1"/>
  <c r="AB15" i="1" s="1"/>
  <c r="Y15" i="1" a="1"/>
  <c r="Y15" i="1" s="1"/>
  <c r="AF15" i="1" s="1"/>
  <c r="S15" i="1" a="1"/>
  <c r="S15" i="1" s="1"/>
  <c r="Z15" i="1" s="1"/>
  <c r="AW15" i="1" s="1"/>
  <c r="U13" i="1" a="1"/>
  <c r="U13" i="1" s="1"/>
  <c r="AB13" i="1" s="1"/>
  <c r="Y13" i="1" a="1"/>
  <c r="Y13" i="1" s="1"/>
  <c r="AF13" i="1" s="1"/>
  <c r="S13" i="1" a="1"/>
  <c r="S13" i="1" s="1"/>
  <c r="Z13" i="1" s="1"/>
  <c r="AW13" i="1" s="1"/>
  <c r="V13" i="1" a="1"/>
  <c r="V13" i="1" s="1"/>
  <c r="AC13" i="1" s="1"/>
  <c r="W13" i="1" a="1"/>
  <c r="W13" i="1" s="1"/>
  <c r="AD13" i="1" s="1"/>
  <c r="X13" i="1" a="1"/>
  <c r="X13" i="1" s="1"/>
  <c r="AE13" i="1" s="1"/>
  <c r="U12" i="1" a="1"/>
  <c r="U12" i="1" s="1"/>
  <c r="AB12" i="1" s="1"/>
  <c r="Y12" i="1" a="1"/>
  <c r="Y12" i="1" s="1"/>
  <c r="AF12" i="1" s="1"/>
  <c r="S12" i="1" a="1"/>
  <c r="S12" i="1" s="1"/>
  <c r="Z12" i="1" s="1"/>
  <c r="AW12" i="1" s="1"/>
  <c r="T12" i="1" a="1"/>
  <c r="T12" i="1" s="1"/>
  <c r="AA12" i="1" s="1"/>
  <c r="P8" i="1"/>
  <c r="Q8" i="1" s="1"/>
  <c r="P10" i="1"/>
  <c r="Q10" i="1" s="1"/>
  <c r="P11" i="1"/>
  <c r="Q11" i="1" s="1"/>
  <c r="P53" i="1"/>
  <c r="Q53" i="1" s="1"/>
  <c r="P55" i="1"/>
  <c r="Q55" i="1" s="1"/>
  <c r="P38" i="1"/>
  <c r="Q38" i="1" s="1"/>
  <c r="P40" i="1"/>
  <c r="Q40" i="1" s="1"/>
  <c r="P23" i="1"/>
  <c r="Q23" i="1" s="1"/>
  <c r="P25" i="1"/>
  <c r="Q25" i="1" s="1"/>
  <c r="P68" i="1"/>
  <c r="Q68" i="1" s="1"/>
  <c r="P70" i="1"/>
  <c r="Q70" i="1" s="1"/>
  <c r="P65" i="1"/>
  <c r="Q65" i="1" s="1"/>
  <c r="R70" i="1" a="1"/>
  <c r="R70" i="1" s="1"/>
  <c r="P64" i="1"/>
  <c r="Q64" i="1" s="1"/>
  <c r="R11" i="1" a="1"/>
  <c r="R11" i="1" s="1"/>
  <c r="R49" i="1" a="1"/>
  <c r="R49" i="1" s="1"/>
  <c r="R2" i="1" a="1"/>
  <c r="R2" i="1" s="1"/>
  <c r="R34" i="1" a="1"/>
  <c r="R34" i="1" s="1"/>
  <c r="R20" i="1" a="1"/>
  <c r="R20" i="1" s="1"/>
  <c r="R64" i="1" a="1"/>
  <c r="R64" i="1" s="1"/>
  <c r="R6" i="1" a="1"/>
  <c r="R6" i="1" s="1"/>
  <c r="R50" i="1" a="1"/>
  <c r="R50" i="1" s="1"/>
  <c r="R35" i="1" a="1"/>
  <c r="R35" i="1" s="1"/>
  <c r="R21" i="1" a="1"/>
  <c r="R21" i="1" s="1"/>
  <c r="R65" i="1" a="1"/>
  <c r="R65" i="1" s="1"/>
  <c r="R7" i="1" a="1"/>
  <c r="R7" i="1" s="1"/>
  <c r="R51" i="1" a="1"/>
  <c r="R51" i="1" s="1"/>
  <c r="R52" i="1" a="1"/>
  <c r="R52" i="1" s="1"/>
  <c r="R3" i="1" a="1"/>
  <c r="R3" i="1" s="1"/>
  <c r="R36" i="1" a="1"/>
  <c r="R36" i="1" s="1"/>
  <c r="R37" i="1" a="1"/>
  <c r="R37" i="1" s="1"/>
  <c r="R22" i="1" a="1"/>
  <c r="R22" i="1" s="1"/>
  <c r="R66" i="1" a="1"/>
  <c r="R66" i="1" s="1"/>
  <c r="R67" i="1" a="1"/>
  <c r="R67" i="1" s="1"/>
  <c r="R8" i="1" a="1"/>
  <c r="R8" i="1" s="1"/>
  <c r="R53" i="1" a="1"/>
  <c r="R53" i="1" s="1"/>
  <c r="R38" i="1" a="1"/>
  <c r="R38" i="1" s="1"/>
  <c r="R23" i="1" a="1"/>
  <c r="R23" i="1" s="1"/>
  <c r="R68" i="1" a="1"/>
  <c r="R68" i="1" s="1"/>
  <c r="R9" i="1" a="1"/>
  <c r="R9" i="1" s="1"/>
  <c r="R54" i="1" a="1"/>
  <c r="R54" i="1" s="1"/>
  <c r="R4" i="1" a="1"/>
  <c r="R4" i="1" s="1"/>
  <c r="R39" i="1" a="1"/>
  <c r="R39" i="1" s="1"/>
  <c r="R24" i="1" a="1"/>
  <c r="R24" i="1" s="1"/>
  <c r="R69" i="1" a="1"/>
  <c r="R69" i="1" s="1"/>
  <c r="R10" i="1" a="1"/>
  <c r="R10" i="1" s="1"/>
  <c r="R55" i="1" a="1"/>
  <c r="R55" i="1" s="1"/>
  <c r="R40" i="1" a="1"/>
  <c r="R40" i="1" s="1"/>
  <c r="R25" i="1" a="1"/>
  <c r="R25" i="1" s="1"/>
  <c r="P9" i="1"/>
  <c r="Q9" i="1" s="1"/>
  <c r="P6" i="1"/>
  <c r="Q6" i="1" s="1"/>
  <c r="P5" i="1"/>
  <c r="Q5" i="1" s="1"/>
  <c r="P51" i="1"/>
  <c r="Q51" i="1" s="1"/>
  <c r="P54" i="1"/>
  <c r="Q54" i="1" s="1"/>
  <c r="P52" i="1"/>
  <c r="Q52" i="1" s="1"/>
  <c r="P50" i="1"/>
  <c r="Q50" i="1" s="1"/>
  <c r="P49" i="1"/>
  <c r="Q49" i="1" s="1"/>
  <c r="P3" i="1"/>
  <c r="Q3" i="1" s="1"/>
  <c r="P4" i="1"/>
  <c r="Q4" i="1" s="1"/>
  <c r="P2" i="1"/>
  <c r="Q2" i="1" s="1"/>
  <c r="P36" i="1"/>
  <c r="Q36" i="1" s="1"/>
  <c r="P39" i="1"/>
  <c r="Q39" i="1" s="1"/>
  <c r="P37" i="1"/>
  <c r="Q37" i="1" s="1"/>
  <c r="P35" i="1"/>
  <c r="Q35" i="1" s="1"/>
  <c r="P34" i="1"/>
  <c r="Q34" i="1" s="1"/>
  <c r="P24" i="1"/>
  <c r="Q24" i="1" s="1"/>
  <c r="P22" i="1"/>
  <c r="Q22" i="1" s="1"/>
  <c r="P21" i="1"/>
  <c r="Q21" i="1" s="1"/>
  <c r="P20" i="1"/>
  <c r="Q20" i="1" s="1"/>
  <c r="P66" i="1"/>
  <c r="Q66" i="1" s="1"/>
  <c r="P69" i="1"/>
  <c r="Q69" i="1" s="1"/>
  <c r="P67" i="1"/>
  <c r="Q67" i="1" s="1"/>
  <c r="AG32" i="1" l="1"/>
  <c r="AW32" i="1"/>
  <c r="AG71" i="1"/>
  <c r="AW71" i="1"/>
  <c r="AG74" i="1"/>
  <c r="AW74" i="1"/>
  <c r="AV60" i="1"/>
  <c r="AW60" i="1"/>
  <c r="AV32" i="1"/>
  <c r="AV74" i="1"/>
  <c r="AV71" i="1"/>
  <c r="AG13" i="1"/>
  <c r="AV13" i="1"/>
  <c r="AG12" i="1"/>
  <c r="AV12" i="1"/>
  <c r="AG16" i="1"/>
  <c r="AV16" i="1"/>
  <c r="AG59" i="1"/>
  <c r="AV59" i="1"/>
  <c r="AG56" i="1"/>
  <c r="AV56" i="1"/>
  <c r="AG58" i="1"/>
  <c r="AV58" i="1"/>
  <c r="AG83" i="1"/>
  <c r="AV83" i="1"/>
  <c r="AG63" i="1"/>
  <c r="AV63" i="1"/>
  <c r="AG14" i="1"/>
  <c r="AV14" i="1"/>
  <c r="AG15" i="1"/>
  <c r="AV15" i="1"/>
  <c r="AG17" i="1"/>
  <c r="AV17" i="1"/>
  <c r="AG62" i="1"/>
  <c r="AV62" i="1"/>
  <c r="AG27" i="1"/>
  <c r="AV27" i="1"/>
  <c r="AV33" i="1"/>
  <c r="AG33" i="1"/>
  <c r="AV76" i="1"/>
  <c r="AG76" i="1"/>
  <c r="AG57" i="1"/>
  <c r="AV57" i="1"/>
  <c r="AG43" i="1"/>
  <c r="AV43" i="1"/>
  <c r="AG28" i="1"/>
  <c r="AV28" i="1"/>
  <c r="AV80" i="1"/>
  <c r="AG80" i="1"/>
  <c r="AG41" i="1"/>
  <c r="AV41" i="1"/>
  <c r="AG31" i="1"/>
  <c r="AV31" i="1"/>
  <c r="AV78" i="1"/>
  <c r="AG78" i="1"/>
  <c r="AG45" i="1"/>
  <c r="AV45" i="1"/>
  <c r="AV82" i="1"/>
  <c r="AG82" i="1"/>
  <c r="AV81" i="1"/>
  <c r="AG81" i="1"/>
  <c r="AG73" i="1"/>
  <c r="AV73" i="1"/>
  <c r="AG26" i="1"/>
  <c r="AV26" i="1"/>
  <c r="AV75" i="1"/>
  <c r="AG75" i="1"/>
  <c r="AV29" i="1"/>
  <c r="AG29" i="1"/>
  <c r="AG72" i="1"/>
  <c r="AV72" i="1"/>
  <c r="AV79" i="1"/>
  <c r="AG79" i="1"/>
  <c r="AV77" i="1"/>
  <c r="AG77" i="1"/>
  <c r="AG19" i="1"/>
  <c r="AV19" i="1"/>
  <c r="AG18" i="1"/>
  <c r="AV18" i="1"/>
  <c r="AG44" i="1"/>
  <c r="AV44" i="1"/>
  <c r="AV48" i="1"/>
  <c r="AG48" i="1"/>
  <c r="AV84" i="1"/>
  <c r="AG84" i="1"/>
  <c r="AG42" i="1"/>
  <c r="AV42" i="1"/>
  <c r="AG46" i="1"/>
  <c r="AV46" i="1"/>
  <c r="AV47" i="1"/>
  <c r="AG47" i="1"/>
  <c r="X68" i="1" a="1"/>
  <c r="X68" i="1" s="1"/>
  <c r="AE68" i="1" s="1"/>
  <c r="Y68" i="1" a="1"/>
  <c r="Y68" i="1" s="1"/>
  <c r="AF68" i="1" s="1"/>
  <c r="Y49" i="1" a="1"/>
  <c r="Y49" i="1" s="1"/>
  <c r="AF49" i="1" s="1"/>
  <c r="X49" i="1" a="1"/>
  <c r="X49" i="1" s="1"/>
  <c r="AE49" i="1" s="1"/>
  <c r="Y22" i="1" a="1"/>
  <c r="Y22" i="1" s="1"/>
  <c r="AF22" i="1" s="1"/>
  <c r="X22" i="1" a="1"/>
  <c r="X22" i="1" s="1"/>
  <c r="AE22" i="1" s="1"/>
  <c r="X69" i="1" a="1"/>
  <c r="X69" i="1" s="1"/>
  <c r="AE69" i="1" s="1"/>
  <c r="Y69" i="1" a="1"/>
  <c r="Y69" i="1" s="1"/>
  <c r="AF69" i="1" s="1"/>
  <c r="X23" i="1" a="1"/>
  <c r="X23" i="1" s="1"/>
  <c r="AE23" i="1" s="1"/>
  <c r="Y23" i="1" a="1"/>
  <c r="Y23" i="1" s="1"/>
  <c r="AF23" i="1" s="1"/>
  <c r="X37" i="1" a="1"/>
  <c r="X37" i="1" s="1"/>
  <c r="AE37" i="1" s="1"/>
  <c r="Y37" i="1" a="1"/>
  <c r="Y37" i="1" s="1"/>
  <c r="AF37" i="1" s="1"/>
  <c r="X35" i="1" a="1"/>
  <c r="X35" i="1" s="1"/>
  <c r="AE35" i="1" s="1"/>
  <c r="Y35" i="1" a="1"/>
  <c r="Y35" i="1" s="1"/>
  <c r="AF35" i="1" s="1"/>
  <c r="Y11" i="1" a="1"/>
  <c r="Y11" i="1" s="1"/>
  <c r="AF11" i="1" s="1"/>
  <c r="X11" i="1" a="1"/>
  <c r="X11" i="1" s="1"/>
  <c r="AE11" i="1" s="1"/>
  <c r="X10" i="1" a="1"/>
  <c r="X10" i="1" s="1"/>
  <c r="AE10" i="1" s="1"/>
  <c r="Y10" i="1" a="1"/>
  <c r="Y10" i="1" s="1"/>
  <c r="AF10" i="1" s="1"/>
  <c r="X24" i="1" a="1"/>
  <c r="X24" i="1" s="1"/>
  <c r="AE24" i="1" s="1"/>
  <c r="Y24" i="1" a="1"/>
  <c r="Y24" i="1" s="1"/>
  <c r="AF24" i="1" s="1"/>
  <c r="X38" i="1" a="1"/>
  <c r="X38" i="1" s="1"/>
  <c r="AE38" i="1" s="1"/>
  <c r="Y38" i="1" a="1"/>
  <c r="Y38" i="1" s="1"/>
  <c r="AF38" i="1" s="1"/>
  <c r="X50" i="1" a="1"/>
  <c r="X50" i="1" s="1"/>
  <c r="AE50" i="1" s="1"/>
  <c r="Y50" i="1" a="1"/>
  <c r="Y50" i="1" s="1"/>
  <c r="AF50" i="1" s="1"/>
  <c r="Y54" i="1" a="1"/>
  <c r="Y54" i="1" s="1"/>
  <c r="AF54" i="1" s="1"/>
  <c r="X54" i="1" a="1"/>
  <c r="X54" i="1" s="1"/>
  <c r="AE54" i="1" s="1"/>
  <c r="Y21" i="1" a="1"/>
  <c r="Y21" i="1" s="1"/>
  <c r="AF21" i="1" s="1"/>
  <c r="X21" i="1" a="1"/>
  <c r="X21" i="1" s="1"/>
  <c r="AE21" i="1" s="1"/>
  <c r="X36" i="1" a="1"/>
  <c r="X36" i="1" s="1"/>
  <c r="AE36" i="1" s="1"/>
  <c r="Y36" i="1" a="1"/>
  <c r="Y36" i="1" s="1"/>
  <c r="AF36" i="1" s="1"/>
  <c r="X39" i="1" a="1"/>
  <c r="X39" i="1" s="1"/>
  <c r="AE39" i="1" s="1"/>
  <c r="Y39" i="1" a="1"/>
  <c r="Y39" i="1" s="1"/>
  <c r="AF39" i="1" s="1"/>
  <c r="X3" i="1" a="1"/>
  <c r="X3" i="1" s="1"/>
  <c r="AE3" i="1" s="1"/>
  <c r="Y3" i="1" a="1"/>
  <c r="Y3" i="1" s="1"/>
  <c r="AF3" i="1" s="1"/>
  <c r="X6" i="1" a="1"/>
  <c r="X6" i="1" s="1"/>
  <c r="AE6" i="1" s="1"/>
  <c r="Y6" i="1" a="1"/>
  <c r="Y6" i="1" s="1"/>
  <c r="AF6" i="1" s="1"/>
  <c r="X70" i="1" a="1"/>
  <c r="X70" i="1" s="1"/>
  <c r="AE70" i="1" s="1"/>
  <c r="Y70" i="1" a="1"/>
  <c r="Y70" i="1" s="1"/>
  <c r="AF70" i="1" s="1"/>
  <c r="X53" i="1" a="1"/>
  <c r="X53" i="1" s="1"/>
  <c r="AE53" i="1" s="1"/>
  <c r="Y53" i="1" a="1"/>
  <c r="Y53" i="1" s="1"/>
  <c r="AF53" i="1" s="1"/>
  <c r="Y64" i="1" a="1"/>
  <c r="Y64" i="1" s="1"/>
  <c r="AF64" i="1" s="1"/>
  <c r="X64" i="1" a="1"/>
  <c r="X64" i="1" s="1"/>
  <c r="AE64" i="1" s="1"/>
  <c r="Y52" i="1" a="1"/>
  <c r="Y52" i="1" s="1"/>
  <c r="AF52" i="1" s="1"/>
  <c r="X52" i="1" a="1"/>
  <c r="X52" i="1" s="1"/>
  <c r="AE52" i="1" s="1"/>
  <c r="Y25" i="1" a="1"/>
  <c r="Y25" i="1" s="1"/>
  <c r="AF25" i="1" s="1"/>
  <c r="X25" i="1" a="1"/>
  <c r="X25" i="1" s="1"/>
  <c r="AE25" i="1" s="1"/>
  <c r="Y4" i="1" a="1"/>
  <c r="Y4" i="1" s="1"/>
  <c r="AF4" i="1" s="1"/>
  <c r="X4" i="1" a="1"/>
  <c r="X4" i="1" s="1"/>
  <c r="AE4" i="1" s="1"/>
  <c r="X8" i="1" a="1"/>
  <c r="X8" i="1" s="1"/>
  <c r="AE8" i="1" s="1"/>
  <c r="Y8" i="1" a="1"/>
  <c r="Y8" i="1" s="1"/>
  <c r="AF8" i="1" s="1"/>
  <c r="X51" i="1" a="1"/>
  <c r="X51" i="1" s="1"/>
  <c r="AE51" i="1" s="1"/>
  <c r="Y51" i="1" a="1"/>
  <c r="Y51" i="1" s="1"/>
  <c r="AF51" i="1" s="1"/>
  <c r="X20" i="1" a="1"/>
  <c r="X20" i="1" s="1"/>
  <c r="AE20" i="1" s="1"/>
  <c r="Y20" i="1" a="1"/>
  <c r="Y20" i="1" s="1"/>
  <c r="AF20" i="1" s="1"/>
  <c r="Y40" i="1" a="1"/>
  <c r="Y40" i="1" s="1"/>
  <c r="AF40" i="1" s="1"/>
  <c r="X40" i="1" a="1"/>
  <c r="X40" i="1" s="1"/>
  <c r="AE40" i="1" s="1"/>
  <c r="X7" i="1" a="1"/>
  <c r="X7" i="1" s="1"/>
  <c r="AE7" i="1" s="1"/>
  <c r="Y7" i="1" a="1"/>
  <c r="Y7" i="1" s="1"/>
  <c r="AF7" i="1" s="1"/>
  <c r="X67" i="1" a="1"/>
  <c r="X67" i="1" s="1"/>
  <c r="AE67" i="1" s="1"/>
  <c r="Y67" i="1" a="1"/>
  <c r="Y67" i="1" s="1"/>
  <c r="AF67" i="1" s="1"/>
  <c r="X34" i="1" a="1"/>
  <c r="X34" i="1" s="1"/>
  <c r="AE34" i="1" s="1"/>
  <c r="Y34" i="1" a="1"/>
  <c r="Y34" i="1" s="1"/>
  <c r="AF34" i="1" s="1"/>
  <c r="X55" i="1" a="1"/>
  <c r="X55" i="1" s="1"/>
  <c r="AE55" i="1" s="1"/>
  <c r="Y55" i="1" a="1"/>
  <c r="Y55" i="1" s="1"/>
  <c r="AF55" i="1" s="1"/>
  <c r="Y9" i="1" a="1"/>
  <c r="Y9" i="1" s="1"/>
  <c r="AF9" i="1" s="1"/>
  <c r="X9" i="1" a="1"/>
  <c r="X9" i="1" s="1"/>
  <c r="AE9" i="1" s="1"/>
  <c r="Y66" i="1" a="1"/>
  <c r="Y66" i="1" s="1"/>
  <c r="AF66" i="1" s="1"/>
  <c r="X66" i="1" a="1"/>
  <c r="X66" i="1" s="1"/>
  <c r="AE66" i="1" s="1"/>
  <c r="Y65" i="1" a="1"/>
  <c r="Y65" i="1" s="1"/>
  <c r="AF65" i="1" s="1"/>
  <c r="X65" i="1" a="1"/>
  <c r="X65" i="1" s="1"/>
  <c r="AE65" i="1" s="1"/>
  <c r="Y2" i="1" a="1"/>
  <c r="Y2" i="1" s="1"/>
  <c r="AF2" i="1" s="1"/>
  <c r="X2" i="1" a="1"/>
  <c r="X2" i="1" s="1"/>
  <c r="AE2" i="1" s="1"/>
  <c r="V40" i="1" a="1"/>
  <c r="V40" i="1" s="1"/>
  <c r="AC40" i="1" s="1"/>
  <c r="W40" i="1" a="1"/>
  <c r="W40" i="1" s="1"/>
  <c r="AD40" i="1" s="1"/>
  <c r="S7" i="1" a="1"/>
  <c r="S7" i="1" s="1"/>
  <c r="Z7" i="1" s="1"/>
  <c r="AW7" i="1" s="1"/>
  <c r="W7" i="1" a="1"/>
  <c r="W7" i="1" s="1"/>
  <c r="AD7" i="1" s="1"/>
  <c r="V7" i="1" a="1"/>
  <c r="V7" i="1" s="1"/>
  <c r="AC7" i="1" s="1"/>
  <c r="S34" i="1" a="1"/>
  <c r="S34" i="1" s="1"/>
  <c r="Z34" i="1" s="1"/>
  <c r="W34" i="1" a="1"/>
  <c r="W34" i="1" s="1"/>
  <c r="AD34" i="1" s="1"/>
  <c r="V34" i="1" a="1"/>
  <c r="V34" i="1" s="1"/>
  <c r="AC34" i="1" s="1"/>
  <c r="S67" i="1" a="1"/>
  <c r="S67" i="1" s="1"/>
  <c r="Z67" i="1" s="1"/>
  <c r="V67" i="1" a="1"/>
  <c r="V67" i="1" s="1"/>
  <c r="AC67" i="1" s="1"/>
  <c r="W67" i="1" a="1"/>
  <c r="W67" i="1" s="1"/>
  <c r="AD67" i="1" s="1"/>
  <c r="W9" i="1" a="1"/>
  <c r="W9" i="1" s="1"/>
  <c r="AD9" i="1" s="1"/>
  <c r="V9" i="1" a="1"/>
  <c r="V9" i="1" s="1"/>
  <c r="AC9" i="1" s="1"/>
  <c r="W66" i="1" a="1"/>
  <c r="W66" i="1" s="1"/>
  <c r="AD66" i="1" s="1"/>
  <c r="V66" i="1" a="1"/>
  <c r="V66" i="1" s="1"/>
  <c r="AC66" i="1" s="1"/>
  <c r="W65" i="1" a="1"/>
  <c r="W65" i="1" s="1"/>
  <c r="AD65" i="1" s="1"/>
  <c r="V65" i="1" a="1"/>
  <c r="V65" i="1" s="1"/>
  <c r="AC65" i="1" s="1"/>
  <c r="W2" i="1" a="1"/>
  <c r="W2" i="1" s="1"/>
  <c r="AD2" i="1" s="1"/>
  <c r="V2" i="1" a="1"/>
  <c r="V2" i="1" s="1"/>
  <c r="AC2" i="1" s="1"/>
  <c r="V54" i="1" a="1"/>
  <c r="V54" i="1" s="1"/>
  <c r="AC54" i="1" s="1"/>
  <c r="W54" i="1" a="1"/>
  <c r="W54" i="1" s="1"/>
  <c r="AD54" i="1" s="1"/>
  <c r="V22" i="1" a="1"/>
  <c r="V22" i="1" s="1"/>
  <c r="AC22" i="1" s="1"/>
  <c r="W22" i="1" a="1"/>
  <c r="W22" i="1" s="1"/>
  <c r="AD22" i="1" s="1"/>
  <c r="W21" i="1" a="1"/>
  <c r="W21" i="1" s="1"/>
  <c r="AD21" i="1" s="1"/>
  <c r="V21" i="1" a="1"/>
  <c r="V21" i="1" s="1"/>
  <c r="AC21" i="1" s="1"/>
  <c r="U69" i="1" a="1"/>
  <c r="U69" i="1" s="1"/>
  <c r="AB69" i="1" s="1"/>
  <c r="V69" i="1" a="1"/>
  <c r="V69" i="1" s="1"/>
  <c r="AC69" i="1" s="1"/>
  <c r="W69" i="1" a="1"/>
  <c r="W69" i="1" s="1"/>
  <c r="AD69" i="1" s="1"/>
  <c r="W68" i="1" a="1"/>
  <c r="W68" i="1" s="1"/>
  <c r="AD68" i="1" s="1"/>
  <c r="V68" i="1" a="1"/>
  <c r="V68" i="1" s="1"/>
  <c r="AC68" i="1" s="1"/>
  <c r="W49" i="1" a="1"/>
  <c r="W49" i="1" s="1"/>
  <c r="AD49" i="1" s="1"/>
  <c r="V49" i="1" a="1"/>
  <c r="V49" i="1" s="1"/>
  <c r="AC49" i="1" s="1"/>
  <c r="U23" i="1" a="1"/>
  <c r="U23" i="1" s="1"/>
  <c r="AB23" i="1" s="1"/>
  <c r="V23" i="1" a="1"/>
  <c r="V23" i="1" s="1"/>
  <c r="AC23" i="1" s="1"/>
  <c r="W23" i="1" a="1"/>
  <c r="W23" i="1" s="1"/>
  <c r="AD23" i="1" s="1"/>
  <c r="W37" i="1" a="1"/>
  <c r="W37" i="1" s="1"/>
  <c r="AD37" i="1" s="1"/>
  <c r="V37" i="1" a="1"/>
  <c r="V37" i="1" s="1"/>
  <c r="AC37" i="1" s="1"/>
  <c r="W35" i="1" a="1"/>
  <c r="W35" i="1" s="1"/>
  <c r="AD35" i="1" s="1"/>
  <c r="V35" i="1" a="1"/>
  <c r="V35" i="1" s="1"/>
  <c r="AC35" i="1" s="1"/>
  <c r="W11" i="1" a="1"/>
  <c r="W11" i="1" s="1"/>
  <c r="AD11" i="1" s="1"/>
  <c r="V11" i="1" a="1"/>
  <c r="V11" i="1" s="1"/>
  <c r="AC11" i="1" s="1"/>
  <c r="U10" i="1" a="1"/>
  <c r="U10" i="1" s="1"/>
  <c r="AB10" i="1" s="1"/>
  <c r="V10" i="1" a="1"/>
  <c r="V10" i="1" s="1"/>
  <c r="AC10" i="1" s="1"/>
  <c r="W10" i="1" a="1"/>
  <c r="W10" i="1" s="1"/>
  <c r="AD10" i="1" s="1"/>
  <c r="W36" i="1" a="1"/>
  <c r="W36" i="1" s="1"/>
  <c r="AD36" i="1" s="1"/>
  <c r="V36" i="1" a="1"/>
  <c r="V36" i="1" s="1"/>
  <c r="AC36" i="1" s="1"/>
  <c r="W50" i="1" a="1"/>
  <c r="W50" i="1" s="1"/>
  <c r="AD50" i="1" s="1"/>
  <c r="V50" i="1" a="1"/>
  <c r="V50" i="1" s="1"/>
  <c r="AC50" i="1" s="1"/>
  <c r="S24" i="1" a="1"/>
  <c r="S24" i="1" s="1"/>
  <c r="Z24" i="1" s="1"/>
  <c r="W24" i="1" a="1"/>
  <c r="W24" i="1" s="1"/>
  <c r="AD24" i="1" s="1"/>
  <c r="V24" i="1" a="1"/>
  <c r="V24" i="1" s="1"/>
  <c r="AC24" i="1" s="1"/>
  <c r="U38" i="1" a="1"/>
  <c r="U38" i="1" s="1"/>
  <c r="AB38" i="1" s="1"/>
  <c r="W38" i="1" a="1"/>
  <c r="W38" i="1" s="1"/>
  <c r="AD38" i="1" s="1"/>
  <c r="V38" i="1" a="1"/>
  <c r="V38" i="1" s="1"/>
  <c r="AC38" i="1" s="1"/>
  <c r="S25" i="1" a="1"/>
  <c r="S25" i="1" s="1"/>
  <c r="Z25" i="1" s="1"/>
  <c r="V25" i="1" a="1"/>
  <c r="V25" i="1" s="1"/>
  <c r="AC25" i="1" s="1"/>
  <c r="W25" i="1" a="1"/>
  <c r="W25" i="1" s="1"/>
  <c r="AD25" i="1" s="1"/>
  <c r="S39" i="1" a="1"/>
  <c r="S39" i="1" s="1"/>
  <c r="Z39" i="1" s="1"/>
  <c r="W39" i="1" a="1"/>
  <c r="W39" i="1" s="1"/>
  <c r="AD39" i="1" s="1"/>
  <c r="V39" i="1" a="1"/>
  <c r="V39" i="1" s="1"/>
  <c r="AC39" i="1" s="1"/>
  <c r="W3" i="1" a="1"/>
  <c r="W3" i="1" s="1"/>
  <c r="AD3" i="1" s="1"/>
  <c r="V3" i="1" a="1"/>
  <c r="V3" i="1" s="1"/>
  <c r="AC3" i="1" s="1"/>
  <c r="T6" i="1" a="1"/>
  <c r="T6" i="1" s="1"/>
  <c r="AA6" i="1" s="1"/>
  <c r="V6" i="1" a="1"/>
  <c r="V6" i="1" s="1"/>
  <c r="AC6" i="1" s="1"/>
  <c r="W6" i="1" a="1"/>
  <c r="W6" i="1" s="1"/>
  <c r="AD6" i="1" s="1"/>
  <c r="W70" i="1" a="1"/>
  <c r="W70" i="1" s="1"/>
  <c r="AD70" i="1" s="1"/>
  <c r="V70" i="1" a="1"/>
  <c r="V70" i="1" s="1"/>
  <c r="AC70" i="1" s="1"/>
  <c r="W52" i="1" a="1"/>
  <c r="W52" i="1" s="1"/>
  <c r="AD52" i="1" s="1"/>
  <c r="V52" i="1" a="1"/>
  <c r="V52" i="1" s="1"/>
  <c r="AC52" i="1" s="1"/>
  <c r="V64" i="1" a="1"/>
  <c r="V64" i="1" s="1"/>
  <c r="AC64" i="1" s="1"/>
  <c r="W64" i="1" a="1"/>
  <c r="W64" i="1" s="1"/>
  <c r="AD64" i="1" s="1"/>
  <c r="U53" i="1" a="1"/>
  <c r="U53" i="1" s="1"/>
  <c r="AB53" i="1" s="1"/>
  <c r="W53" i="1" a="1"/>
  <c r="W53" i="1" s="1"/>
  <c r="AD53" i="1" s="1"/>
  <c r="V53" i="1" a="1"/>
  <c r="V53" i="1" s="1"/>
  <c r="AC53" i="1" s="1"/>
  <c r="W55" i="1" a="1"/>
  <c r="W55" i="1" s="1"/>
  <c r="AD55" i="1" s="1"/>
  <c r="V55" i="1" a="1"/>
  <c r="V55" i="1" s="1"/>
  <c r="AC55" i="1" s="1"/>
  <c r="S4" i="1" a="1"/>
  <c r="S4" i="1" s="1"/>
  <c r="Z4" i="1" s="1"/>
  <c r="W4" i="1" a="1"/>
  <c r="W4" i="1" s="1"/>
  <c r="AD4" i="1" s="1"/>
  <c r="V4" i="1" a="1"/>
  <c r="V4" i="1" s="1"/>
  <c r="AC4" i="1" s="1"/>
  <c r="W8" i="1" a="1"/>
  <c r="W8" i="1" s="1"/>
  <c r="AD8" i="1" s="1"/>
  <c r="V8" i="1" a="1"/>
  <c r="V8" i="1" s="1"/>
  <c r="AC8" i="1" s="1"/>
  <c r="V51" i="1" a="1"/>
  <c r="V51" i="1" s="1"/>
  <c r="AC51" i="1" s="1"/>
  <c r="W51" i="1" a="1"/>
  <c r="W51" i="1" s="1"/>
  <c r="AD51" i="1" s="1"/>
  <c r="V20" i="1" a="1"/>
  <c r="V20" i="1" s="1"/>
  <c r="AC20" i="1" s="1"/>
  <c r="W20" i="1" a="1"/>
  <c r="W20" i="1" s="1"/>
  <c r="AD20" i="1" s="1"/>
  <c r="U3" i="1" a="1"/>
  <c r="U3" i="1" s="1"/>
  <c r="AB3" i="1" s="1"/>
  <c r="T3" i="1" a="1"/>
  <c r="T3" i="1" s="1"/>
  <c r="AA3" i="1" s="1"/>
  <c r="T38" i="1" a="1"/>
  <c r="T38" i="1" s="1"/>
  <c r="AA38" i="1" s="1"/>
  <c r="U11" i="1" a="1"/>
  <c r="U11" i="1" s="1"/>
  <c r="AB11" i="1" s="1"/>
  <c r="S11" i="1" a="1"/>
  <c r="S11" i="1" s="1"/>
  <c r="Z11" i="1" s="1"/>
  <c r="AW11" i="1" s="1"/>
  <c r="T11" i="1" a="1"/>
  <c r="T11" i="1" s="1"/>
  <c r="AA11" i="1" s="1"/>
  <c r="U70" i="1" a="1"/>
  <c r="U70" i="1" s="1"/>
  <c r="AB70" i="1" s="1"/>
  <c r="T70" i="1" a="1"/>
  <c r="T70" i="1" s="1"/>
  <c r="AA70" i="1" s="1"/>
  <c r="S70" i="1" a="1"/>
  <c r="S70" i="1" s="1"/>
  <c r="Z70" i="1" s="1"/>
  <c r="AW70" i="1" s="1"/>
  <c r="T50" i="1" a="1"/>
  <c r="T50" i="1" s="1"/>
  <c r="AA50" i="1" s="1"/>
  <c r="S50" i="1" a="1"/>
  <c r="S50" i="1" s="1"/>
  <c r="Z50" i="1" s="1"/>
  <c r="AW50" i="1" s="1"/>
  <c r="U50" i="1" a="1"/>
  <c r="U50" i="1" s="1"/>
  <c r="AB50" i="1" s="1"/>
  <c r="T51" i="1" a="1"/>
  <c r="T51" i="1" s="1"/>
  <c r="AA51" i="1" s="1"/>
  <c r="S51" i="1" a="1"/>
  <c r="S51" i="1" s="1"/>
  <c r="Z51" i="1" s="1"/>
  <c r="S36" i="1" a="1"/>
  <c r="S36" i="1" s="1"/>
  <c r="Z36" i="1" s="1"/>
  <c r="AW36" i="1" s="1"/>
  <c r="T36" i="1" a="1"/>
  <c r="T36" i="1" s="1"/>
  <c r="AA36" i="1" s="1"/>
  <c r="U36" i="1" a="1"/>
  <c r="U36" i="1" s="1"/>
  <c r="AB36" i="1" s="1"/>
  <c r="T10" i="1" a="1"/>
  <c r="T10" i="1" s="1"/>
  <c r="AA10" i="1" s="1"/>
  <c r="T69" i="1" a="1"/>
  <c r="T69" i="1" s="1"/>
  <c r="AA69" i="1" s="1"/>
  <c r="T53" i="1" a="1"/>
  <c r="T53" i="1" s="1"/>
  <c r="AA53" i="1" s="1"/>
  <c r="S10" i="1" a="1"/>
  <c r="S10" i="1" s="1"/>
  <c r="Z10" i="1" s="1"/>
  <c r="S69" i="1" a="1"/>
  <c r="S69" i="1" s="1"/>
  <c r="Z69" i="1" s="1"/>
  <c r="S53" i="1" a="1"/>
  <c r="S53" i="1" s="1"/>
  <c r="Z53" i="1" s="1"/>
  <c r="AW53" i="1" s="1"/>
  <c r="T40" i="1" a="1"/>
  <c r="T40" i="1" s="1"/>
  <c r="AA40" i="1" s="1"/>
  <c r="U40" i="1" a="1"/>
  <c r="U40" i="1" s="1"/>
  <c r="AB40" i="1" s="1"/>
  <c r="S40" i="1" a="1"/>
  <c r="S40" i="1" s="1"/>
  <c r="Z40" i="1" s="1"/>
  <c r="AW40" i="1" s="1"/>
  <c r="T54" i="1" a="1"/>
  <c r="T54" i="1" s="1"/>
  <c r="AA54" i="1" s="1"/>
  <c r="U54" i="1" a="1"/>
  <c r="U54" i="1" s="1"/>
  <c r="AB54" i="1" s="1"/>
  <c r="S54" i="1" a="1"/>
  <c r="S54" i="1" s="1"/>
  <c r="Z54" i="1" s="1"/>
  <c r="AW54" i="1" s="1"/>
  <c r="S55" i="1" a="1"/>
  <c r="S55" i="1" s="1"/>
  <c r="Z55" i="1" s="1"/>
  <c r="AW55" i="1" s="1"/>
  <c r="T55" i="1" a="1"/>
  <c r="T55" i="1" s="1"/>
  <c r="AA55" i="1" s="1"/>
  <c r="U55" i="1" a="1"/>
  <c r="U55" i="1" s="1"/>
  <c r="AB55" i="1" s="1"/>
  <c r="T25" i="1" a="1"/>
  <c r="T25" i="1" s="1"/>
  <c r="AA25" i="1" s="1"/>
  <c r="U25" i="1" a="1"/>
  <c r="U25" i="1" s="1"/>
  <c r="AB25" i="1" s="1"/>
  <c r="U39" i="1" a="1"/>
  <c r="U39" i="1" s="1"/>
  <c r="AB39" i="1" s="1"/>
  <c r="T39" i="1" a="1"/>
  <c r="T39" i="1" s="1"/>
  <c r="AA39" i="1" s="1"/>
  <c r="S9" i="1" a="1"/>
  <c r="S9" i="1" s="1"/>
  <c r="Z9" i="1" s="1"/>
  <c r="AW9" i="1" s="1"/>
  <c r="T9" i="1" a="1"/>
  <c r="T9" i="1" s="1"/>
  <c r="AA9" i="1" s="1"/>
  <c r="U9" i="1" a="1"/>
  <c r="U9" i="1" s="1"/>
  <c r="AB9" i="1" s="1"/>
  <c r="U24" i="1" a="1"/>
  <c r="U24" i="1" s="1"/>
  <c r="AB24" i="1" s="1"/>
  <c r="T24" i="1" a="1"/>
  <c r="T24" i="1" s="1"/>
  <c r="AA24" i="1" s="1"/>
  <c r="S68" i="1" a="1"/>
  <c r="S68" i="1" s="1"/>
  <c r="Z68" i="1" s="1"/>
  <c r="AW68" i="1" s="1"/>
  <c r="T68" i="1" a="1"/>
  <c r="T68" i="1" s="1"/>
  <c r="AA68" i="1" s="1"/>
  <c r="U68" i="1" a="1"/>
  <c r="U68" i="1" s="1"/>
  <c r="AB68" i="1" s="1"/>
  <c r="T8" i="1" a="1"/>
  <c r="T8" i="1" s="1"/>
  <c r="AA8" i="1" s="1"/>
  <c r="U8" i="1" a="1"/>
  <c r="U8" i="1" s="1"/>
  <c r="AB8" i="1" s="1"/>
  <c r="U37" i="1" a="1"/>
  <c r="U37" i="1" s="1"/>
  <c r="AB37" i="1" s="1"/>
  <c r="S37" i="1" a="1"/>
  <c r="S37" i="1" s="1"/>
  <c r="Z37" i="1" s="1"/>
  <c r="AW37" i="1" s="1"/>
  <c r="T37" i="1" a="1"/>
  <c r="T37" i="1" s="1"/>
  <c r="AA37" i="1" s="1"/>
  <c r="S66" i="1" a="1"/>
  <c r="S66" i="1" s="1"/>
  <c r="Z66" i="1" s="1"/>
  <c r="AW66" i="1" s="1"/>
  <c r="T66" i="1" a="1"/>
  <c r="T66" i="1" s="1"/>
  <c r="AA66" i="1" s="1"/>
  <c r="U66" i="1" a="1"/>
  <c r="U66" i="1" s="1"/>
  <c r="AB66" i="1" s="1"/>
  <c r="S21" i="1" a="1"/>
  <c r="S21" i="1" s="1"/>
  <c r="Z21" i="1" s="1"/>
  <c r="AW21" i="1" s="1"/>
  <c r="T21" i="1" a="1"/>
  <c r="T21" i="1" s="1"/>
  <c r="AA21" i="1" s="1"/>
  <c r="U21" i="1" a="1"/>
  <c r="U21" i="1" s="1"/>
  <c r="AB21" i="1" s="1"/>
  <c r="T67" i="1" a="1"/>
  <c r="T67" i="1" s="1"/>
  <c r="AA67" i="1" s="1"/>
  <c r="U67" i="1" a="1"/>
  <c r="U67" i="1" s="1"/>
  <c r="AB67" i="1" s="1"/>
  <c r="S23" i="1" a="1"/>
  <c r="S23" i="1" s="1"/>
  <c r="Z23" i="1" s="1"/>
  <c r="AW23" i="1" s="1"/>
  <c r="T23" i="1" a="1"/>
  <c r="T23" i="1" s="1"/>
  <c r="AA23" i="1" s="1"/>
  <c r="U35" i="1" a="1"/>
  <c r="U35" i="1" s="1"/>
  <c r="AB35" i="1" s="1"/>
  <c r="S35" i="1" a="1"/>
  <c r="S35" i="1" s="1"/>
  <c r="Z35" i="1" s="1"/>
  <c r="AW35" i="1" s="1"/>
  <c r="T35" i="1" a="1"/>
  <c r="T35" i="1" s="1"/>
  <c r="AA35" i="1" s="1"/>
  <c r="S2" i="1" a="1"/>
  <c r="S2" i="1" s="1"/>
  <c r="Z2" i="1" s="1"/>
  <c r="AW2" i="1" s="1"/>
  <c r="T2" i="1" a="1"/>
  <c r="T2" i="1" s="1"/>
  <c r="AA2" i="1" s="1"/>
  <c r="U2" i="1" a="1"/>
  <c r="U2" i="1" s="1"/>
  <c r="AB2" i="1" s="1"/>
  <c r="S49" i="1" a="1"/>
  <c r="S49" i="1" s="1"/>
  <c r="Z49" i="1" s="1"/>
  <c r="AW49" i="1" s="1"/>
  <c r="T49" i="1" a="1"/>
  <c r="T49" i="1" s="1"/>
  <c r="AA49" i="1" s="1"/>
  <c r="U49" i="1" a="1"/>
  <c r="U49" i="1" s="1"/>
  <c r="AB49" i="1" s="1"/>
  <c r="T64" i="1" a="1"/>
  <c r="T64" i="1" s="1"/>
  <c r="AA64" i="1" s="1"/>
  <c r="U64" i="1" a="1"/>
  <c r="U64" i="1" s="1"/>
  <c r="AB64" i="1" s="1"/>
  <c r="S64" i="1" a="1"/>
  <c r="S64" i="1" s="1"/>
  <c r="Z64" i="1" s="1"/>
  <c r="AW64" i="1" s="1"/>
  <c r="T4" i="1" a="1"/>
  <c r="T4" i="1" s="1"/>
  <c r="AA4" i="1" s="1"/>
  <c r="U4" i="1" a="1"/>
  <c r="U4" i="1" s="1"/>
  <c r="AB4" i="1" s="1"/>
  <c r="S22" i="1" a="1"/>
  <c r="S22" i="1" s="1"/>
  <c r="Z22" i="1" s="1"/>
  <c r="AW22" i="1" s="1"/>
  <c r="T22" i="1" a="1"/>
  <c r="T22" i="1" s="1"/>
  <c r="AA22" i="1" s="1"/>
  <c r="U22" i="1" a="1"/>
  <c r="U22" i="1" s="1"/>
  <c r="AB22" i="1" s="1"/>
  <c r="T52" i="1" a="1"/>
  <c r="T52" i="1" s="1"/>
  <c r="AA52" i="1" s="1"/>
  <c r="U52" i="1" a="1"/>
  <c r="U52" i="1" s="1"/>
  <c r="AB52" i="1" s="1"/>
  <c r="S52" i="1" a="1"/>
  <c r="S52" i="1" s="1"/>
  <c r="Z52" i="1" s="1"/>
  <c r="AW52" i="1" s="1"/>
  <c r="S8" i="1" a="1"/>
  <c r="S8" i="1" s="1"/>
  <c r="Z8" i="1" s="1"/>
  <c r="AW8" i="1" s="1"/>
  <c r="S65" i="1" a="1"/>
  <c r="S65" i="1" s="1"/>
  <c r="Z65" i="1" s="1"/>
  <c r="AW65" i="1" s="1"/>
  <c r="T65" i="1" a="1"/>
  <c r="T65" i="1" s="1"/>
  <c r="AA65" i="1" s="1"/>
  <c r="U65" i="1" a="1"/>
  <c r="U65" i="1" s="1"/>
  <c r="AB65" i="1" s="1"/>
  <c r="S20" i="1" a="1"/>
  <c r="S20" i="1" s="1"/>
  <c r="Z20" i="1" s="1"/>
  <c r="AW20" i="1" s="1"/>
  <c r="T20" i="1" a="1"/>
  <c r="T20" i="1" s="1"/>
  <c r="AA20" i="1" s="1"/>
  <c r="U20" i="1" a="1"/>
  <c r="U20" i="1" s="1"/>
  <c r="AB20" i="1" s="1"/>
  <c r="S38" i="1" a="1"/>
  <c r="S38" i="1" s="1"/>
  <c r="Z38" i="1" s="1"/>
  <c r="AW38" i="1" s="1"/>
  <c r="S3" i="1" a="1"/>
  <c r="S3" i="1" s="1"/>
  <c r="Z3" i="1" s="1"/>
  <c r="AW3" i="1" s="1"/>
  <c r="S6" i="1" a="1"/>
  <c r="S6" i="1" s="1"/>
  <c r="Z6" i="1" s="1"/>
  <c r="AW6" i="1" s="1"/>
  <c r="U7" i="1" a="1"/>
  <c r="U7" i="1" s="1"/>
  <c r="AB7" i="1" s="1"/>
  <c r="U34" i="1" a="1"/>
  <c r="U34" i="1" s="1"/>
  <c r="AB34" i="1" s="1"/>
  <c r="U51" i="1" a="1"/>
  <c r="U51" i="1" s="1"/>
  <c r="AB51" i="1" s="1"/>
  <c r="T7" i="1" a="1"/>
  <c r="T7" i="1" s="1"/>
  <c r="AA7" i="1" s="1"/>
  <c r="T34" i="1" a="1"/>
  <c r="T34" i="1" s="1"/>
  <c r="AA34" i="1" s="1"/>
  <c r="U6" i="1" a="1"/>
  <c r="U6" i="1" s="1"/>
  <c r="AB6" i="1" s="1"/>
  <c r="Y5" i="1" a="1"/>
  <c r="Y5" i="1" s="1"/>
  <c r="AF5" i="1" s="1"/>
  <c r="P7" i="1"/>
  <c r="Q7" i="1" s="1"/>
  <c r="AH82" i="1" s="1" a="1"/>
  <c r="AH82" i="1" s="1"/>
  <c r="AG4" i="1" l="1"/>
  <c r="AW4" i="1"/>
  <c r="AV69" i="1"/>
  <c r="AW69" i="1"/>
  <c r="AG51" i="1"/>
  <c r="AW51" i="1"/>
  <c r="AV10" i="1"/>
  <c r="AW10" i="1"/>
  <c r="AG39" i="1"/>
  <c r="AW39" i="1"/>
  <c r="AG24" i="1"/>
  <c r="AW24" i="1"/>
  <c r="AV67" i="1"/>
  <c r="AW67" i="1"/>
  <c r="AV25" i="1"/>
  <c r="AW25" i="1"/>
  <c r="AV34" i="1"/>
  <c r="AW34" i="1"/>
  <c r="AG67" i="1"/>
  <c r="AV39" i="1"/>
  <c r="AG25" i="1"/>
  <c r="AI82" i="1" a="1"/>
  <c r="AI82" i="1" s="1"/>
  <c r="AP82" i="1" s="1"/>
  <c r="AU82" i="1" s="1"/>
  <c r="AM82" i="1" a="1"/>
  <c r="AM82" i="1" s="1"/>
  <c r="AS82" i="1" s="1"/>
  <c r="AK82" i="1" a="1"/>
  <c r="AK82" i="1" s="1"/>
  <c r="AQ82" i="1" s="1"/>
  <c r="AN82" i="1" a="1"/>
  <c r="AN82" i="1" s="1"/>
  <c r="AT82" i="1" s="1"/>
  <c r="AL82" i="1" a="1"/>
  <c r="AL82" i="1" s="1"/>
  <c r="AR82" i="1" s="1"/>
  <c r="AJ82" i="1" a="1"/>
  <c r="AJ82" i="1" s="1"/>
  <c r="AO82" i="1" s="1"/>
  <c r="AH57" i="1" a="1"/>
  <c r="AH57" i="1" s="1"/>
  <c r="AH59" i="1" a="1"/>
  <c r="AH59" i="1" s="1"/>
  <c r="AH42" i="1" a="1"/>
  <c r="AH42" i="1" s="1"/>
  <c r="AH44" i="1" a="1"/>
  <c r="AH44" i="1" s="1"/>
  <c r="AH28" i="1" a="1"/>
  <c r="AH28" i="1" s="1"/>
  <c r="AH62" i="1" a="1"/>
  <c r="AH62" i="1" s="1"/>
  <c r="AH14" i="1" a="1"/>
  <c r="AH14" i="1" s="1"/>
  <c r="AH80" i="1" a="1"/>
  <c r="AH80" i="1" s="1"/>
  <c r="AH45" i="1" a="1"/>
  <c r="AH45" i="1" s="1"/>
  <c r="AH74" i="1" a="1"/>
  <c r="AH74" i="1" s="1"/>
  <c r="AH61" i="1" a="1"/>
  <c r="AH61" i="1" s="1"/>
  <c r="AH19" i="1" a="1"/>
  <c r="AH19" i="1" s="1"/>
  <c r="AH47" i="1" a="1"/>
  <c r="AH47" i="1" s="1"/>
  <c r="AH32" i="1" a="1"/>
  <c r="AH32" i="1" s="1"/>
  <c r="AH30" i="1" a="1"/>
  <c r="AH30" i="1" s="1"/>
  <c r="AH72" i="1" a="1"/>
  <c r="AH72" i="1" s="1"/>
  <c r="AH81" i="1" a="1"/>
  <c r="AH81" i="1" s="1"/>
  <c r="AH15" i="1" a="1"/>
  <c r="AH15" i="1" s="1"/>
  <c r="AH79" i="1" a="1"/>
  <c r="AH79" i="1" s="1"/>
  <c r="AH71" i="1" a="1"/>
  <c r="AH71" i="1" s="1"/>
  <c r="AH33" i="1" a="1"/>
  <c r="AH33" i="1" s="1"/>
  <c r="AH16" i="1" a="1"/>
  <c r="AH16" i="1" s="1"/>
  <c r="AH43" i="1" a="1"/>
  <c r="AH43" i="1" s="1"/>
  <c r="AH27" i="1" a="1"/>
  <c r="AH27" i="1" s="1"/>
  <c r="AH31" i="1" a="1"/>
  <c r="AH31" i="1" s="1"/>
  <c r="AH78" i="1" a="1"/>
  <c r="AH78" i="1" s="1"/>
  <c r="AH12" i="1" a="1"/>
  <c r="AH12" i="1" s="1"/>
  <c r="AH63" i="1" a="1"/>
  <c r="AH63" i="1" s="1"/>
  <c r="AH77" i="1" a="1"/>
  <c r="AH77" i="1" s="1"/>
  <c r="AH75" i="1" a="1"/>
  <c r="AH75" i="1" s="1"/>
  <c r="AH73" i="1" a="1"/>
  <c r="AH73" i="1" s="1"/>
  <c r="AH83" i="1" a="1"/>
  <c r="AH83" i="1" s="1"/>
  <c r="AH46" i="1" a="1"/>
  <c r="AH46" i="1" s="1"/>
  <c r="AH18" i="1" a="1"/>
  <c r="AH18" i="1" s="1"/>
  <c r="AH13" i="1" a="1"/>
  <c r="AH13" i="1" s="1"/>
  <c r="AH58" i="1" a="1"/>
  <c r="AH58" i="1" s="1"/>
  <c r="AH26" i="1" a="1"/>
  <c r="AH26" i="1" s="1"/>
  <c r="AH29" i="1" a="1"/>
  <c r="AH29" i="1" s="1"/>
  <c r="AH76" i="1" a="1"/>
  <c r="AH76" i="1" s="1"/>
  <c r="AH84" i="1" a="1"/>
  <c r="AH84" i="1" s="1"/>
  <c r="AH41" i="1" a="1"/>
  <c r="AH41" i="1" s="1"/>
  <c r="AH56" i="1" a="1"/>
  <c r="AH56" i="1" s="1"/>
  <c r="AH48" i="1" a="1"/>
  <c r="AH48" i="1" s="1"/>
  <c r="AH17" i="1" a="1"/>
  <c r="AH17" i="1" s="1"/>
  <c r="AH60" i="1" a="1"/>
  <c r="AH60" i="1" s="1"/>
  <c r="AV4" i="1"/>
  <c r="AV7" i="1"/>
  <c r="AH35" i="1" a="1"/>
  <c r="AH35" i="1" s="1"/>
  <c r="AN35" i="1" s="1" a="1"/>
  <c r="AN35" i="1" s="1"/>
  <c r="AT35" i="1" s="1"/>
  <c r="AH52" i="1" a="1"/>
  <c r="AH52" i="1" s="1"/>
  <c r="AM52" i="1" s="1" a="1"/>
  <c r="AM52" i="1" s="1"/>
  <c r="AS52" i="1" s="1"/>
  <c r="AG7" i="1"/>
  <c r="AV24" i="1"/>
  <c r="AG34" i="1"/>
  <c r="AG69" i="1"/>
  <c r="AG36" i="1"/>
  <c r="AH68" i="1" a="1"/>
  <c r="AH68" i="1" s="1"/>
  <c r="AJ68" i="1" s="1" a="1"/>
  <c r="AJ68" i="1" s="1"/>
  <c r="AO68" i="1" s="1"/>
  <c r="AV36" i="1"/>
  <c r="S5" i="1" a="1"/>
  <c r="S5" i="1" s="1"/>
  <c r="X5" i="1" a="1"/>
  <c r="X5" i="1" s="1"/>
  <c r="AE5" i="1" s="1"/>
  <c r="W5" i="1" a="1"/>
  <c r="W5" i="1" s="1"/>
  <c r="AD5" i="1" s="1"/>
  <c r="V5" i="1" a="1"/>
  <c r="V5" i="1" s="1"/>
  <c r="AC5" i="1" s="1"/>
  <c r="AH66" i="1" a="1"/>
  <c r="AH66" i="1" s="1"/>
  <c r="AI66" i="1" s="1" a="1"/>
  <c r="AI66" i="1" s="1"/>
  <c r="AP66" i="1" s="1"/>
  <c r="AU66" i="1" s="1"/>
  <c r="AH2" i="1" a="1"/>
  <c r="AH2" i="1" s="1"/>
  <c r="AV50" i="1"/>
  <c r="AV53" i="1"/>
  <c r="AG53" i="1"/>
  <c r="AG50" i="1"/>
  <c r="AH37" i="1" a="1"/>
  <c r="AH37" i="1" s="1"/>
  <c r="AH23" i="1" a="1"/>
  <c r="AH23" i="1" s="1"/>
  <c r="AI23" i="1" s="1" a="1"/>
  <c r="AI23" i="1" s="1"/>
  <c r="AP23" i="1" s="1"/>
  <c r="AU23" i="1" s="1"/>
  <c r="AH9" i="1" a="1"/>
  <c r="AH9" i="1" s="1"/>
  <c r="AI9" i="1" s="1" a="1"/>
  <c r="AI9" i="1" s="1"/>
  <c r="AP9" i="1" s="1"/>
  <c r="AU9" i="1" s="1"/>
  <c r="AH70" i="1" a="1"/>
  <c r="AH70" i="1" s="1"/>
  <c r="AH34" i="1" a="1"/>
  <c r="AH34" i="1" s="1"/>
  <c r="AG10" i="1"/>
  <c r="AH21" i="1" a="1"/>
  <c r="AH21" i="1" s="1"/>
  <c r="AH64" i="1" a="1"/>
  <c r="AH64" i="1" s="1"/>
  <c r="AJ64" i="1" s="1" a="1"/>
  <c r="AJ64" i="1" s="1"/>
  <c r="AO64" i="1" s="1"/>
  <c r="AH11" i="1" a="1"/>
  <c r="AH11" i="1" s="1"/>
  <c r="AV51" i="1"/>
  <c r="AV11" i="1"/>
  <c r="AG11" i="1"/>
  <c r="AV70" i="1"/>
  <c r="AG70" i="1"/>
  <c r="AH8" i="1" a="1"/>
  <c r="AH8" i="1" s="1"/>
  <c r="AI8" i="1" s="1" a="1"/>
  <c r="AI8" i="1" s="1"/>
  <c r="AP8" i="1" s="1"/>
  <c r="AU8" i="1" s="1"/>
  <c r="AH53" i="1" a="1"/>
  <c r="AH53" i="1" s="1"/>
  <c r="AI53" i="1" s="1" a="1"/>
  <c r="AI53" i="1" s="1"/>
  <c r="AP53" i="1" s="1"/>
  <c r="AU53" i="1" s="1"/>
  <c r="AH39" i="1" a="1"/>
  <c r="AH39" i="1" s="1"/>
  <c r="AH69" i="1" a="1"/>
  <c r="AH69" i="1" s="1"/>
  <c r="AJ69" i="1" s="1" a="1"/>
  <c r="AJ69" i="1" s="1"/>
  <c r="AO69" i="1" s="1"/>
  <c r="AH51" i="1" a="1"/>
  <c r="AH51" i="1" s="1"/>
  <c r="AJ51" i="1" s="1" a="1"/>
  <c r="AJ51" i="1" s="1"/>
  <c r="AO51" i="1" s="1"/>
  <c r="AH55" i="1" a="1"/>
  <c r="AH55" i="1" s="1"/>
  <c r="AJ55" i="1" s="1" a="1"/>
  <c r="AJ55" i="1" s="1"/>
  <c r="AO55" i="1" s="1"/>
  <c r="AH49" i="1" a="1"/>
  <c r="AH49" i="1" s="1"/>
  <c r="AH50" i="1" a="1"/>
  <c r="AH50" i="1" s="1"/>
  <c r="AH22" i="1" a="1"/>
  <c r="AH22" i="1" s="1"/>
  <c r="AH36" i="1" a="1"/>
  <c r="AH36" i="1" s="1"/>
  <c r="AH67" i="1" a="1"/>
  <c r="AH67" i="1" s="1"/>
  <c r="AH10" i="1" a="1"/>
  <c r="AH10" i="1" s="1"/>
  <c r="AH20" i="1" a="1"/>
  <c r="AH20" i="1" s="1"/>
  <c r="AH25" i="1" a="1"/>
  <c r="AH25" i="1" s="1"/>
  <c r="AH24" i="1" a="1"/>
  <c r="AH24" i="1" s="1"/>
  <c r="AH65" i="1" a="1"/>
  <c r="AH65" i="1" s="1"/>
  <c r="AH40" i="1" a="1"/>
  <c r="AH40" i="1" s="1"/>
  <c r="AH54" i="1" a="1"/>
  <c r="AH54" i="1" s="1"/>
  <c r="AH38" i="1" a="1"/>
  <c r="AH38" i="1" s="1"/>
  <c r="AH7" i="1" a="1"/>
  <c r="AH7" i="1" s="1"/>
  <c r="AH4" i="1" a="1"/>
  <c r="AH4" i="1" s="1"/>
  <c r="AH6" i="1" a="1"/>
  <c r="AH6" i="1" s="1"/>
  <c r="AH3" i="1" a="1"/>
  <c r="AH3" i="1" s="1"/>
  <c r="AI34" i="1" a="1"/>
  <c r="AI34" i="1" s="1"/>
  <c r="AP34" i="1" s="1"/>
  <c r="AU34" i="1" s="1"/>
  <c r="AJ34" i="1" a="1"/>
  <c r="AJ34" i="1" s="1"/>
  <c r="AO34" i="1" s="1"/>
  <c r="AJ21" i="1" a="1"/>
  <c r="AJ21" i="1" s="1"/>
  <c r="AO21" i="1" s="1"/>
  <c r="AI21" i="1" a="1"/>
  <c r="AI21" i="1" s="1"/>
  <c r="AP21" i="1" s="1"/>
  <c r="AU21" i="1" s="1"/>
  <c r="AG9" i="1"/>
  <c r="AV9" i="1"/>
  <c r="AG54" i="1"/>
  <c r="AV54" i="1"/>
  <c r="AI35" i="1" a="1"/>
  <c r="AI35" i="1" s="1"/>
  <c r="AP35" i="1" s="1"/>
  <c r="AU35" i="1" s="1"/>
  <c r="AJ35" i="1" a="1"/>
  <c r="AJ35" i="1" s="1"/>
  <c r="AO35" i="1" s="1"/>
  <c r="AG20" i="1"/>
  <c r="AV20" i="1"/>
  <c r="AG2" i="1"/>
  <c r="AV2" i="1"/>
  <c r="AG21" i="1"/>
  <c r="AV21" i="1"/>
  <c r="AG68" i="1"/>
  <c r="AV68" i="1"/>
  <c r="AI52" i="1" a="1"/>
  <c r="AI52" i="1" s="1"/>
  <c r="AP52" i="1" s="1"/>
  <c r="AU52" i="1" s="1"/>
  <c r="AJ52" i="1" a="1"/>
  <c r="AJ52" i="1" s="1"/>
  <c r="AO52" i="1" s="1"/>
  <c r="AV6" i="1"/>
  <c r="AG6" i="1"/>
  <c r="AV3" i="1"/>
  <c r="AG3" i="1"/>
  <c r="AG64" i="1"/>
  <c r="AV64" i="1"/>
  <c r="AJ23" i="1" a="1"/>
  <c r="AJ23" i="1" s="1"/>
  <c r="AO23" i="1" s="1"/>
  <c r="AG35" i="1"/>
  <c r="AV35" i="1"/>
  <c r="AJ66" i="1" a="1"/>
  <c r="AJ66" i="1" s="1"/>
  <c r="AO66" i="1" s="1"/>
  <c r="AJ2" i="1" a="1"/>
  <c r="AJ2" i="1" s="1"/>
  <c r="AO2" i="1" s="1"/>
  <c r="AI2" i="1" a="1"/>
  <c r="AI2" i="1" s="1"/>
  <c r="AP2" i="1" s="1"/>
  <c r="AU2" i="1" s="1"/>
  <c r="AI37" i="1" a="1"/>
  <c r="AI37" i="1" s="1"/>
  <c r="AP37" i="1" s="1"/>
  <c r="AU37" i="1" s="1"/>
  <c r="AJ37" i="1" a="1"/>
  <c r="AJ37" i="1" s="1"/>
  <c r="AO37" i="1" s="1"/>
  <c r="AG38" i="1"/>
  <c r="AV38" i="1"/>
  <c r="AG65" i="1"/>
  <c r="AV65" i="1"/>
  <c r="AG22" i="1"/>
  <c r="AV22" i="1"/>
  <c r="AG49" i="1"/>
  <c r="AV49" i="1"/>
  <c r="AG66" i="1"/>
  <c r="AV66" i="1"/>
  <c r="AG37" i="1"/>
  <c r="AV37" i="1"/>
  <c r="AG55" i="1"/>
  <c r="AV55" i="1"/>
  <c r="AG40" i="1"/>
  <c r="AV40" i="1"/>
  <c r="AV8" i="1"/>
  <c r="AG8" i="1"/>
  <c r="AG23" i="1"/>
  <c r="AV23" i="1"/>
  <c r="AI64" i="1" a="1"/>
  <c r="AI64" i="1" s="1"/>
  <c r="AP64" i="1" s="1"/>
  <c r="AU64" i="1" s="1"/>
  <c r="AG52" i="1"/>
  <c r="AV52" i="1"/>
  <c r="U5" i="1" a="1"/>
  <c r="U5" i="1" s="1"/>
  <c r="AB5" i="1" s="1"/>
  <c r="T5" i="1" a="1"/>
  <c r="T5" i="1" s="1"/>
  <c r="AA5" i="1" s="1"/>
  <c r="Z5" i="1" l="1"/>
  <c r="AW5" i="1" s="1"/>
  <c r="AI68" i="1" a="1"/>
  <c r="AI68" i="1" s="1"/>
  <c r="AP68" i="1" s="1"/>
  <c r="AU68" i="1" s="1"/>
  <c r="AJ9" i="1" a="1"/>
  <c r="AJ9" i="1" s="1"/>
  <c r="AO9" i="1" s="1"/>
  <c r="AL56" i="1" a="1"/>
  <c r="AL56" i="1" s="1"/>
  <c r="AR56" i="1" s="1"/>
  <c r="AN56" i="1" a="1"/>
  <c r="AN56" i="1" s="1"/>
  <c r="AT56" i="1" s="1"/>
  <c r="AJ56" i="1" a="1"/>
  <c r="AJ56" i="1" s="1"/>
  <c r="AO56" i="1" s="1"/>
  <c r="AM56" i="1" a="1"/>
  <c r="AM56" i="1" s="1"/>
  <c r="AS56" i="1" s="1"/>
  <c r="AI56" i="1" a="1"/>
  <c r="AI56" i="1" s="1"/>
  <c r="AP56" i="1" s="1"/>
  <c r="AU56" i="1" s="1"/>
  <c r="AK56" i="1" a="1"/>
  <c r="AK56" i="1" s="1"/>
  <c r="AQ56" i="1" s="1"/>
  <c r="AN18" i="1" a="1"/>
  <c r="AN18" i="1" s="1"/>
  <c r="AT18" i="1" s="1"/>
  <c r="AJ18" i="1" a="1"/>
  <c r="AJ18" i="1" s="1"/>
  <c r="AO18" i="1" s="1"/>
  <c r="AK18" i="1" a="1"/>
  <c r="AK18" i="1" s="1"/>
  <c r="AQ18" i="1" s="1"/>
  <c r="AI18" i="1" a="1"/>
  <c r="AI18" i="1" s="1"/>
  <c r="AP18" i="1" s="1"/>
  <c r="AU18" i="1" s="1"/>
  <c r="AL18" i="1" a="1"/>
  <c r="AL18" i="1" s="1"/>
  <c r="AR18" i="1" s="1"/>
  <c r="AM18" i="1" a="1"/>
  <c r="AM18" i="1" s="1"/>
  <c r="AS18" i="1" s="1"/>
  <c r="AI78" i="1" a="1"/>
  <c r="AI78" i="1" s="1"/>
  <c r="AP78" i="1" s="1"/>
  <c r="AU78" i="1" s="1"/>
  <c r="AM78" i="1" a="1"/>
  <c r="AM78" i="1" s="1"/>
  <c r="AS78" i="1" s="1"/>
  <c r="AJ78" i="1" a="1"/>
  <c r="AJ78" i="1" s="1"/>
  <c r="AO78" i="1" s="1"/>
  <c r="AL78" i="1" a="1"/>
  <c r="AL78" i="1" s="1"/>
  <c r="AR78" i="1" s="1"/>
  <c r="AK78" i="1" a="1"/>
  <c r="AK78" i="1" s="1"/>
  <c r="AQ78" i="1" s="1"/>
  <c r="AN78" i="1" a="1"/>
  <c r="AN78" i="1" s="1"/>
  <c r="AT78" i="1" s="1"/>
  <c r="AJ15" i="1" a="1"/>
  <c r="AJ15" i="1" s="1"/>
  <c r="AO15" i="1" s="1"/>
  <c r="AL15" i="1" a="1"/>
  <c r="AL15" i="1" s="1"/>
  <c r="AR15" i="1" s="1"/>
  <c r="AM15" i="1" a="1"/>
  <c r="AM15" i="1" s="1"/>
  <c r="AS15" i="1" s="1"/>
  <c r="AI15" i="1" a="1"/>
  <c r="AI15" i="1" s="1"/>
  <c r="AP15" i="1" s="1"/>
  <c r="AU15" i="1" s="1"/>
  <c r="AK15" i="1" a="1"/>
  <c r="AK15" i="1" s="1"/>
  <c r="AQ15" i="1" s="1"/>
  <c r="AN15" i="1" a="1"/>
  <c r="AN15" i="1" s="1"/>
  <c r="AT15" i="1" s="1"/>
  <c r="AJ74" i="1" a="1"/>
  <c r="AJ74" i="1" s="1"/>
  <c r="AO74" i="1" s="1"/>
  <c r="AM74" i="1" a="1"/>
  <c r="AM74" i="1" s="1"/>
  <c r="AS74" i="1" s="1"/>
  <c r="AK74" i="1" a="1"/>
  <c r="AK74" i="1" s="1"/>
  <c r="AQ74" i="1" s="1"/>
  <c r="AL74" i="1" a="1"/>
  <c r="AL74" i="1" s="1"/>
  <c r="AR74" i="1" s="1"/>
  <c r="AI74" i="1" a="1"/>
  <c r="AI74" i="1" s="1"/>
  <c r="AP74" i="1" s="1"/>
  <c r="AU74" i="1" s="1"/>
  <c r="AN74" i="1" a="1"/>
  <c r="AN74" i="1" s="1"/>
  <c r="AT74" i="1" s="1"/>
  <c r="AK59" i="1" a="1"/>
  <c r="AK59" i="1" s="1"/>
  <c r="AQ59" i="1" s="1"/>
  <c r="AM59" i="1" a="1"/>
  <c r="AM59" i="1" s="1"/>
  <c r="AS59" i="1" s="1"/>
  <c r="AJ59" i="1" a="1"/>
  <c r="AJ59" i="1" s="1"/>
  <c r="AO59" i="1" s="1"/>
  <c r="AL59" i="1" a="1"/>
  <c r="AL59" i="1" s="1"/>
  <c r="AR59" i="1" s="1"/>
  <c r="AI59" i="1" a="1"/>
  <c r="AI59" i="1" s="1"/>
  <c r="AP59" i="1" s="1"/>
  <c r="AU59" i="1" s="1"/>
  <c r="AN59" i="1" a="1"/>
  <c r="AN59" i="1" s="1"/>
  <c r="AT59" i="1" s="1"/>
  <c r="AI41" i="1" a="1"/>
  <c r="AI41" i="1" s="1"/>
  <c r="AP41" i="1" s="1"/>
  <c r="AU41" i="1" s="1"/>
  <c r="AM41" i="1" a="1"/>
  <c r="AM41" i="1" s="1"/>
  <c r="AS41" i="1" s="1"/>
  <c r="AJ41" i="1" a="1"/>
  <c r="AJ41" i="1" s="1"/>
  <c r="AO41" i="1" s="1"/>
  <c r="AK41" i="1" a="1"/>
  <c r="AK41" i="1" s="1"/>
  <c r="AQ41" i="1" s="1"/>
  <c r="AL41" i="1" a="1"/>
  <c r="AL41" i="1" s="1"/>
  <c r="AR41" i="1" s="1"/>
  <c r="AN41" i="1" a="1"/>
  <c r="AN41" i="1" s="1"/>
  <c r="AT41" i="1" s="1"/>
  <c r="AI46" i="1" a="1"/>
  <c r="AI46" i="1" s="1"/>
  <c r="AP46" i="1" s="1"/>
  <c r="AU46" i="1" s="1"/>
  <c r="AM46" i="1" a="1"/>
  <c r="AM46" i="1" s="1"/>
  <c r="AS46" i="1" s="1"/>
  <c r="AN46" i="1" a="1"/>
  <c r="AN46" i="1" s="1"/>
  <c r="AT46" i="1" s="1"/>
  <c r="AJ46" i="1" a="1"/>
  <c r="AJ46" i="1" s="1"/>
  <c r="AO46" i="1" s="1"/>
  <c r="AK46" i="1" a="1"/>
  <c r="AK46" i="1" s="1"/>
  <c r="AQ46" i="1" s="1"/>
  <c r="AL46" i="1" a="1"/>
  <c r="AL46" i="1" s="1"/>
  <c r="AR46" i="1" s="1"/>
  <c r="AM31" i="1" a="1"/>
  <c r="AM31" i="1" s="1"/>
  <c r="AS31" i="1" s="1"/>
  <c r="AN31" i="1" a="1"/>
  <c r="AN31" i="1" s="1"/>
  <c r="AT31" i="1" s="1"/>
  <c r="AI31" i="1" a="1"/>
  <c r="AI31" i="1" s="1"/>
  <c r="AP31" i="1" s="1"/>
  <c r="AU31" i="1" s="1"/>
  <c r="AK31" i="1" a="1"/>
  <c r="AK31" i="1" s="1"/>
  <c r="AQ31" i="1" s="1"/>
  <c r="AJ31" i="1" a="1"/>
  <c r="AJ31" i="1" s="1"/>
  <c r="AO31" i="1" s="1"/>
  <c r="AL31" i="1" a="1"/>
  <c r="AL31" i="1" s="1"/>
  <c r="AR31" i="1" s="1"/>
  <c r="AM81" i="1" a="1"/>
  <c r="AM81" i="1" s="1"/>
  <c r="AS81" i="1" s="1"/>
  <c r="AN81" i="1" a="1"/>
  <c r="AN81" i="1" s="1"/>
  <c r="AT81" i="1" s="1"/>
  <c r="AJ81" i="1" a="1"/>
  <c r="AJ81" i="1" s="1"/>
  <c r="AO81" i="1" s="1"/>
  <c r="AL81" i="1" a="1"/>
  <c r="AL81" i="1" s="1"/>
  <c r="AR81" i="1" s="1"/>
  <c r="AK81" i="1" a="1"/>
  <c r="AK81" i="1" s="1"/>
  <c r="AQ81" i="1" s="1"/>
  <c r="AI81" i="1" a="1"/>
  <c r="AI81" i="1" s="1"/>
  <c r="AP81" i="1" s="1"/>
  <c r="AU81" i="1" s="1"/>
  <c r="AK45" i="1" a="1"/>
  <c r="AK45" i="1" s="1"/>
  <c r="AQ45" i="1" s="1"/>
  <c r="AL45" i="1" a="1"/>
  <c r="AL45" i="1" s="1"/>
  <c r="AR45" i="1" s="1"/>
  <c r="AN45" i="1" a="1"/>
  <c r="AN45" i="1" s="1"/>
  <c r="AT45" i="1" s="1"/>
  <c r="AJ45" i="1" a="1"/>
  <c r="AJ45" i="1" s="1"/>
  <c r="AO45" i="1" s="1"/>
  <c r="AI45" i="1" a="1"/>
  <c r="AI45" i="1" s="1"/>
  <c r="AP45" i="1" s="1"/>
  <c r="AU45" i="1" s="1"/>
  <c r="AM45" i="1" a="1"/>
  <c r="AM45" i="1" s="1"/>
  <c r="AS45" i="1" s="1"/>
  <c r="AK57" i="1" a="1"/>
  <c r="AK57" i="1" s="1"/>
  <c r="AQ57" i="1" s="1"/>
  <c r="AI57" i="1" a="1"/>
  <c r="AI57" i="1" s="1"/>
  <c r="AP57" i="1" s="1"/>
  <c r="AU57" i="1" s="1"/>
  <c r="AN57" i="1" a="1"/>
  <c r="AN57" i="1" s="1"/>
  <c r="AT57" i="1" s="1"/>
  <c r="AJ57" i="1" a="1"/>
  <c r="AJ57" i="1" s="1"/>
  <c r="AO57" i="1" s="1"/>
  <c r="AM57" i="1" a="1"/>
  <c r="AM57" i="1" s="1"/>
  <c r="AS57" i="1" s="1"/>
  <c r="AL57" i="1" a="1"/>
  <c r="AL57" i="1" s="1"/>
  <c r="AR57" i="1" s="1"/>
  <c r="AI84" i="1" a="1"/>
  <c r="AI84" i="1" s="1"/>
  <c r="AP84" i="1" s="1"/>
  <c r="AU84" i="1" s="1"/>
  <c r="AM84" i="1" a="1"/>
  <c r="AM84" i="1" s="1"/>
  <c r="AS84" i="1" s="1"/>
  <c r="AL84" i="1" a="1"/>
  <c r="AL84" i="1" s="1"/>
  <c r="AR84" i="1" s="1"/>
  <c r="AJ84" i="1" a="1"/>
  <c r="AJ84" i="1" s="1"/>
  <c r="AO84" i="1" s="1"/>
  <c r="AK84" i="1" a="1"/>
  <c r="AK84" i="1" s="1"/>
  <c r="AQ84" i="1" s="1"/>
  <c r="AN84" i="1" a="1"/>
  <c r="AN84" i="1" s="1"/>
  <c r="AT84" i="1" s="1"/>
  <c r="AI83" i="1" a="1"/>
  <c r="AI83" i="1" s="1"/>
  <c r="AP83" i="1" s="1"/>
  <c r="AU83" i="1" s="1"/>
  <c r="AM83" i="1" a="1"/>
  <c r="AM83" i="1" s="1"/>
  <c r="AS83" i="1" s="1"/>
  <c r="AN83" i="1" a="1"/>
  <c r="AN83" i="1" s="1"/>
  <c r="AT83" i="1" s="1"/>
  <c r="AL83" i="1" a="1"/>
  <c r="AL83" i="1" s="1"/>
  <c r="AR83" i="1" s="1"/>
  <c r="AK83" i="1" a="1"/>
  <c r="AK83" i="1" s="1"/>
  <c r="AQ83" i="1" s="1"/>
  <c r="AJ83" i="1" a="1"/>
  <c r="AJ83" i="1" s="1"/>
  <c r="AO83" i="1" s="1"/>
  <c r="AN27" i="1" a="1"/>
  <c r="AN27" i="1" s="1"/>
  <c r="AT27" i="1" s="1"/>
  <c r="AJ27" i="1" a="1"/>
  <c r="AJ27" i="1" s="1"/>
  <c r="AO27" i="1" s="1"/>
  <c r="AL27" i="1" a="1"/>
  <c r="AL27" i="1" s="1"/>
  <c r="AR27" i="1" s="1"/>
  <c r="AK27" i="1" a="1"/>
  <c r="AK27" i="1" s="1"/>
  <c r="AQ27" i="1" s="1"/>
  <c r="AI27" i="1" a="1"/>
  <c r="AI27" i="1" s="1"/>
  <c r="AP27" i="1" s="1"/>
  <c r="AU27" i="1" s="1"/>
  <c r="AM27" i="1" a="1"/>
  <c r="AM27" i="1" s="1"/>
  <c r="AS27" i="1" s="1"/>
  <c r="AJ72" i="1" a="1"/>
  <c r="AJ72" i="1" s="1"/>
  <c r="AO72" i="1" s="1"/>
  <c r="AK72" i="1" a="1"/>
  <c r="AK72" i="1" s="1"/>
  <c r="AQ72" i="1" s="1"/>
  <c r="AN72" i="1" a="1"/>
  <c r="AN72" i="1" s="1"/>
  <c r="AT72" i="1" s="1"/>
  <c r="AI72" i="1" a="1"/>
  <c r="AI72" i="1" s="1"/>
  <c r="AP72" i="1" s="1"/>
  <c r="AU72" i="1" s="1"/>
  <c r="AM72" i="1" a="1"/>
  <c r="AM72" i="1" s="1"/>
  <c r="AS72" i="1" s="1"/>
  <c r="AL72" i="1" a="1"/>
  <c r="AL72" i="1" s="1"/>
  <c r="AR72" i="1" s="1"/>
  <c r="AI80" i="1" a="1"/>
  <c r="AI80" i="1" s="1"/>
  <c r="AP80" i="1" s="1"/>
  <c r="AU80" i="1" s="1"/>
  <c r="AM80" i="1" a="1"/>
  <c r="AM80" i="1" s="1"/>
  <c r="AS80" i="1" s="1"/>
  <c r="AN80" i="1" a="1"/>
  <c r="AN80" i="1" s="1"/>
  <c r="AT80" i="1" s="1"/>
  <c r="AJ80" i="1" a="1"/>
  <c r="AJ80" i="1" s="1"/>
  <c r="AO80" i="1" s="1"/>
  <c r="AK80" i="1" a="1"/>
  <c r="AK80" i="1" s="1"/>
  <c r="AQ80" i="1" s="1"/>
  <c r="AL80" i="1" a="1"/>
  <c r="AL80" i="1" s="1"/>
  <c r="AR80" i="1" s="1"/>
  <c r="AN76" i="1" a="1"/>
  <c r="AN76" i="1" s="1"/>
  <c r="AT76" i="1" s="1"/>
  <c r="AK76" i="1" a="1"/>
  <c r="AK76" i="1" s="1"/>
  <c r="AQ76" i="1" s="1"/>
  <c r="AL76" i="1" a="1"/>
  <c r="AL76" i="1" s="1"/>
  <c r="AR76" i="1" s="1"/>
  <c r="AI76" i="1" a="1"/>
  <c r="AI76" i="1" s="1"/>
  <c r="AP76" i="1" s="1"/>
  <c r="AU76" i="1" s="1"/>
  <c r="AM76" i="1" a="1"/>
  <c r="AM76" i="1" s="1"/>
  <c r="AS76" i="1" s="1"/>
  <c r="AJ76" i="1" a="1"/>
  <c r="AJ76" i="1" s="1"/>
  <c r="AO76" i="1" s="1"/>
  <c r="AK73" i="1" a="1"/>
  <c r="AK73" i="1" s="1"/>
  <c r="AQ73" i="1" s="1"/>
  <c r="AL73" i="1" a="1"/>
  <c r="AL73" i="1" s="1"/>
  <c r="AR73" i="1" s="1"/>
  <c r="AM73" i="1" a="1"/>
  <c r="AM73" i="1" s="1"/>
  <c r="AS73" i="1" s="1"/>
  <c r="AI73" i="1" a="1"/>
  <c r="AI73" i="1" s="1"/>
  <c r="AP73" i="1" s="1"/>
  <c r="AU73" i="1" s="1"/>
  <c r="AJ73" i="1" a="1"/>
  <c r="AJ73" i="1" s="1"/>
  <c r="AO73" i="1" s="1"/>
  <c r="AN73" i="1" a="1"/>
  <c r="AN73" i="1" s="1"/>
  <c r="AT73" i="1" s="1"/>
  <c r="AI43" i="1" a="1"/>
  <c r="AI43" i="1" s="1"/>
  <c r="AP43" i="1" s="1"/>
  <c r="AU43" i="1" s="1"/>
  <c r="AM43" i="1" a="1"/>
  <c r="AM43" i="1" s="1"/>
  <c r="AS43" i="1" s="1"/>
  <c r="AN43" i="1" a="1"/>
  <c r="AN43" i="1" s="1"/>
  <c r="AT43" i="1" s="1"/>
  <c r="AJ43" i="1" a="1"/>
  <c r="AJ43" i="1" s="1"/>
  <c r="AO43" i="1" s="1"/>
  <c r="AK43" i="1" a="1"/>
  <c r="AK43" i="1" s="1"/>
  <c r="AQ43" i="1" s="1"/>
  <c r="AL43" i="1" a="1"/>
  <c r="AL43" i="1" s="1"/>
  <c r="AR43" i="1" s="1"/>
  <c r="AL30" i="1" a="1"/>
  <c r="AL30" i="1" s="1"/>
  <c r="AR30" i="1" s="1"/>
  <c r="AM30" i="1" a="1"/>
  <c r="AM30" i="1" s="1"/>
  <c r="AS30" i="1" s="1"/>
  <c r="AI30" i="1" a="1"/>
  <c r="AI30" i="1" s="1"/>
  <c r="AP30" i="1" s="1"/>
  <c r="AU30" i="1" s="1"/>
  <c r="AN30" i="1" a="1"/>
  <c r="AN30" i="1" s="1"/>
  <c r="AT30" i="1" s="1"/>
  <c r="AK30" i="1" a="1"/>
  <c r="AK30" i="1" s="1"/>
  <c r="AQ30" i="1" s="1"/>
  <c r="AJ30" i="1" a="1"/>
  <c r="AJ30" i="1" s="1"/>
  <c r="AO30" i="1" s="1"/>
  <c r="AL14" i="1" a="1"/>
  <c r="AL14" i="1" s="1"/>
  <c r="AR14" i="1" s="1"/>
  <c r="AM14" i="1" a="1"/>
  <c r="AM14" i="1" s="1"/>
  <c r="AS14" i="1" s="1"/>
  <c r="AN14" i="1" a="1"/>
  <c r="AN14" i="1" s="1"/>
  <c r="AT14" i="1" s="1"/>
  <c r="AI14" i="1" a="1"/>
  <c r="AI14" i="1" s="1"/>
  <c r="AP14" i="1" s="1"/>
  <c r="AU14" i="1" s="1"/>
  <c r="AK14" i="1" a="1"/>
  <c r="AK14" i="1" s="1"/>
  <c r="AQ14" i="1" s="1"/>
  <c r="AJ14" i="1" a="1"/>
  <c r="AJ14" i="1" s="1"/>
  <c r="AO14" i="1" s="1"/>
  <c r="AK29" i="1" a="1"/>
  <c r="AK29" i="1" s="1"/>
  <c r="AQ29" i="1" s="1"/>
  <c r="AI29" i="1" a="1"/>
  <c r="AI29" i="1" s="1"/>
  <c r="AP29" i="1" s="1"/>
  <c r="AU29" i="1" s="1"/>
  <c r="AJ29" i="1" a="1"/>
  <c r="AJ29" i="1" s="1"/>
  <c r="AO29" i="1" s="1"/>
  <c r="AL29" i="1" a="1"/>
  <c r="AL29" i="1" s="1"/>
  <c r="AR29" i="1" s="1"/>
  <c r="AM29" i="1" a="1"/>
  <c r="AM29" i="1" s="1"/>
  <c r="AS29" i="1" s="1"/>
  <c r="AN29" i="1" a="1"/>
  <c r="AN29" i="1" s="1"/>
  <c r="AT29" i="1" s="1"/>
  <c r="AL75" i="1" a="1"/>
  <c r="AL75" i="1" s="1"/>
  <c r="AR75" i="1" s="1"/>
  <c r="AM75" i="1" a="1"/>
  <c r="AM75" i="1" s="1"/>
  <c r="AS75" i="1" s="1"/>
  <c r="AJ75" i="1" a="1"/>
  <c r="AJ75" i="1" s="1"/>
  <c r="AO75" i="1" s="1"/>
  <c r="AN75" i="1" a="1"/>
  <c r="AN75" i="1" s="1"/>
  <c r="AT75" i="1" s="1"/>
  <c r="AI75" i="1" a="1"/>
  <c r="AI75" i="1" s="1"/>
  <c r="AP75" i="1" s="1"/>
  <c r="AU75" i="1" s="1"/>
  <c r="AK75" i="1" a="1"/>
  <c r="AK75" i="1" s="1"/>
  <c r="AQ75" i="1" s="1"/>
  <c r="AI16" i="1" a="1"/>
  <c r="AI16" i="1" s="1"/>
  <c r="AP16" i="1" s="1"/>
  <c r="AU16" i="1" s="1"/>
  <c r="AK16" i="1" a="1"/>
  <c r="AK16" i="1" s="1"/>
  <c r="AQ16" i="1" s="1"/>
  <c r="AJ16" i="1" a="1"/>
  <c r="AJ16" i="1" s="1"/>
  <c r="AO16" i="1" s="1"/>
  <c r="AL16" i="1" a="1"/>
  <c r="AL16" i="1" s="1"/>
  <c r="AR16" i="1" s="1"/>
  <c r="AM16" i="1" a="1"/>
  <c r="AM16" i="1" s="1"/>
  <c r="AS16" i="1" s="1"/>
  <c r="AN16" i="1" a="1"/>
  <c r="AN16" i="1" s="1"/>
  <c r="AT16" i="1" s="1"/>
  <c r="AJ32" i="1" a="1"/>
  <c r="AJ32" i="1" s="1"/>
  <c r="AO32" i="1" s="1"/>
  <c r="AL32" i="1" a="1"/>
  <c r="AL32" i="1" s="1"/>
  <c r="AR32" i="1" s="1"/>
  <c r="AN32" i="1" a="1"/>
  <c r="AN32" i="1" s="1"/>
  <c r="AT32" i="1" s="1"/>
  <c r="AI32" i="1" a="1"/>
  <c r="AI32" i="1" s="1"/>
  <c r="AP32" i="1" s="1"/>
  <c r="AU32" i="1" s="1"/>
  <c r="AK32" i="1" a="1"/>
  <c r="AK32" i="1" s="1"/>
  <c r="AQ32" i="1" s="1"/>
  <c r="AM32" i="1" a="1"/>
  <c r="AM32" i="1" s="1"/>
  <c r="AS32" i="1" s="1"/>
  <c r="AJ62" i="1" a="1"/>
  <c r="AJ62" i="1" s="1"/>
  <c r="AO62" i="1" s="1"/>
  <c r="AL62" i="1" a="1"/>
  <c r="AL62" i="1" s="1"/>
  <c r="AR62" i="1" s="1"/>
  <c r="AM62" i="1" a="1"/>
  <c r="AM62" i="1" s="1"/>
  <c r="AS62" i="1" s="1"/>
  <c r="AK62" i="1" a="1"/>
  <c r="AK62" i="1" s="1"/>
  <c r="AQ62" i="1" s="1"/>
  <c r="AN62" i="1" a="1"/>
  <c r="AN62" i="1" s="1"/>
  <c r="AT62" i="1" s="1"/>
  <c r="AI62" i="1" a="1"/>
  <c r="AI62" i="1" s="1"/>
  <c r="AP62" i="1" s="1"/>
  <c r="AU62" i="1" s="1"/>
  <c r="AN60" i="1" a="1"/>
  <c r="AN60" i="1" s="1"/>
  <c r="AT60" i="1" s="1"/>
  <c r="AM60" i="1" a="1"/>
  <c r="AM60" i="1" s="1"/>
  <c r="AS60" i="1" s="1"/>
  <c r="AK60" i="1" a="1"/>
  <c r="AK60" i="1" s="1"/>
  <c r="AQ60" i="1" s="1"/>
  <c r="AJ60" i="1" a="1"/>
  <c r="AJ60" i="1" s="1"/>
  <c r="AO60" i="1" s="1"/>
  <c r="AL60" i="1" a="1"/>
  <c r="AL60" i="1" s="1"/>
  <c r="AR60" i="1" s="1"/>
  <c r="AI60" i="1" a="1"/>
  <c r="AI60" i="1" s="1"/>
  <c r="AP60" i="1" s="1"/>
  <c r="AU60" i="1" s="1"/>
  <c r="AM26" i="1" a="1"/>
  <c r="AM26" i="1" s="1"/>
  <c r="AS26" i="1" s="1"/>
  <c r="AJ26" i="1" a="1"/>
  <c r="AJ26" i="1" s="1"/>
  <c r="AO26" i="1" s="1"/>
  <c r="AN26" i="1" a="1"/>
  <c r="AN26" i="1" s="1"/>
  <c r="AT26" i="1" s="1"/>
  <c r="AL26" i="1" a="1"/>
  <c r="AL26" i="1" s="1"/>
  <c r="AR26" i="1" s="1"/>
  <c r="AI26" i="1" a="1"/>
  <c r="AI26" i="1" s="1"/>
  <c r="AP26" i="1" s="1"/>
  <c r="AU26" i="1" s="1"/>
  <c r="AK26" i="1" a="1"/>
  <c r="AK26" i="1" s="1"/>
  <c r="AQ26" i="1" s="1"/>
  <c r="AM77" i="1" a="1"/>
  <c r="AM77" i="1" s="1"/>
  <c r="AS77" i="1" s="1"/>
  <c r="AJ77" i="1" a="1"/>
  <c r="AJ77" i="1" s="1"/>
  <c r="AO77" i="1" s="1"/>
  <c r="AN77" i="1" a="1"/>
  <c r="AN77" i="1" s="1"/>
  <c r="AT77" i="1" s="1"/>
  <c r="AK77" i="1" a="1"/>
  <c r="AK77" i="1" s="1"/>
  <c r="AQ77" i="1" s="1"/>
  <c r="AL77" i="1" a="1"/>
  <c r="AL77" i="1" s="1"/>
  <c r="AR77" i="1" s="1"/>
  <c r="AI77" i="1" a="1"/>
  <c r="AI77" i="1" s="1"/>
  <c r="AP77" i="1" s="1"/>
  <c r="AU77" i="1" s="1"/>
  <c r="AI33" i="1" a="1"/>
  <c r="AI33" i="1" s="1"/>
  <c r="AP33" i="1" s="1"/>
  <c r="AU33" i="1" s="1"/>
  <c r="AJ33" i="1" a="1"/>
  <c r="AJ33" i="1" s="1"/>
  <c r="AO33" i="1" s="1"/>
  <c r="AN33" i="1" a="1"/>
  <c r="AN33" i="1" s="1"/>
  <c r="AT33" i="1" s="1"/>
  <c r="AL33" i="1" a="1"/>
  <c r="AL33" i="1" s="1"/>
  <c r="AR33" i="1" s="1"/>
  <c r="AK33" i="1" a="1"/>
  <c r="AK33" i="1" s="1"/>
  <c r="AQ33" i="1" s="1"/>
  <c r="AM33" i="1" a="1"/>
  <c r="AM33" i="1" s="1"/>
  <c r="AS33" i="1" s="1"/>
  <c r="AI47" i="1" a="1"/>
  <c r="AI47" i="1" s="1"/>
  <c r="AP47" i="1" s="1"/>
  <c r="AU47" i="1" s="1"/>
  <c r="AM47" i="1" a="1"/>
  <c r="AM47" i="1" s="1"/>
  <c r="AS47" i="1" s="1"/>
  <c r="AN47" i="1" a="1"/>
  <c r="AN47" i="1" s="1"/>
  <c r="AT47" i="1" s="1"/>
  <c r="AJ47" i="1" a="1"/>
  <c r="AJ47" i="1" s="1"/>
  <c r="AO47" i="1" s="1"/>
  <c r="AK47" i="1" a="1"/>
  <c r="AK47" i="1" s="1"/>
  <c r="AQ47" i="1" s="1"/>
  <c r="AL47" i="1" a="1"/>
  <c r="AL47" i="1" s="1"/>
  <c r="AR47" i="1" s="1"/>
  <c r="AJ28" i="1" a="1"/>
  <c r="AJ28" i="1" s="1"/>
  <c r="AO28" i="1" s="1"/>
  <c r="AL28" i="1" a="1"/>
  <c r="AL28" i="1" s="1"/>
  <c r="AR28" i="1" s="1"/>
  <c r="AN28" i="1" a="1"/>
  <c r="AN28" i="1" s="1"/>
  <c r="AT28" i="1" s="1"/>
  <c r="AK28" i="1" a="1"/>
  <c r="AK28" i="1" s="1"/>
  <c r="AQ28" i="1" s="1"/>
  <c r="AM28" i="1" a="1"/>
  <c r="AM28" i="1" s="1"/>
  <c r="AS28" i="1" s="1"/>
  <c r="AI28" i="1" a="1"/>
  <c r="AI28" i="1" s="1"/>
  <c r="AP28" i="1" s="1"/>
  <c r="AU28" i="1" s="1"/>
  <c r="AN17" i="1" a="1"/>
  <c r="AN17" i="1" s="1"/>
  <c r="AT17" i="1" s="1"/>
  <c r="AK17" i="1" a="1"/>
  <c r="AK17" i="1" s="1"/>
  <c r="AQ17" i="1" s="1"/>
  <c r="AJ17" i="1" a="1"/>
  <c r="AJ17" i="1" s="1"/>
  <c r="AO17" i="1" s="1"/>
  <c r="AI17" i="1" a="1"/>
  <c r="AI17" i="1" s="1"/>
  <c r="AP17" i="1" s="1"/>
  <c r="AU17" i="1" s="1"/>
  <c r="AL17" i="1" a="1"/>
  <c r="AL17" i="1" s="1"/>
  <c r="AR17" i="1" s="1"/>
  <c r="AM17" i="1" a="1"/>
  <c r="AM17" i="1" s="1"/>
  <c r="AS17" i="1" s="1"/>
  <c r="AK58" i="1" a="1"/>
  <c r="AK58" i="1" s="1"/>
  <c r="AQ58" i="1" s="1"/>
  <c r="AI58" i="1" a="1"/>
  <c r="AI58" i="1" s="1"/>
  <c r="AP58" i="1" s="1"/>
  <c r="AU58" i="1" s="1"/>
  <c r="AL58" i="1" a="1"/>
  <c r="AL58" i="1" s="1"/>
  <c r="AR58" i="1" s="1"/>
  <c r="AN58" i="1" a="1"/>
  <c r="AN58" i="1" s="1"/>
  <c r="AT58" i="1" s="1"/>
  <c r="AJ58" i="1" a="1"/>
  <c r="AJ58" i="1" s="1"/>
  <c r="AO58" i="1" s="1"/>
  <c r="AM58" i="1" a="1"/>
  <c r="AM58" i="1" s="1"/>
  <c r="AS58" i="1" s="1"/>
  <c r="AI63" i="1" a="1"/>
  <c r="AI63" i="1" s="1"/>
  <c r="AP63" i="1" s="1"/>
  <c r="AU63" i="1" s="1"/>
  <c r="AM63" i="1" a="1"/>
  <c r="AM63" i="1" s="1"/>
  <c r="AS63" i="1" s="1"/>
  <c r="AK63" i="1" a="1"/>
  <c r="AK63" i="1" s="1"/>
  <c r="AQ63" i="1" s="1"/>
  <c r="AJ63" i="1" a="1"/>
  <c r="AJ63" i="1" s="1"/>
  <c r="AO63" i="1" s="1"/>
  <c r="AL63" i="1" a="1"/>
  <c r="AL63" i="1" s="1"/>
  <c r="AR63" i="1" s="1"/>
  <c r="AN63" i="1" a="1"/>
  <c r="AN63" i="1" s="1"/>
  <c r="AT63" i="1" s="1"/>
  <c r="AI71" i="1" a="1"/>
  <c r="AI71" i="1" s="1"/>
  <c r="AP71" i="1" s="1"/>
  <c r="AU71" i="1" s="1"/>
  <c r="AN71" i="1" a="1"/>
  <c r="AN71" i="1" s="1"/>
  <c r="AT71" i="1" s="1"/>
  <c r="AJ71" i="1" a="1"/>
  <c r="AJ71" i="1" s="1"/>
  <c r="AO71" i="1" s="1"/>
  <c r="AL71" i="1" a="1"/>
  <c r="AL71" i="1" s="1"/>
  <c r="AR71" i="1" s="1"/>
  <c r="AM71" i="1" a="1"/>
  <c r="AM71" i="1" s="1"/>
  <c r="AS71" i="1" s="1"/>
  <c r="AK71" i="1" a="1"/>
  <c r="AK71" i="1" s="1"/>
  <c r="AQ71" i="1" s="1"/>
  <c r="AK19" i="1" a="1"/>
  <c r="AK19" i="1" s="1"/>
  <c r="AQ19" i="1" s="1"/>
  <c r="AL19" i="1" a="1"/>
  <c r="AL19" i="1" s="1"/>
  <c r="AR19" i="1" s="1"/>
  <c r="AI19" i="1" a="1"/>
  <c r="AI19" i="1" s="1"/>
  <c r="AP19" i="1" s="1"/>
  <c r="AU19" i="1" s="1"/>
  <c r="AJ19" i="1" a="1"/>
  <c r="AJ19" i="1" s="1"/>
  <c r="AO19" i="1" s="1"/>
  <c r="AN19" i="1" a="1"/>
  <c r="AN19" i="1" s="1"/>
  <c r="AT19" i="1" s="1"/>
  <c r="AM19" i="1" a="1"/>
  <c r="AM19" i="1" s="1"/>
  <c r="AS19" i="1" s="1"/>
  <c r="AI44" i="1" a="1"/>
  <c r="AI44" i="1" s="1"/>
  <c r="AP44" i="1" s="1"/>
  <c r="AU44" i="1" s="1"/>
  <c r="AM44" i="1" a="1"/>
  <c r="AM44" i="1" s="1"/>
  <c r="AS44" i="1" s="1"/>
  <c r="AJ44" i="1" a="1"/>
  <c r="AJ44" i="1" s="1"/>
  <c r="AO44" i="1" s="1"/>
  <c r="AK44" i="1" a="1"/>
  <c r="AK44" i="1" s="1"/>
  <c r="AQ44" i="1" s="1"/>
  <c r="AL44" i="1" a="1"/>
  <c r="AL44" i="1" s="1"/>
  <c r="AR44" i="1" s="1"/>
  <c r="AN44" i="1" a="1"/>
  <c r="AN44" i="1" s="1"/>
  <c r="AT44" i="1" s="1"/>
  <c r="AL48" i="1" a="1"/>
  <c r="AL48" i="1" s="1"/>
  <c r="AR48" i="1" s="1"/>
  <c r="AJ48" i="1" a="1"/>
  <c r="AJ48" i="1" s="1"/>
  <c r="AO48" i="1" s="1"/>
  <c r="AK48" i="1" a="1"/>
  <c r="AK48" i="1" s="1"/>
  <c r="AQ48" i="1" s="1"/>
  <c r="AN48" i="1" a="1"/>
  <c r="AN48" i="1" s="1"/>
  <c r="AT48" i="1" s="1"/>
  <c r="AI48" i="1" a="1"/>
  <c r="AI48" i="1" s="1"/>
  <c r="AP48" i="1" s="1"/>
  <c r="AU48" i="1" s="1"/>
  <c r="AM48" i="1" a="1"/>
  <c r="AM48" i="1" s="1"/>
  <c r="AS48" i="1" s="1"/>
  <c r="AK13" i="1" a="1"/>
  <c r="AK13" i="1" s="1"/>
  <c r="AQ13" i="1" s="1"/>
  <c r="AM13" i="1" a="1"/>
  <c r="AM13" i="1" s="1"/>
  <c r="AS13" i="1" s="1"/>
  <c r="AI13" i="1" a="1"/>
  <c r="AI13" i="1" s="1"/>
  <c r="AP13" i="1" s="1"/>
  <c r="AU13" i="1" s="1"/>
  <c r="AJ13" i="1" a="1"/>
  <c r="AJ13" i="1" s="1"/>
  <c r="AO13" i="1" s="1"/>
  <c r="AN13" i="1" a="1"/>
  <c r="AN13" i="1" s="1"/>
  <c r="AT13" i="1" s="1"/>
  <c r="AL13" i="1" a="1"/>
  <c r="AL13" i="1" s="1"/>
  <c r="AR13" i="1" s="1"/>
  <c r="AN12" i="1" a="1"/>
  <c r="AN12" i="1" s="1"/>
  <c r="AT12" i="1" s="1"/>
  <c r="AI12" i="1" a="1"/>
  <c r="AI12" i="1" s="1"/>
  <c r="AP12" i="1" s="1"/>
  <c r="AU12" i="1" s="1"/>
  <c r="AJ12" i="1" a="1"/>
  <c r="AJ12" i="1" s="1"/>
  <c r="AO12" i="1" s="1"/>
  <c r="AL12" i="1" a="1"/>
  <c r="AL12" i="1" s="1"/>
  <c r="AR12" i="1" s="1"/>
  <c r="AM12" i="1" a="1"/>
  <c r="AM12" i="1" s="1"/>
  <c r="AS12" i="1" s="1"/>
  <c r="AK12" i="1" a="1"/>
  <c r="AK12" i="1" s="1"/>
  <c r="AQ12" i="1" s="1"/>
  <c r="AI79" i="1" a="1"/>
  <c r="AI79" i="1" s="1"/>
  <c r="AP79" i="1" s="1"/>
  <c r="AU79" i="1" s="1"/>
  <c r="AM79" i="1" a="1"/>
  <c r="AM79" i="1" s="1"/>
  <c r="AS79" i="1" s="1"/>
  <c r="AK79" i="1" a="1"/>
  <c r="AK79" i="1" s="1"/>
  <c r="AQ79" i="1" s="1"/>
  <c r="AJ79" i="1" a="1"/>
  <c r="AJ79" i="1" s="1"/>
  <c r="AO79" i="1" s="1"/>
  <c r="AN79" i="1" a="1"/>
  <c r="AN79" i="1" s="1"/>
  <c r="AT79" i="1" s="1"/>
  <c r="AL79" i="1" a="1"/>
  <c r="AL79" i="1" s="1"/>
  <c r="AR79" i="1" s="1"/>
  <c r="AI61" i="1" a="1"/>
  <c r="AI61" i="1" s="1"/>
  <c r="AP61" i="1" s="1"/>
  <c r="AU61" i="1" s="1"/>
  <c r="AM61" i="1" a="1"/>
  <c r="AM61" i="1" s="1"/>
  <c r="AS61" i="1" s="1"/>
  <c r="AN61" i="1" a="1"/>
  <c r="AN61" i="1" s="1"/>
  <c r="AT61" i="1" s="1"/>
  <c r="AJ61" i="1" a="1"/>
  <c r="AJ61" i="1" s="1"/>
  <c r="AO61" i="1" s="1"/>
  <c r="AL61" i="1" a="1"/>
  <c r="AL61" i="1" s="1"/>
  <c r="AR61" i="1" s="1"/>
  <c r="AK61" i="1" a="1"/>
  <c r="AK61" i="1" s="1"/>
  <c r="AQ61" i="1" s="1"/>
  <c r="AI42" i="1" a="1"/>
  <c r="AI42" i="1" s="1"/>
  <c r="AP42" i="1" s="1"/>
  <c r="AU42" i="1" s="1"/>
  <c r="AM42" i="1" a="1"/>
  <c r="AM42" i="1" s="1"/>
  <c r="AS42" i="1" s="1"/>
  <c r="AJ42" i="1" a="1"/>
  <c r="AJ42" i="1" s="1"/>
  <c r="AO42" i="1" s="1"/>
  <c r="AK42" i="1" a="1"/>
  <c r="AK42" i="1" s="1"/>
  <c r="AQ42" i="1" s="1"/>
  <c r="AL42" i="1" a="1"/>
  <c r="AL42" i="1" s="1"/>
  <c r="AR42" i="1" s="1"/>
  <c r="AN42" i="1" a="1"/>
  <c r="AN42" i="1" s="1"/>
  <c r="AT42" i="1" s="1"/>
  <c r="AJ8" i="1" a="1"/>
  <c r="AJ8" i="1" s="1"/>
  <c r="AO8" i="1" s="1"/>
  <c r="AI55" i="1" a="1"/>
  <c r="AI55" i="1" s="1"/>
  <c r="AP55" i="1" s="1"/>
  <c r="AU55" i="1" s="1"/>
  <c r="AL35" i="1" a="1"/>
  <c r="AL35" i="1" s="1"/>
  <c r="AR35" i="1" s="1"/>
  <c r="AL52" i="1" a="1"/>
  <c r="AL52" i="1" s="1"/>
  <c r="AR52" i="1" s="1"/>
  <c r="AK52" i="1" a="1"/>
  <c r="AK52" i="1" s="1"/>
  <c r="AQ52" i="1" s="1"/>
  <c r="AM35" i="1" a="1"/>
  <c r="AM35" i="1" s="1"/>
  <c r="AS35" i="1" s="1"/>
  <c r="AN52" i="1" a="1"/>
  <c r="AN52" i="1" s="1"/>
  <c r="AT52" i="1" s="1"/>
  <c r="AK35" i="1" a="1"/>
  <c r="AK35" i="1" s="1"/>
  <c r="AQ35" i="1" s="1"/>
  <c r="AJ4" i="1" a="1"/>
  <c r="AJ4" i="1" s="1"/>
  <c r="AO4" i="1" s="1"/>
  <c r="AL4" i="1" a="1"/>
  <c r="AL4" i="1" s="1"/>
  <c r="AR4" i="1" s="1"/>
  <c r="AN4" i="1" a="1"/>
  <c r="AN4" i="1" s="1"/>
  <c r="AT4" i="1" s="1"/>
  <c r="AK4" i="1" a="1"/>
  <c r="AK4" i="1" s="1"/>
  <c r="AQ4" i="1" s="1"/>
  <c r="AM4" i="1" a="1"/>
  <c r="AM4" i="1" s="1"/>
  <c r="AS4" i="1" s="1"/>
  <c r="AI7" i="1" a="1"/>
  <c r="AI7" i="1" s="1"/>
  <c r="AP7" i="1" s="1"/>
  <c r="AU7" i="1" s="1"/>
  <c r="AL7" i="1" a="1"/>
  <c r="AL7" i="1" s="1"/>
  <c r="AR7" i="1" s="1"/>
  <c r="AN7" i="1" a="1"/>
  <c r="AN7" i="1" s="1"/>
  <c r="AT7" i="1" s="1"/>
  <c r="AM7" i="1" a="1"/>
  <c r="AM7" i="1" s="1"/>
  <c r="AS7" i="1" s="1"/>
  <c r="AK7" i="1" a="1"/>
  <c r="AK7" i="1" s="1"/>
  <c r="AQ7" i="1" s="1"/>
  <c r="AL10" i="1" a="1"/>
  <c r="AL10" i="1" s="1"/>
  <c r="AR10" i="1" s="1"/>
  <c r="AN10" i="1" a="1"/>
  <c r="AN10" i="1" s="1"/>
  <c r="AT10" i="1" s="1"/>
  <c r="AM10" i="1" a="1"/>
  <c r="AM10" i="1" s="1"/>
  <c r="AS10" i="1" s="1"/>
  <c r="AK10" i="1" a="1"/>
  <c r="AK10" i="1" s="1"/>
  <c r="AQ10" i="1" s="1"/>
  <c r="AI69" i="1" a="1"/>
  <c r="AI69" i="1" s="1"/>
  <c r="AP69" i="1" s="1"/>
  <c r="AU69" i="1" s="1"/>
  <c r="AM69" i="1" a="1"/>
  <c r="AM69" i="1" s="1"/>
  <c r="AS69" i="1" s="1"/>
  <c r="AK69" i="1" a="1"/>
  <c r="AK69" i="1" s="1"/>
  <c r="AQ69" i="1" s="1"/>
  <c r="AN69" i="1" a="1"/>
  <c r="AN69" i="1" s="1"/>
  <c r="AT69" i="1" s="1"/>
  <c r="AL69" i="1" a="1"/>
  <c r="AL69" i="1" s="1"/>
  <c r="AR69" i="1" s="1"/>
  <c r="AI38" i="1" a="1"/>
  <c r="AI38" i="1" s="1"/>
  <c r="AP38" i="1" s="1"/>
  <c r="AU38" i="1" s="1"/>
  <c r="AM38" i="1" a="1"/>
  <c r="AM38" i="1" s="1"/>
  <c r="AS38" i="1" s="1"/>
  <c r="AN38" i="1" a="1"/>
  <c r="AN38" i="1" s="1"/>
  <c r="AT38" i="1" s="1"/>
  <c r="AL38" i="1" a="1"/>
  <c r="AL38" i="1" s="1"/>
  <c r="AR38" i="1" s="1"/>
  <c r="AK38" i="1" a="1"/>
  <c r="AK38" i="1" s="1"/>
  <c r="AQ38" i="1" s="1"/>
  <c r="AK39" i="1" a="1"/>
  <c r="AK39" i="1" s="1"/>
  <c r="AQ39" i="1" s="1"/>
  <c r="AM39" i="1" a="1"/>
  <c r="AM39" i="1" s="1"/>
  <c r="AS39" i="1" s="1"/>
  <c r="AL39" i="1" a="1"/>
  <c r="AL39" i="1" s="1"/>
  <c r="AR39" i="1" s="1"/>
  <c r="AN39" i="1" a="1"/>
  <c r="AN39" i="1" s="1"/>
  <c r="AT39" i="1" s="1"/>
  <c r="AL9" i="1" a="1"/>
  <c r="AL9" i="1" s="1"/>
  <c r="AR9" i="1" s="1"/>
  <c r="AN9" i="1" a="1"/>
  <c r="AN9" i="1" s="1"/>
  <c r="AT9" i="1" s="1"/>
  <c r="AM9" i="1" a="1"/>
  <c r="AM9" i="1" s="1"/>
  <c r="AS9" i="1" s="1"/>
  <c r="AK9" i="1" a="1"/>
  <c r="AK9" i="1" s="1"/>
  <c r="AQ9" i="1" s="1"/>
  <c r="AK37" i="1" a="1"/>
  <c r="AK37" i="1" s="1"/>
  <c r="AQ37" i="1" s="1"/>
  <c r="AM37" i="1" a="1"/>
  <c r="AM37" i="1" s="1"/>
  <c r="AS37" i="1" s="1"/>
  <c r="AN37" i="1" a="1"/>
  <c r="AN37" i="1" s="1"/>
  <c r="AT37" i="1" s="1"/>
  <c r="AL37" i="1" a="1"/>
  <c r="AL37" i="1" s="1"/>
  <c r="AR37" i="1" s="1"/>
  <c r="AM2" i="1" a="1"/>
  <c r="AM2" i="1" s="1"/>
  <c r="AS2" i="1" s="1"/>
  <c r="AN2" i="1" a="1"/>
  <c r="AN2" i="1" s="1"/>
  <c r="AT2" i="1" s="1"/>
  <c r="AL2" i="1" a="1"/>
  <c r="AL2" i="1" s="1"/>
  <c r="AR2" i="1" s="1"/>
  <c r="AK2" i="1" a="1"/>
  <c r="AK2" i="1" s="1"/>
  <c r="AQ2" i="1" s="1"/>
  <c r="AK68" i="1" a="1"/>
  <c r="AK68" i="1" s="1"/>
  <c r="AQ68" i="1" s="1"/>
  <c r="AM68" i="1" a="1"/>
  <c r="AM68" i="1" s="1"/>
  <c r="AS68" i="1" s="1"/>
  <c r="AL68" i="1" a="1"/>
  <c r="AL68" i="1" s="1"/>
  <c r="AR68" i="1" s="1"/>
  <c r="AN68" i="1" a="1"/>
  <c r="AN68" i="1" s="1"/>
  <c r="AT68" i="1" s="1"/>
  <c r="AI67" i="1" a="1"/>
  <c r="AI67" i="1" s="1"/>
  <c r="AP67" i="1" s="1"/>
  <c r="AU67" i="1" s="1"/>
  <c r="AL67" i="1" a="1"/>
  <c r="AL67" i="1" s="1"/>
  <c r="AR67" i="1" s="1"/>
  <c r="AN67" i="1" a="1"/>
  <c r="AN67" i="1" s="1"/>
  <c r="AT67" i="1" s="1"/>
  <c r="AK67" i="1" a="1"/>
  <c r="AK67" i="1" s="1"/>
  <c r="AQ67" i="1" s="1"/>
  <c r="AM67" i="1" a="1"/>
  <c r="AM67" i="1" s="1"/>
  <c r="AS67" i="1" s="1"/>
  <c r="AM54" i="1" a="1"/>
  <c r="AM54" i="1" s="1"/>
  <c r="AS54" i="1" s="1"/>
  <c r="AN54" i="1" a="1"/>
  <c r="AN54" i="1" s="1"/>
  <c r="AT54" i="1" s="1"/>
  <c r="AK54" i="1" a="1"/>
  <c r="AK54" i="1" s="1"/>
  <c r="AQ54" i="1" s="1"/>
  <c r="AL54" i="1" a="1"/>
  <c r="AL54" i="1" s="1"/>
  <c r="AR54" i="1" s="1"/>
  <c r="AJ36" i="1" a="1"/>
  <c r="AJ36" i="1" s="1"/>
  <c r="AO36" i="1" s="1"/>
  <c r="AL36" i="1" a="1"/>
  <c r="AL36" i="1" s="1"/>
  <c r="AR36" i="1" s="1"/>
  <c r="AN36" i="1" a="1"/>
  <c r="AN36" i="1" s="1"/>
  <c r="AT36" i="1" s="1"/>
  <c r="AM36" i="1" a="1"/>
  <c r="AM36" i="1" s="1"/>
  <c r="AS36" i="1" s="1"/>
  <c r="AK36" i="1" a="1"/>
  <c r="AK36" i="1" s="1"/>
  <c r="AQ36" i="1" s="1"/>
  <c r="AJ53" i="1" a="1"/>
  <c r="AJ53" i="1" s="1"/>
  <c r="AO53" i="1" s="1"/>
  <c r="AN53" i="1" a="1"/>
  <c r="AN53" i="1" s="1"/>
  <c r="AT53" i="1" s="1"/>
  <c r="AL53" i="1" a="1"/>
  <c r="AL53" i="1" s="1"/>
  <c r="AR53" i="1" s="1"/>
  <c r="AK53" i="1" a="1"/>
  <c r="AK53" i="1" s="1"/>
  <c r="AQ53" i="1" s="1"/>
  <c r="AM53" i="1" a="1"/>
  <c r="AM53" i="1" s="1"/>
  <c r="AS53" i="1" s="1"/>
  <c r="AL40" i="1" a="1"/>
  <c r="AL40" i="1" s="1"/>
  <c r="AR40" i="1" s="1"/>
  <c r="AN40" i="1" a="1"/>
  <c r="AN40" i="1" s="1"/>
  <c r="AT40" i="1" s="1"/>
  <c r="AM40" i="1" a="1"/>
  <c r="AM40" i="1" s="1"/>
  <c r="AS40" i="1" s="1"/>
  <c r="AK40" i="1" a="1"/>
  <c r="AK40" i="1" s="1"/>
  <c r="AQ40" i="1" s="1"/>
  <c r="AI22" i="1" a="1"/>
  <c r="AI22" i="1" s="1"/>
  <c r="AP22" i="1" s="1"/>
  <c r="AU22" i="1" s="1"/>
  <c r="AL22" i="1" a="1"/>
  <c r="AL22" i="1" s="1"/>
  <c r="AR22" i="1" s="1"/>
  <c r="AN22" i="1" a="1"/>
  <c r="AN22" i="1" s="1"/>
  <c r="AT22" i="1" s="1"/>
  <c r="AM22" i="1" a="1"/>
  <c r="AM22" i="1" s="1"/>
  <c r="AS22" i="1" s="1"/>
  <c r="AK22" i="1" a="1"/>
  <c r="AK22" i="1" s="1"/>
  <c r="AQ22" i="1" s="1"/>
  <c r="AK8" i="1" a="1"/>
  <c r="AK8" i="1" s="1"/>
  <c r="AQ8" i="1" s="1"/>
  <c r="AM8" i="1" a="1"/>
  <c r="AM8" i="1" s="1"/>
  <c r="AS8" i="1" s="1"/>
  <c r="AL8" i="1" a="1"/>
  <c r="AL8" i="1" s="1"/>
  <c r="AR8" i="1" s="1"/>
  <c r="AN8" i="1" a="1"/>
  <c r="AN8" i="1" s="1"/>
  <c r="AT8" i="1" s="1"/>
  <c r="AJ11" i="1" a="1"/>
  <c r="AJ11" i="1" s="1"/>
  <c r="AO11" i="1" s="1"/>
  <c r="AK11" i="1" a="1"/>
  <c r="AK11" i="1" s="1"/>
  <c r="AQ11" i="1" s="1"/>
  <c r="AM11" i="1" a="1"/>
  <c r="AM11" i="1" s="1"/>
  <c r="AS11" i="1" s="1"/>
  <c r="AL11" i="1" a="1"/>
  <c r="AL11" i="1" s="1"/>
  <c r="AR11" i="1" s="1"/>
  <c r="AN11" i="1" a="1"/>
  <c r="AN11" i="1" s="1"/>
  <c r="AT11" i="1" s="1"/>
  <c r="AL34" i="1" a="1"/>
  <c r="AL34" i="1" s="1"/>
  <c r="AR34" i="1" s="1"/>
  <c r="AN34" i="1" a="1"/>
  <c r="AN34" i="1" s="1"/>
  <c r="AT34" i="1" s="1"/>
  <c r="AM34" i="1" a="1"/>
  <c r="AM34" i="1" s="1"/>
  <c r="AS34" i="1" s="1"/>
  <c r="AK34" i="1" a="1"/>
  <c r="AK34" i="1" s="1"/>
  <c r="AQ34" i="1" s="1"/>
  <c r="AM66" i="1" a="1"/>
  <c r="AM66" i="1" s="1"/>
  <c r="AS66" i="1" s="1"/>
  <c r="AN66" i="1" a="1"/>
  <c r="AN66" i="1" s="1"/>
  <c r="AT66" i="1" s="1"/>
  <c r="AL66" i="1" a="1"/>
  <c r="AL66" i="1" s="1"/>
  <c r="AR66" i="1" s="1"/>
  <c r="AK66" i="1" a="1"/>
  <c r="AK66" i="1" s="1"/>
  <c r="AQ66" i="1" s="1"/>
  <c r="AI65" i="1" a="1"/>
  <c r="AI65" i="1" s="1"/>
  <c r="AP65" i="1" s="1"/>
  <c r="AU65" i="1" s="1"/>
  <c r="AM65" i="1" a="1"/>
  <c r="AM65" i="1" s="1"/>
  <c r="AS65" i="1" s="1"/>
  <c r="AN65" i="1" a="1"/>
  <c r="AN65" i="1" s="1"/>
  <c r="AT65" i="1" s="1"/>
  <c r="AK65" i="1" a="1"/>
  <c r="AK65" i="1" s="1"/>
  <c r="AQ65" i="1" s="1"/>
  <c r="AL65" i="1" a="1"/>
  <c r="AL65" i="1" s="1"/>
  <c r="AR65" i="1" s="1"/>
  <c r="AJ50" i="1" a="1"/>
  <c r="AJ50" i="1" s="1"/>
  <c r="AO50" i="1" s="1"/>
  <c r="AL50" i="1" a="1"/>
  <c r="AL50" i="1" s="1"/>
  <c r="AR50" i="1" s="1"/>
  <c r="AN50" i="1" a="1"/>
  <c r="AN50" i="1" s="1"/>
  <c r="AT50" i="1" s="1"/>
  <c r="AM50" i="1" a="1"/>
  <c r="AM50" i="1" s="1"/>
  <c r="AS50" i="1" s="1"/>
  <c r="AK50" i="1" a="1"/>
  <c r="AK50" i="1" s="1"/>
  <c r="AQ50" i="1" s="1"/>
  <c r="AN64" i="1" a="1"/>
  <c r="AN64" i="1" s="1"/>
  <c r="AT64" i="1" s="1"/>
  <c r="AK64" i="1" a="1"/>
  <c r="AK64" i="1" s="1"/>
  <c r="AQ64" i="1" s="1"/>
  <c r="AL64" i="1" a="1"/>
  <c r="AL64" i="1" s="1"/>
  <c r="AR64" i="1" s="1"/>
  <c r="AM64" i="1" a="1"/>
  <c r="AM64" i="1" s="1"/>
  <c r="AS64" i="1" s="1"/>
  <c r="AI3" i="1" a="1"/>
  <c r="AI3" i="1" s="1"/>
  <c r="AP3" i="1" s="1"/>
  <c r="AU3" i="1" s="1"/>
  <c r="AN3" i="1" a="1"/>
  <c r="AN3" i="1" s="1"/>
  <c r="AT3" i="1" s="1"/>
  <c r="AM3" i="1" a="1"/>
  <c r="AM3" i="1" s="1"/>
  <c r="AS3" i="1" s="1"/>
  <c r="AL3" i="1" a="1"/>
  <c r="AL3" i="1" s="1"/>
  <c r="AR3" i="1" s="1"/>
  <c r="AK3" i="1" a="1"/>
  <c r="AK3" i="1" s="1"/>
  <c r="AQ3" i="1" s="1"/>
  <c r="AN24" i="1" a="1"/>
  <c r="AN24" i="1" s="1"/>
  <c r="AT24" i="1" s="1"/>
  <c r="AM24" i="1" a="1"/>
  <c r="AM24" i="1" s="1"/>
  <c r="AS24" i="1" s="1"/>
  <c r="AK24" i="1" a="1"/>
  <c r="AK24" i="1" s="1"/>
  <c r="AQ24" i="1" s="1"/>
  <c r="AL24" i="1" a="1"/>
  <c r="AL24" i="1" s="1"/>
  <c r="AR24" i="1" s="1"/>
  <c r="AJ49" i="1" a="1"/>
  <c r="AJ49" i="1" s="1"/>
  <c r="AO49" i="1" s="1"/>
  <c r="AL49" i="1" a="1"/>
  <c r="AL49" i="1" s="1"/>
  <c r="AR49" i="1" s="1"/>
  <c r="AN49" i="1" a="1"/>
  <c r="AN49" i="1" s="1"/>
  <c r="AT49" i="1" s="1"/>
  <c r="AM49" i="1" a="1"/>
  <c r="AM49" i="1" s="1"/>
  <c r="AS49" i="1" s="1"/>
  <c r="AK49" i="1" a="1"/>
  <c r="AK49" i="1" s="1"/>
  <c r="AQ49" i="1" s="1"/>
  <c r="AL23" i="1" a="1"/>
  <c r="AL23" i="1" s="1"/>
  <c r="AR23" i="1" s="1"/>
  <c r="AN23" i="1" a="1"/>
  <c r="AN23" i="1" s="1"/>
  <c r="AT23" i="1" s="1"/>
  <c r="AM23" i="1" a="1"/>
  <c r="AM23" i="1" s="1"/>
  <c r="AS23" i="1" s="1"/>
  <c r="AK23" i="1" a="1"/>
  <c r="AK23" i="1" s="1"/>
  <c r="AQ23" i="1" s="1"/>
  <c r="AI6" i="1" a="1"/>
  <c r="AI6" i="1" s="1"/>
  <c r="AP6" i="1" s="1"/>
  <c r="AU6" i="1" s="1"/>
  <c r="AN6" i="1" a="1"/>
  <c r="AN6" i="1" s="1"/>
  <c r="AT6" i="1" s="1"/>
  <c r="AM6" i="1" a="1"/>
  <c r="AM6" i="1" s="1"/>
  <c r="AS6" i="1" s="1"/>
  <c r="AK6" i="1" a="1"/>
  <c r="AK6" i="1" s="1"/>
  <c r="AQ6" i="1" s="1"/>
  <c r="AL6" i="1" a="1"/>
  <c r="AL6" i="1" s="1"/>
  <c r="AR6" i="1" s="1"/>
  <c r="AM25" i="1" a="1"/>
  <c r="AM25" i="1" s="1"/>
  <c r="AS25" i="1" s="1"/>
  <c r="AN25" i="1" a="1"/>
  <c r="AN25" i="1" s="1"/>
  <c r="AT25" i="1" s="1"/>
  <c r="AL25" i="1" a="1"/>
  <c r="AL25" i="1" s="1"/>
  <c r="AR25" i="1" s="1"/>
  <c r="AK25" i="1" a="1"/>
  <c r="AK25" i="1" s="1"/>
  <c r="AQ25" i="1" s="1"/>
  <c r="AK55" i="1" a="1"/>
  <c r="AK55" i="1" s="1"/>
  <c r="AQ55" i="1" s="1"/>
  <c r="AM55" i="1" a="1"/>
  <c r="AM55" i="1" s="1"/>
  <c r="AS55" i="1" s="1"/>
  <c r="AL55" i="1" a="1"/>
  <c r="AL55" i="1" s="1"/>
  <c r="AR55" i="1" s="1"/>
  <c r="AN55" i="1" a="1"/>
  <c r="AN55" i="1" s="1"/>
  <c r="AT55" i="1" s="1"/>
  <c r="AL21" i="1" a="1"/>
  <c r="AL21" i="1" s="1"/>
  <c r="AR21" i="1" s="1"/>
  <c r="AN21" i="1" a="1"/>
  <c r="AN21" i="1" s="1"/>
  <c r="AT21" i="1" s="1"/>
  <c r="AM21" i="1" a="1"/>
  <c r="AM21" i="1" s="1"/>
  <c r="AS21" i="1" s="1"/>
  <c r="AK21" i="1" a="1"/>
  <c r="AK21" i="1" s="1"/>
  <c r="AQ21" i="1" s="1"/>
  <c r="AL70" i="1" a="1"/>
  <c r="AL70" i="1" s="1"/>
  <c r="AR70" i="1" s="1"/>
  <c r="AN70" i="1" a="1"/>
  <c r="AN70" i="1" s="1"/>
  <c r="AT70" i="1" s="1"/>
  <c r="AK70" i="1" a="1"/>
  <c r="AK70" i="1" s="1"/>
  <c r="AQ70" i="1" s="1"/>
  <c r="AM70" i="1" a="1"/>
  <c r="AM70" i="1" s="1"/>
  <c r="AS70" i="1" s="1"/>
  <c r="AI20" i="1" a="1"/>
  <c r="AI20" i="1" s="1"/>
  <c r="AP20" i="1" s="1"/>
  <c r="AU20" i="1" s="1"/>
  <c r="AK20" i="1" a="1"/>
  <c r="AK20" i="1" s="1"/>
  <c r="AQ20" i="1" s="1"/>
  <c r="AM20" i="1" a="1"/>
  <c r="AM20" i="1" s="1"/>
  <c r="AS20" i="1" s="1"/>
  <c r="AL20" i="1" a="1"/>
  <c r="AL20" i="1" s="1"/>
  <c r="AR20" i="1" s="1"/>
  <c r="AN20" i="1" a="1"/>
  <c r="AN20" i="1" s="1"/>
  <c r="AT20" i="1" s="1"/>
  <c r="AI51" i="1" a="1"/>
  <c r="AI51" i="1" s="1"/>
  <c r="AP51" i="1" s="1"/>
  <c r="AU51" i="1" s="1"/>
  <c r="AK51" i="1" a="1"/>
  <c r="AK51" i="1" s="1"/>
  <c r="AQ51" i="1" s="1"/>
  <c r="AM51" i="1" a="1"/>
  <c r="AM51" i="1" s="1"/>
  <c r="AS51" i="1" s="1"/>
  <c r="AL51" i="1" a="1"/>
  <c r="AL51" i="1" s="1"/>
  <c r="AR51" i="1" s="1"/>
  <c r="AN51" i="1" a="1"/>
  <c r="AN51" i="1" s="1"/>
  <c r="AT51" i="1" s="1"/>
  <c r="AI11" i="1" a="1"/>
  <c r="AI11" i="1" s="1"/>
  <c r="AP11" i="1" s="1"/>
  <c r="AU11" i="1" s="1"/>
  <c r="AI50" i="1" a="1"/>
  <c r="AI50" i="1" s="1"/>
  <c r="AP50" i="1" s="1"/>
  <c r="AU50" i="1" s="1"/>
  <c r="AJ6" i="1" a="1"/>
  <c r="AJ6" i="1" s="1"/>
  <c r="AO6" i="1" s="1"/>
  <c r="AJ20" i="1" a="1"/>
  <c r="AJ20" i="1" s="1"/>
  <c r="AO20" i="1" s="1"/>
  <c r="AI36" i="1" a="1"/>
  <c r="AI36" i="1" s="1"/>
  <c r="AP36" i="1" s="1"/>
  <c r="AU36" i="1" s="1"/>
  <c r="AJ70" i="1" a="1"/>
  <c r="AJ70" i="1" s="1"/>
  <c r="AO70" i="1" s="1"/>
  <c r="AI70" i="1" a="1"/>
  <c r="AI70" i="1" s="1"/>
  <c r="AP70" i="1" s="1"/>
  <c r="AU70" i="1" s="1"/>
  <c r="AI4" i="1" a="1"/>
  <c r="AI4" i="1" s="1"/>
  <c r="AP4" i="1" s="1"/>
  <c r="AU4" i="1" s="1"/>
  <c r="AI49" i="1" a="1"/>
  <c r="AI49" i="1" s="1"/>
  <c r="AP49" i="1" s="1"/>
  <c r="AU49" i="1" s="1"/>
  <c r="AJ10" i="1" a="1"/>
  <c r="AJ10" i="1" s="1"/>
  <c r="AO10" i="1" s="1"/>
  <c r="AI10" i="1" a="1"/>
  <c r="AI10" i="1" s="1"/>
  <c r="AP10" i="1" s="1"/>
  <c r="AU10" i="1" s="1"/>
  <c r="AI54" i="1" a="1"/>
  <c r="AI54" i="1" s="1"/>
  <c r="AP54" i="1" s="1"/>
  <c r="AU54" i="1" s="1"/>
  <c r="AJ54" i="1" a="1"/>
  <c r="AJ54" i="1" s="1"/>
  <c r="AO54" i="1" s="1"/>
  <c r="AJ7" i="1" a="1"/>
  <c r="AJ7" i="1" s="1"/>
  <c r="AO7" i="1" s="1"/>
  <c r="AJ65" i="1" a="1"/>
  <c r="AJ65" i="1" s="1"/>
  <c r="AO65" i="1" s="1"/>
  <c r="AJ3" i="1" a="1"/>
  <c r="AJ3" i="1" s="1"/>
  <c r="AO3" i="1" s="1"/>
  <c r="AJ38" i="1" a="1"/>
  <c r="AJ38" i="1" s="1"/>
  <c r="AO38" i="1" s="1"/>
  <c r="AI39" i="1" a="1"/>
  <c r="AI39" i="1" s="1"/>
  <c r="AP39" i="1" s="1"/>
  <c r="AU39" i="1" s="1"/>
  <c r="AJ39" i="1" a="1"/>
  <c r="AJ39" i="1" s="1"/>
  <c r="AO39" i="1" s="1"/>
  <c r="AI24" i="1" a="1"/>
  <c r="AI24" i="1" s="1"/>
  <c r="AP24" i="1" s="1"/>
  <c r="AU24" i="1" s="1"/>
  <c r="AJ24" i="1" a="1"/>
  <c r="AJ24" i="1" s="1"/>
  <c r="AO24" i="1" s="1"/>
  <c r="AJ25" i="1" a="1"/>
  <c r="AJ25" i="1" s="1"/>
  <c r="AO25" i="1" s="1"/>
  <c r="AI25" i="1" a="1"/>
  <c r="AI25" i="1" s="1"/>
  <c r="AP25" i="1" s="1"/>
  <c r="AU25" i="1" s="1"/>
  <c r="AI40" i="1" a="1"/>
  <c r="AI40" i="1" s="1"/>
  <c r="AP40" i="1" s="1"/>
  <c r="AU40" i="1" s="1"/>
  <c r="AJ40" i="1" a="1"/>
  <c r="AJ40" i="1" s="1"/>
  <c r="AO40" i="1" s="1"/>
  <c r="AJ67" i="1" a="1"/>
  <c r="AJ67" i="1" s="1"/>
  <c r="AO67" i="1" s="1"/>
  <c r="AJ22" i="1" a="1"/>
  <c r="AJ22" i="1" s="1"/>
  <c r="AO22" i="1" s="1"/>
  <c r="AV5" i="1" l="1"/>
  <c r="AG5" i="1"/>
  <c r="AH5" i="1" a="1"/>
  <c r="AH5" i="1" s="1"/>
  <c r="AL5" i="1" l="1" a="1"/>
  <c r="AL5" i="1" s="1"/>
  <c r="AR5" i="1" s="1"/>
  <c r="AN5" i="1" a="1"/>
  <c r="AN5" i="1" s="1"/>
  <c r="AT5" i="1" s="1"/>
  <c r="AK5" i="1" a="1"/>
  <c r="AK5" i="1" s="1"/>
  <c r="AQ5" i="1" s="1"/>
  <c r="AM5" i="1" a="1"/>
  <c r="AM5" i="1" s="1"/>
  <c r="AS5" i="1" s="1"/>
  <c r="AI5" i="1" a="1"/>
  <c r="AI5" i="1" s="1"/>
  <c r="AP5" i="1" s="1"/>
  <c r="AU5" i="1" s="1"/>
  <c r="AJ5" i="1" a="1"/>
  <c r="AJ5" i="1" s="1"/>
  <c r="AO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<sst xmlns="http://schemas.openxmlformats.org/spreadsheetml/2006/main" count="220" uniqueCount="59">
  <si>
    <t>workers</t>
  </si>
  <si>
    <t>input_ms</t>
  </si>
  <si>
    <t>total_ms</t>
  </si>
  <si>
    <t>threads</t>
  </si>
  <si>
    <t>Row Labels</t>
  </si>
  <si>
    <t>Column Labels</t>
  </si>
  <si>
    <t>ept</t>
  </si>
  <si>
    <t>roundEpt</t>
  </si>
  <si>
    <t>compareToWeak</t>
  </si>
  <si>
    <t>compareToStrong</t>
  </si>
  <si>
    <t>shutdown_ms</t>
  </si>
  <si>
    <t>(All)</t>
  </si>
  <si>
    <t>Sum of weakTotalSpeedup</t>
  </si>
  <si>
    <t>step_solution_ms</t>
  </si>
  <si>
    <t>init_ms</t>
  </si>
  <si>
    <t>factorization_ms</t>
  </si>
  <si>
    <t>backwards_substitution_ms</t>
  </si>
  <si>
    <t>transpose_map_ms</t>
  </si>
  <si>
    <t>transpose_reduce_ms</t>
  </si>
  <si>
    <t>strong_speedup_step</t>
  </si>
  <si>
    <t>strong_speedup_init</t>
  </si>
  <si>
    <t>strong_speedup_input</t>
  </si>
  <si>
    <t>strong_step_efficiency</t>
  </si>
  <si>
    <t>weak_base_init_ms</t>
  </si>
  <si>
    <t>weak_base_step_ms</t>
  </si>
  <si>
    <t>strong_base_init_ms</t>
  </si>
  <si>
    <t>strong_base_input_ms</t>
  </si>
  <si>
    <t>strong_base_step_ms</t>
  </si>
  <si>
    <t>weak_init_speedup</t>
  </si>
  <si>
    <t>weak_step_speedup</t>
  </si>
  <si>
    <t>serial_fraction</t>
  </si>
  <si>
    <t>karp_flatt_metric</t>
  </si>
  <si>
    <t>experiment</t>
  </si>
  <si>
    <t>n1-standard-16</t>
  </si>
  <si>
    <t>n1-standard-96</t>
  </si>
  <si>
    <t>strong_speedup_factorization</t>
  </si>
  <si>
    <t>strong_base_factorization_ms</t>
  </si>
  <si>
    <t>strong_base_backwards_substitution_ms</t>
  </si>
  <si>
    <t>strong_base_transpose_map_ms</t>
  </si>
  <si>
    <t>strong_base_transpose_reduce_ms</t>
  </si>
  <si>
    <t>strong_speedup_backwards_substitution</t>
  </si>
  <si>
    <t>strong_speedup_transpose_map</t>
  </si>
  <si>
    <t>strong_speedup_transpose_reduce</t>
  </si>
  <si>
    <t>measurement</t>
  </si>
  <si>
    <t>weak_base_factorization_ms</t>
  </si>
  <si>
    <t>weak_base_backwards_substitution_ms</t>
  </si>
  <si>
    <t>weak_base_transposition_map_ms</t>
  </si>
  <si>
    <t>weak_base_transposition_reduce_ms</t>
  </si>
  <si>
    <t>weak_factorization_speedup</t>
  </si>
  <si>
    <t>weak_backwards_substitution_speedup</t>
  </si>
  <si>
    <t>weak_transposition_map_speedup</t>
  </si>
  <si>
    <t>weak_transposition_reduce_speedup</t>
  </si>
  <si>
    <t>experiment_type</t>
  </si>
  <si>
    <t>problem_size</t>
  </si>
  <si>
    <t>singlenode</t>
  </si>
  <si>
    <t>multinode</t>
  </si>
  <si>
    <t>singlenode,multinode</t>
  </si>
  <si>
    <t>multinode,multinode</t>
  </si>
  <si>
    <t>weak_step_efficiency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</si>
</sst>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38100</xdr:colOff>
      <xdr:row>16</xdr:row>
      <xdr:rowOff>15872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911.655576620367" createdVersion="6" refreshedVersion="6" minRefreshableVersion="3" recordCount="47" xr:uid="{34745F1A-7014-3848-8572-B9725E3C9B1B}">
  <cacheSource type="worksheet">
    <worksheetSource ref="I1:AW1048576" sheet="data"/>
  </cacheSource>
  <cacheFields count="32">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10">
        <n v="256"/>
        <n v="128"/>
        <n v="64"/>
        <n v="32"/>
        <n v="16"/>
        <n v="8"/>
        <n v="4"/>
        <n v="2"/>
        <n v="1"/>
        <m/>
      </sharedItems>
    </cacheField>
    <cacheField name="input_ms" numFmtId="0">
      <sharedItems containsString="0" containsBlank="1" containsNumber="1" minValue="0.81299999999999994" maxValue="81.762"/>
    </cacheField>
    <cacheField name="initialisation_ms" numFmtId="0">
      <sharedItems containsString="0" containsBlank="1" containsNumber="1" minValue="0.60899999999999999" maxValue="3621.74"/>
    </cacheField>
    <cacheField name="total_ms" numFmtId="0">
      <sharedItems containsString="0" containsBlank="1" containsNumber="1" minValue="3.1080000000000001" maxValue="3908.9470000000001"/>
    </cacheField>
    <cacheField name="shutdown_ms" numFmtId="0">
      <sharedItems containsString="0" containsBlank="1" containsNumber="1" minValue="6.5620000000000003" maxValue="9.4860000000000007"/>
    </cacheField>
    <cacheField name="e2e_ms" numFmtId="0">
      <sharedItems containsString="0" containsBlank="1" containsNumber="1" minValue="15.573" maxValue="4350.9390000000003"/>
    </cacheField>
    <cacheField name="ept" numFmtId="0">
      <sharedItems containsString="0" containsBlank="1" containsNumber="1" containsInteger="1" minValue="2304" maxValue="150994944"/>
    </cacheField>
    <cacheField name="roundEpt" numFmtId="0">
      <sharedItems containsString="0" containsBlank="1" containsNumber="1" containsInteger="1" minValue="2000" maxValue="150995000" count="18">
        <n v="2359000"/>
        <n v="1180000"/>
        <n v="590000"/>
        <n v="4719000"/>
        <n v="9437000"/>
        <n v="18874000"/>
        <n v="37749000"/>
        <n v="75497000"/>
        <n v="150995000"/>
        <n v="295000"/>
        <n v="147000"/>
        <n v="74000"/>
        <n v="37000"/>
        <n v="18000"/>
        <n v="9000"/>
        <n v="5000"/>
        <n v="2000"/>
        <m/>
      </sharedItems>
    </cacheField>
    <cacheField name="compareToStrong" numFmtId="0">
      <sharedItems containsString="0" containsBlank="1" containsNumber="1" containsInteger="1" minValue="2" maxValue="38"/>
    </cacheField>
    <cacheField name="baseTotal" numFmtId="0">
      <sharedItems containsString="0" containsBlank="1" containsNumber="1" minValue="18.931999999999999" maxValue="3908.9470000000001"/>
    </cacheField>
    <cacheField name="baseInit" numFmtId="0">
      <sharedItems containsString="0" containsBlank="1" containsNumber="1" minValue="12.997999999999999" maxValue="3621.74"/>
    </cacheField>
    <cacheField name="baseInput" numFmtId="0">
      <sharedItems containsString="0" containsBlank="1" containsNumber="1" minValue="1.026" maxValue="81.762"/>
    </cacheField>
    <cacheField name="totalSpeedup" numFmtId="0">
      <sharedItems containsString="0" containsBlank="1" containsNumber="1" minValue="1" maxValue="84.936486897570731" count="41">
        <n v="1"/>
        <n v="66.307283891979921"/>
        <n v="84.936486897570731"/>
        <n v="24.187082722305757"/>
        <n v="18.340583960099657"/>
        <n v="12.008979975545465"/>
        <n v="8.1669664813456766"/>
        <n v="4.4902709477023954"/>
        <n v="2.238330774688253"/>
        <n v="37.240351059051171"/>
        <n v="50.999526806416505"/>
        <n v="44.495623813062501"/>
        <n v="13.728717916056302"/>
        <n v="9.9599208952879099"/>
        <n v="6.2112321346242503"/>
        <n v="4.8013052678471988"/>
        <n v="1.9431587487604796"/>
        <n v="6.750934579439253"/>
        <n v="29.078585805548265"/>
        <n v="25.760213970075203"/>
        <n v="21.64697068403909"/>
        <n v="18.092181204399434"/>
        <n v="6.0326978939724043"/>
        <n v="5.3210934247189572"/>
        <n v="1.9490107750151038"/>
        <n v="2.7072832509345233"/>
        <n v="4.3938548852683592"/>
        <n v="16.714312302252001"/>
        <n v="14.508239095315023"/>
        <n v="7.2354173380599409"/>
        <n v="16.551050497604127"/>
        <n v="1.9355575671365144"/>
        <n v="3.3680839708236965"/>
        <n v="4.9912997627208009"/>
        <n v="5.1543697250204188"/>
        <n v="3.7578404128622465"/>
        <n v="2.6338341680578741"/>
        <n v="6.0913770913770904"/>
        <n v="4.5270205643232897"/>
        <n v="2.0674893524079936"/>
        <m/>
      </sharedItems>
    </cacheField>
    <cacheField name="initSpeedup" numFmtId="0">
      <sharedItems containsString="0" containsBlank="1" containsNumber="1" minValue="1" maxValue="187.86095452837279"/>
    </cacheField>
    <cacheField name="setupSpeedup" numFmtId="0">
      <sharedItems containsString="0" containsBlank="1" containsNumber="1" minValue="0.34211403801267087" maxValue="22.302782324058921"/>
    </cacheField>
    <cacheField name="totalEfficiency" numFmtId="0">
      <sharedItems containsString="0" containsBlank="1" containsNumber="1" minValue="1.1773503196640936E-2" maxValue="1"/>
    </cacheField>
    <cacheField name="compareToWeak" numFmtId="0">
      <sharedItems containsString="0" containsBlank="1" containsNumber="1" containsInteger="1" minValue="10" maxValue="46"/>
    </cacheField>
    <cacheField name="weakBaseTotal" numFmtId="0">
      <sharedItems containsString="0" containsBlank="1" containsNumber="1" minValue="3.1080000000000001" maxValue="3908.9470000000001"/>
    </cacheField>
    <cacheField name="weakBaseInit" numFmtId="0">
      <sharedItems containsString="0" containsBlank="1" containsNumber="1" minValue="0.60899999999999999" maxValue="3621.74"/>
    </cacheField>
    <cacheField name="weakTotalEfficiency" numFmtId="0">
      <sharedItems containsString="0" containsBlank="1" containsNumber="1" minValue="0.23206176203451409" maxValue="1.4802583806659986"/>
    </cacheField>
    <cacheField name="weakInitEfficiency" numFmtId="0">
      <sharedItems containsString="0" containsBlank="1" containsNumber="1" minValue="0.19024558976132824" maxValue="1.5297578302776906"/>
    </cacheField>
    <cacheField name="weakInitSpeedup" numFmtId="0">
      <sharedItems containsString="0" containsBlank="1" containsNumber="1" minValue="1" maxValue="265.43107210031349"/>
    </cacheField>
    <cacheField name="weakTotalSpeedup" numFmtId="0">
      <sharedItems containsString="0" containsBlank="1" containsNumber="1" minValue="1" maxValue="256" count="38">
        <n v="171.49032537184286"/>
        <n v="100.74202741213192"/>
        <n v="105.31032984224936"/>
        <n v="35.563871718240485"/>
        <n v="25.597327465267838"/>
        <n v="16.333220686816055"/>
        <n v="9.2706459491589506"/>
        <n v="4.9522214449242243"/>
        <n v="2"/>
        <n v="1"/>
        <n v="41.866141460212155"/>
        <n v="55.462830644016471"/>
        <n v="59.407811080835607"/>
        <n v="18.912629768804536"/>
        <n v="13.278650044819843"/>
        <n v="7.860165975103734"/>
        <n v="5.9210335226639943"/>
        <n v="6.1542462413652981"/>
        <n v="31.481928765205218"/>
        <n v="41.49903093263044"/>
        <n v="63.257850162866454"/>
        <n v="15.954698900141567"/>
        <n v="6.7389978213507629"/>
        <n v="5.7525542068347049"/>
        <n v="2.2828891836488605"/>
        <n v="4.4002152747198986"/>
        <n v="45.179973943793037"/>
        <n v="64.268820678513734"/>
        <n v="75.756364808250083"/>
        <n v="24.663472171028385"/>
        <n v="4"/>
        <n v="16"/>
        <n v="64"/>
        <n v="128"/>
        <n v="256"/>
        <n v="32"/>
        <n v="8"/>
        <m/>
      </sharedItems>
    </cacheField>
    <cacheField name="serial fraction" numFmtId="0">
      <sharedItems containsBlank="1" containsMixedTypes="1" containsNumber="1" minValue="-0.44036447490631908" maxValue="1"/>
    </cacheField>
    <cacheField name="karp-flatt metric" numFmtId="0">
      <sharedItems containsBlank="1" containsMixedTypes="1" containsNumber="1" minValue="-0.106477012863055" maxValue="1"/>
    </cacheField>
    <cacheField name="isoefficiency C" numFmtId="0">
      <sharedItems containsBlank="1" containsMixedTypes="1" containsNumber="1" minValue="-9.6230659675017857E-2" maxValue="0.6057601221900546" count="41">
        <e v="#DIV/0!"/>
        <n v="7.3801008994816867E-3"/>
        <n v="7.9609818418038131E-3"/>
        <n v="2.6828594175218965E-2"/>
        <n v="2.4616054005394208E-2"/>
        <n v="2.2657753223504204E-2"/>
        <n v="-2.9120842440846463E-3"/>
        <n v="-3.5116969072639982E-2"/>
        <n v="-9.6230659675017857E-2"/>
        <n v="1.1537402439094156E-2"/>
        <n v="1.2031437800480773E-2"/>
        <n v="1.899476078400571E-2"/>
        <n v="4.4857429388312241E-2"/>
        <n v="4.213262019344817E-2"/>
        <n v="4.2906548277970892E-2"/>
        <n v="-5.2699350051213061E-2"/>
        <n v="3.0133448538871455E-2"/>
        <n v="0.10051698220524904"/>
        <n v="1.9432855364121992E-2"/>
        <n v="3.2259346761871359E-2"/>
        <n v="4.4337812784959497E-2"/>
        <n v="2.5427962187216286E-2"/>
        <n v="4.886300915220361E-2"/>
        <n v="-7.6432820056701309E-2"/>
        <n v="2.6864407827237133E-2"/>
        <n v="0.18929441678143871"/>
        <n v="0.21373455677771852"/>
        <n v="4.7016939466796158E-2"/>
        <n v="6.563804325727135E-2"/>
        <n v="0.15584147753701838"/>
        <n v="3.1044826973216404E-2"/>
        <n v="3.4440656100258073E-2"/>
        <n v="6.6711742168131694E-2"/>
        <n v="0.172385890745756"/>
        <n v="0.2213243004128711"/>
        <n v="0.35195722973945603"/>
        <n v="0.6057601221900546"/>
        <n v="0.159022687057634"/>
        <n v="0.1230847457627119"/>
        <n v="-3.1611253196930852E-2"/>
        <m/>
      </sharedItems>
    </cacheField>
    <cacheField name="T0(n p)" numFmtId="0">
      <sharedItems containsString="0" containsBlank="1" containsNumber="1" minValue="-426.79899999999998" maxValue="34185.810000000005"/>
    </cacheField>
    <cacheField name="CT0(nmp)" numFmtId="0">
      <sharedItems containsBlank="1" containsMixedTypes="1" containsNumber="1" minValue="1.9535754475703222E-2" maxValue="1103.2079114920386"/>
    </cacheField>
    <cacheField name="Diff" numFmtId="0">
      <sharedItems containsBlank="1" containsMixedTypes="1" containsNumber="1" minValue="-1096.0199114920385" maxValue="1706.3145484446818" count="41">
        <e v="#DIV/0!"/>
        <n v="32.111244617766957"/>
        <n v="-16.652302331241252"/>
        <n v="-11.009821072698742"/>
        <n v="141.46763585706614"/>
        <n v="296.06765265364407"/>
        <n v="478.396280787634"/>
        <n v="855.54911271676633"/>
        <n v="1706.3145484446818"/>
        <n v="20.005847143641091"/>
        <n v="1.5548308077298607"/>
        <n v="-73.089280187347526"/>
        <n v="14.162086431986964"/>
        <n v="80.672993043701695"/>
        <n v="160.20236519964544"/>
        <n v="214.99580980823816"/>
        <n v="553.699982767915"/>
        <n v="3.4607495378646291"/>
        <n v="3.6723773655132117"/>
        <n v="-29.644336175435086"/>
        <n v="-144.14725634977771"/>
        <n v="11.870910190557158"/>
        <n v="49.785253191276368"/>
        <n v="56.140521643782307"/>
        <n v="170.25346770275783"/>
        <n v="25.054676819578344"/>
        <n v="-30.262684089696833"/>
        <n v="-6.5724057425710347"/>
        <n v="-39.92164432083873"/>
        <n v="-468.77443158081542"/>
        <n v="2.8236363341431616"/>
        <n v="46.295022438260233"/>
        <n v="5.3840398918187962"/>
        <n v="-3.4051452539797875"/>
        <n v="-44.164034291237961"/>
        <n v="-215.26329272527718"/>
        <n v="-1096.0199114920385"/>
        <n v="-9.6971428526289198"/>
        <n v="2.3943171525423721"/>
        <n v="9.1374642455242974"/>
        <m/>
      </sharedItems>
    </cacheField>
    <cacheField name="Avg elements" numFmtId="0" formula=" 0" databaseField="0"/>
  </cacheFields>
  <extLst>
    <ext xmlns:x14="http://schemas.microsoft.com/office/spreadsheetml/2009/9/main" uri="{725AE2AE-9491-48be-B2B4-4EB974FC3084}">
      <x14:pivotCacheDefinition pivotCacheId="1001034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n v="16"/>
    <x v="0"/>
    <n v="7.7290000000000001"/>
    <n v="79.75"/>
    <n v="134.06200000000001"/>
    <n v="8.9109999999999996"/>
    <n v="221.17400000000001"/>
    <n v="2359296"/>
    <x v="0"/>
    <n v="2"/>
    <n v="134.06200000000001"/>
    <n v="79.75"/>
    <n v="7.7290000000000001"/>
    <x v="0"/>
    <n v="1"/>
    <n v="1"/>
    <n v="1"/>
    <n v="37"/>
    <n v="89.805999999999997"/>
    <n v="82.688000000000002"/>
    <n v="0.66988408348376116"/>
    <n v="1.0368401253918496"/>
    <n v="265.43107210031349"/>
    <x v="0"/>
    <n v="1"/>
    <n v="1"/>
    <x v="0"/>
    <n v="34185.810000000005"/>
    <e v="#DIV/0!"/>
    <x v="0"/>
  </r>
  <r>
    <x v="1"/>
    <n v="8"/>
    <x v="1"/>
    <n v="5.0149999999999997"/>
    <n v="39.747999999999998"/>
    <n v="58.951999999999998"/>
    <n v="8.8829999999999991"/>
    <n v="100.61"/>
    <n v="1179648"/>
    <x v="1"/>
    <n v="11"/>
    <n v="3908.9470000000001"/>
    <n v="3621.74"/>
    <n v="81.762"/>
    <x v="1"/>
    <n v="91.117540505182646"/>
    <n v="16.303489531405784"/>
    <n v="1.5081299388300735E-2"/>
    <n v="36"/>
    <n v="46.398000000000003"/>
    <n v="42.387999999999998"/>
    <n v="0.78704708915728061"/>
    <n v="1.0664184361477307"/>
    <n v="136.50155982690953"/>
    <x v="1"/>
    <n v="0.48576941817338642"/>
    <n v="7.3260340291534968E-3"/>
    <x v="1"/>
    <n v="3636.9089999999997"/>
    <n v="26.840755382233038"/>
    <x v="1"/>
  </r>
  <r>
    <x v="1"/>
    <n v="16"/>
    <x v="0"/>
    <n v="3.6659999999999999"/>
    <n v="20.132999999999999"/>
    <n v="46.021999999999998"/>
    <n v="8.8940000000000001"/>
    <n v="96.225999999999999"/>
    <n v="589824"/>
    <x v="2"/>
    <n v="11"/>
    <n v="3908.9470000000001"/>
    <n v="3621.74"/>
    <n v="81.762"/>
    <x v="2"/>
    <n v="179.89072666766006"/>
    <n v="22.302782324058921"/>
    <n v="1.1773503196640936E-2"/>
    <n v="38"/>
    <n v="18.931999999999999"/>
    <n v="12.997999999999999"/>
    <n v="0.41136847594628656"/>
    <n v="0.64560671534296921"/>
    <n v="165.27531912780012"/>
    <x v="2"/>
    <n v="0.67083730628403637"/>
    <n v="7.8981051699610963E-3"/>
    <x v="2"/>
    <n v="7872.6849999999995"/>
    <n v="62.67430233124125"/>
    <x v="2"/>
  </r>
  <r>
    <x v="1"/>
    <n v="4"/>
    <x v="2"/>
    <n v="8.3000000000000007"/>
    <n v="146.976"/>
    <n v="161.613"/>
    <n v="8.85"/>
    <n v="206.62"/>
    <n v="2359296"/>
    <x v="0"/>
    <n v="11"/>
    <n v="3908.9470000000001"/>
    <n v="3621.74"/>
    <n v="81.762"/>
    <x v="3"/>
    <n v="24.64171021119094"/>
    <n v="9.8508433734939747"/>
    <n v="4.1344382515291198E-2"/>
    <n v="37"/>
    <n v="89.805999999999997"/>
    <n v="82.688000000000002"/>
    <n v="0.55568549559750757"/>
    <n v="0.56259525364685392"/>
    <n v="36.006096233398651"/>
    <x v="3"/>
    <n v="0.63195106789990851"/>
    <n v="2.6127626682200582E-2"/>
    <x v="3"/>
    <n v="6434.2849999999999"/>
    <n v="172.62282107269874"/>
    <x v="3"/>
  </r>
  <r>
    <x v="1"/>
    <n v="4"/>
    <x v="3"/>
    <n v="6.6539999999999999"/>
    <n v="198.39400000000001"/>
    <n v="213.131"/>
    <n v="8.8379999999999992"/>
    <n v="251.71"/>
    <n v="4718592"/>
    <x v="3"/>
    <n v="11"/>
    <n v="3908.9470000000001"/>
    <n v="3621.74"/>
    <n v="81.762"/>
    <x v="4"/>
    <n v="18.255289978527575"/>
    <n v="12.287646528403968"/>
    <n v="5.4523890960916074E-2"/>
    <n v="28"/>
    <n v="170.48699999999999"/>
    <n v="157.91499999999999"/>
    <n v="0.79991648328961995"/>
    <n v="0.79596661189350482"/>
    <n v="25.470931580592154"/>
    <x v="4"/>
    <n v="0.44062632386775297"/>
    <n v="2.4024661637074656E-2"/>
    <x v="4"/>
    <n v="2911.2449999999999"/>
    <n v="71.663364142933858"/>
    <x v="4"/>
  </r>
  <r>
    <x v="1"/>
    <n v="4"/>
    <x v="4"/>
    <n v="7.0919999999999996"/>
    <n v="302.26"/>
    <n v="325.50200000000001"/>
    <n v="8.8460000000000001"/>
    <n v="373.04700000000003"/>
    <n v="9437184"/>
    <x v="4"/>
    <n v="11"/>
    <n v="3908.9470000000001"/>
    <n v="3621.74"/>
    <n v="81.762"/>
    <x v="5"/>
    <n v="11.982200754317475"/>
    <n v="11.528764805414552"/>
    <n v="8.3271019023793372E-2"/>
    <n v="29"/>
    <n v="332.28100000000001"/>
    <n v="307.96100000000001"/>
    <n v="1.0208262929260035"/>
    <n v="1.0188612452855159"/>
    <n v="16.301779924568255"/>
    <x v="5"/>
    <n v="0.26606800163030236"/>
    <n v="2.2155753625379596E-2"/>
    <x v="5"/>
    <n v="1299.085"/>
    <n v="29.43434734635596"/>
    <x v="5"/>
  </r>
  <r>
    <x v="1"/>
    <n v="4"/>
    <x v="5"/>
    <n v="12.045999999999999"/>
    <n v="437.72800000000001"/>
    <n v="478.62900000000002"/>
    <n v="8.8490000000000002"/>
    <n v="554.351"/>
    <n v="18874368"/>
    <x v="5"/>
    <n v="11"/>
    <n v="3908.9470000000001"/>
    <n v="3621.74"/>
    <n v="81.762"/>
    <x v="6"/>
    <n v="8.2739509467066306"/>
    <n v="6.7874813216005316"/>
    <n v="0.12244448440974003"/>
    <n v="19"/>
    <n v="554.65"/>
    <n v="517.899"/>
    <n v="1.1588307436448688"/>
    <n v="1.1831525513560932"/>
    <n v="9.4652204108487457"/>
    <x v="6"/>
    <n v="-2.3852354477953801E-2"/>
    <n v="-2.9205892460113991E-3"/>
    <x v="6"/>
    <n v="-79.914999999999964"/>
    <n v="0.23271921236602441"/>
    <x v="6"/>
  </r>
  <r>
    <x v="1"/>
    <n v="4"/>
    <x v="6"/>
    <n v="23.026"/>
    <n v="800.90899999999999"/>
    <n v="870.53700000000003"/>
    <n v="8.8650000000000002"/>
    <n v="993.66899999999998"/>
    <n v="37748736"/>
    <x v="6"/>
    <n v="11"/>
    <n v="3908.9470000000001"/>
    <n v="3621.74"/>
    <n v="81.762"/>
    <x v="7"/>
    <n v="4.5220368356454976"/>
    <n v="3.5508555545904632"/>
    <n v="0.22270371023193714"/>
    <n v="20"/>
    <n v="1077.7729999999999"/>
    <n v="999.79600000000005"/>
    <n v="1.2380553612310561"/>
    <n v="1.2483265889133472"/>
    <n v="4.993306355653389"/>
    <x v="7"/>
    <n v="-0.1634236492341318"/>
    <n v="-3.6395053024083822E-2"/>
    <x v="7"/>
    <n v="-426.79899999999998"/>
    <n v="14.987887283233672"/>
    <x v="7"/>
  </r>
  <r>
    <x v="1"/>
    <n v="1"/>
    <x v="7"/>
    <n v="43.42"/>
    <n v="1615.009"/>
    <n v="1746.367"/>
    <n v="6.6989999999999998"/>
    <n v="1969.9870000000001"/>
    <n v="75497472"/>
    <x v="7"/>
    <n v="11"/>
    <n v="3908.9470000000001"/>
    <n v="3621.74"/>
    <n v="81.762"/>
    <x v="8"/>
    <n v="2.2425509703041899"/>
    <n v="1.8830492860432979"/>
    <n v="0.4467614935684725"/>
    <n v="10"/>
    <n v="1746.367"/>
    <n v="1615.009"/>
    <n v="1"/>
    <n v="1"/>
    <n v="2"/>
    <x v="8"/>
    <n v="-0.23833077468825303"/>
    <n v="-0.106477012863055"/>
    <x v="8"/>
    <n v="-416.21300000000019"/>
    <n v="40.052451555318228"/>
    <x v="8"/>
  </r>
  <r>
    <x v="1"/>
    <n v="1"/>
    <x v="8"/>
    <n v="81.762"/>
    <n v="3621.74"/>
    <n v="3908.9470000000001"/>
    <n v="6.7119999999999997"/>
    <n v="4350.9390000000003"/>
    <n v="150994944"/>
    <x v="8"/>
    <n v="11"/>
    <n v="3908.9470000000001"/>
    <n v="3621.74"/>
    <n v="81.762"/>
    <x v="0"/>
    <n v="1"/>
    <n v="1"/>
    <n v="1"/>
    <n v="11"/>
    <n v="3908.9470000000001"/>
    <n v="3621.74"/>
    <n v="1"/>
    <n v="1"/>
    <n v="1"/>
    <x v="9"/>
    <e v="#DIV/0!"/>
    <e v="#DIV/0!"/>
    <x v="0"/>
    <n v="0"/>
    <e v="#DIV/0!"/>
    <x v="0"/>
  </r>
  <r>
    <x v="2"/>
    <n v="4"/>
    <x v="2"/>
    <n v="4.4359999999999999"/>
    <n v="20.212"/>
    <n v="28.940999999999999"/>
    <n v="8.8849999999999998"/>
    <n v="52.628999999999998"/>
    <n v="589824"/>
    <x v="2"/>
    <n v="20"/>
    <n v="1077.7729999999999"/>
    <n v="999.79600000000005"/>
    <n v="28.314"/>
    <x v="9"/>
    <n v="49.465466059766477"/>
    <n v="6.3827772768259692"/>
    <n v="2.6852593264073233E-2"/>
    <n v="38"/>
    <n v="18.931999999999999"/>
    <n v="12.997999999999999"/>
    <n v="0.65415846031581493"/>
    <n v="0.64308331684148023"/>
    <n v="41.157332277854735"/>
    <x v="10"/>
    <n v="0.42475633239601313"/>
    <n v="1.1405809030169634E-2"/>
    <x v="9"/>
    <n v="774.45100000000002"/>
    <n v="8.9351528563589078"/>
    <x v="9"/>
  </r>
  <r>
    <x v="2"/>
    <n v="8"/>
    <x v="1"/>
    <n v="2.73"/>
    <n v="10.247"/>
    <n v="21.132999999999999"/>
    <n v="8.8729999999999993"/>
    <n v="45.587000000000003"/>
    <n v="294912"/>
    <x v="9"/>
    <n v="20"/>
    <n v="1077.7729999999999"/>
    <n v="999.79600000000005"/>
    <n v="28.314"/>
    <x v="10"/>
    <n v="97.569630135649462"/>
    <n v="10.371428571428572"/>
    <n v="1.9608025066502874E-2"/>
    <n v="46"/>
    <n v="9.157"/>
    <n v="6.819"/>
    <n v="0.43330336440637868"/>
    <n v="0.66546306235971509"/>
    <n v="85.179271982043531"/>
    <x v="11"/>
    <n v="0.60630293853215356"/>
    <n v="1.1888403216632818E-2"/>
    <x v="10"/>
    <n v="1627.251"/>
    <n v="19.578169192270138"/>
    <x v="10"/>
  </r>
  <r>
    <x v="2"/>
    <n v="16"/>
    <x v="0"/>
    <n v="2.6680000000000001"/>
    <n v="5.3220000000000001"/>
    <n v="24.222000000000001"/>
    <n v="8.8930000000000007"/>
    <n v="56.207999999999998"/>
    <n v="147456"/>
    <x v="10"/>
    <n v="20"/>
    <n v="1077.7729999999999"/>
    <n v="999.79600000000005"/>
    <n v="28.314"/>
    <x v="11"/>
    <n v="187.86095452837279"/>
    <n v="10.612443778110944"/>
    <n v="2.2474120246100061E-2"/>
    <n v="39"/>
    <n v="5.6210000000000004"/>
    <n v="3.3"/>
    <n v="0.23206176203451409"/>
    <n v="0.62006764374295376"/>
    <n v="158.73731679819616"/>
    <x v="12"/>
    <n v="0.82942892622328424"/>
    <n v="1.8640685423535749E-2"/>
    <x v="11"/>
    <n v="5123.0590000000002"/>
    <n v="97.311280187347521"/>
    <x v="11"/>
  </r>
  <r>
    <x v="2"/>
    <n v="4"/>
    <x v="3"/>
    <n v="3.0609999999999999"/>
    <n v="72.659000000000006"/>
    <n v="78.504999999999995"/>
    <n v="8.8409999999999993"/>
    <n v="98.17"/>
    <n v="1179648"/>
    <x v="1"/>
    <n v="20"/>
    <n v="1077.7729999999999"/>
    <n v="999.79600000000005"/>
    <n v="28.314"/>
    <x v="12"/>
    <n v="13.760112305426718"/>
    <n v="9.2499183273440053"/>
    <n v="7.2840013620678934E-2"/>
    <n v="36"/>
    <n v="46.398000000000003"/>
    <n v="42.387999999999998"/>
    <n v="0.59101968027514173"/>
    <n v="0.58338265046312221"/>
    <n v="18.668244814819911"/>
    <x v="13"/>
    <n v="0.58939619625624828"/>
    <n v="4.2931626963281483E-2"/>
    <x v="12"/>
    <n v="1434.3869999999999"/>
    <n v="64.342913568013032"/>
    <x v="12"/>
  </r>
  <r>
    <x v="2"/>
    <n v="4"/>
    <x v="4"/>
    <n v="2.1280000000000001"/>
    <n v="100.85299999999999"/>
    <n v="108.211"/>
    <n v="8.99"/>
    <n v="128.59100000000001"/>
    <n v="2359296"/>
    <x v="0"/>
    <n v="20"/>
    <n v="1077.7729999999999"/>
    <n v="999.79600000000005"/>
    <n v="28.314"/>
    <x v="13"/>
    <n v="9.9133987090121281"/>
    <n v="13.305451127819548"/>
    <n v="0.10040240384570777"/>
    <n v="37"/>
    <n v="89.805999999999997"/>
    <n v="82.688000000000002"/>
    <n v="0.82991562780124017"/>
    <n v="0.81988636927012593"/>
    <n v="13.118181908322015"/>
    <x v="14"/>
    <n v="0.40267194031413933"/>
    <n v="4.0429230768754952E-2"/>
    <x v="13"/>
    <n v="653.60300000000007"/>
    <n v="27.538006956298307"/>
    <x v="13"/>
  </r>
  <r>
    <x v="2"/>
    <n v="4"/>
    <x v="5"/>
    <n v="3.4009999999999998"/>
    <n v="161.85"/>
    <n v="173.52"/>
    <n v="8.8460000000000001"/>
    <n v="199.99199999999999"/>
    <n v="4718592"/>
    <x v="3"/>
    <n v="20"/>
    <n v="1077.7729999999999"/>
    <n v="999.79600000000005"/>
    <n v="28.314"/>
    <x v="14"/>
    <n v="6.1772999691071986"/>
    <n v="8.3251984710379308"/>
    <n v="0.16099865184969378"/>
    <n v="28"/>
    <n v="170.48699999999999"/>
    <n v="157.91499999999999"/>
    <n v="0.98252074688796676"/>
    <n v="0.97568736484399132"/>
    <n v="7.8054989187519306"/>
    <x v="15"/>
    <n v="0.25553826648224998"/>
    <n v="4.1141316399650033E-2"/>
    <x v="14"/>
    <n v="310.38700000000017"/>
    <n v="13.317634800354559"/>
    <x v="14"/>
  </r>
  <r>
    <x v="2"/>
    <n v="4"/>
    <x v="6"/>
    <n v="6.7240000000000002"/>
    <n v="203.46299999999999"/>
    <n v="224.47499999999999"/>
    <n v="8.8460000000000001"/>
    <n v="266.327"/>
    <n v="9437184"/>
    <x v="4"/>
    <n v="20"/>
    <n v="1077.7729999999999"/>
    <n v="999.79600000000005"/>
    <n v="28.314"/>
    <x v="15"/>
    <n v="4.9138958926192968"/>
    <n v="4.210886377156454"/>
    <n v="0.20827669648432462"/>
    <n v="29"/>
    <n v="332.28100000000001"/>
    <n v="307.96100000000001"/>
    <n v="1.4802583806659986"/>
    <n v="1.5135970667885563"/>
    <n v="6.0543882671542253"/>
    <x v="16"/>
    <n v="-0.26710175594906627"/>
    <n v="-5.5631071354233841E-2"/>
    <x v="15"/>
    <n v="-179.87299999999993"/>
    <n v="9.4791901917618429"/>
    <x v="15"/>
  </r>
  <r>
    <x v="2"/>
    <n v="1"/>
    <x v="7"/>
    <n v="15.856"/>
    <n v="517.899"/>
    <n v="554.65"/>
    <n v="6.681"/>
    <n v="628.23800000000006"/>
    <n v="18874368"/>
    <x v="5"/>
    <n v="20"/>
    <n v="1077.7729999999999"/>
    <n v="999.79600000000005"/>
    <n v="28.314"/>
    <x v="16"/>
    <n v="1.9304845153205548"/>
    <n v="1.7856962663975782"/>
    <n v="0.51462599267192632"/>
    <n v="19"/>
    <n v="554.65"/>
    <n v="517.899"/>
    <n v="1"/>
    <n v="1"/>
    <n v="2"/>
    <x v="8"/>
    <n v="5.6841251239520441E-2"/>
    <n v="2.9251985343852649E-2"/>
    <x v="16"/>
    <n v="31.527000000000044"/>
    <n v="0.95001723208500166"/>
    <x v="16"/>
  </r>
  <r>
    <x v="2"/>
    <n v="1"/>
    <x v="8"/>
    <n v="28.314"/>
    <n v="999.79600000000005"/>
    <n v="1077.7729999999999"/>
    <n v="6.6840000000000002"/>
    <n v="1204.2619999999999"/>
    <n v="37748736"/>
    <x v="6"/>
    <n v="20"/>
    <n v="1077.7729999999999"/>
    <n v="999.79600000000005"/>
    <n v="28.314"/>
    <x v="0"/>
    <n v="1"/>
    <n v="1"/>
    <n v="1"/>
    <n v="20"/>
    <n v="1077.7729999999999"/>
    <n v="999.79600000000005"/>
    <n v="1"/>
    <n v="1"/>
    <n v="1"/>
    <x v="9"/>
    <e v="#DIV/0!"/>
    <e v="#DIV/0!"/>
    <x v="0"/>
    <n v="0"/>
    <e v="#DIV/0!"/>
    <x v="0"/>
  </r>
  <r>
    <x v="3"/>
    <n v="1"/>
    <x v="4"/>
    <n v="4.1749999999999998"/>
    <n v="43.344999999999999"/>
    <n v="49.22"/>
    <n v="6.6689999999999996"/>
    <n v="66.165000000000006"/>
    <n v="589824"/>
    <x v="2"/>
    <n v="29"/>
    <n v="332.28100000000001"/>
    <n v="307.96100000000001"/>
    <n v="5.9969999999999999"/>
    <x v="17"/>
    <n v="7.1048794555312034"/>
    <n v="1.4364071856287426"/>
    <n v="0.14812763895618467"/>
    <n v="38"/>
    <n v="18.931999999999999"/>
    <n v="12.997999999999999"/>
    <n v="0.38464039008533113"/>
    <n v="0.29987311108547698"/>
    <n v="4.7979697773676317"/>
    <x v="17"/>
    <n v="0.6166043613707165"/>
    <n v="9.1336148219930316E-2"/>
    <x v="17"/>
    <n v="455.23899999999998"/>
    <n v="45.75925046213537"/>
    <x v="17"/>
  </r>
  <r>
    <x v="3"/>
    <n v="4"/>
    <x v="2"/>
    <n v="3.3380000000000001"/>
    <n v="5.444"/>
    <n v="11.427"/>
    <n v="9.4860000000000007"/>
    <n v="29.844000000000001"/>
    <n v="147456"/>
    <x v="10"/>
    <n v="29"/>
    <n v="332.28100000000001"/>
    <n v="307.96100000000001"/>
    <n v="5.9969999999999999"/>
    <x v="18"/>
    <n v="56.568883174136666"/>
    <n v="1.7965847813061713"/>
    <n v="3.4389567865752174E-2"/>
    <n v="39"/>
    <n v="5.6210000000000004"/>
    <n v="3.3"/>
    <n v="0.49190513695633153"/>
    <n v="0.60617193240264511"/>
    <n v="38.795003673769287"/>
    <x v="18"/>
    <n v="0.55430816181669418"/>
    <n v="1.9062418149335542E-2"/>
    <x v="18"/>
    <n v="399.04699999999997"/>
    <n v="7.7546226344867879"/>
    <x v="18"/>
  </r>
  <r>
    <x v="3"/>
    <n v="8"/>
    <x v="1"/>
    <n v="2.367"/>
    <n v="2.8719999999999999"/>
    <n v="12.898999999999999"/>
    <n v="8.8800000000000008"/>
    <n v="30.946000000000002"/>
    <n v="73728"/>
    <x v="11"/>
    <n v="29"/>
    <n v="332.28100000000001"/>
    <n v="307.96100000000001"/>
    <n v="5.9969999999999999"/>
    <x v="19"/>
    <n v="107.22876044568245"/>
    <n v="2.5335868187579216"/>
    <n v="3.8819553329862373E-2"/>
    <n v="45"/>
    <n v="4.1820000000000004"/>
    <n v="1.984"/>
    <n v="0.32421117916117531"/>
    <n v="0.69080779944289694"/>
    <n v="88.423398328690809"/>
    <x v="19"/>
    <n v="0.80503768527499842"/>
    <n v="3.125120335608176E-2"/>
    <x v="19"/>
    <n v="1318.7909999999999"/>
    <n v="42.543336175435087"/>
    <x v="19"/>
  </r>
  <r>
    <x v="3"/>
    <n v="16"/>
    <x v="0"/>
    <n v="2.2930000000000001"/>
    <n v="1.7410000000000001"/>
    <n v="15.35"/>
    <n v="8.8940000000000001"/>
    <n v="37.18"/>
    <n v="36864"/>
    <x v="12"/>
    <n v="29"/>
    <n v="332.28100000000001"/>
    <n v="307.96100000000001"/>
    <n v="5.9969999999999999"/>
    <x v="20"/>
    <n v="176.88742102240093"/>
    <n v="2.6153510684692542"/>
    <n v="4.6195840267725205E-2"/>
    <n v="40"/>
    <n v="3.7930000000000001"/>
    <n v="1.762"/>
    <n v="0.24710097719869709"/>
    <n v="1.0120620333141872"/>
    <n v="259.08788052843192"/>
    <x v="20"/>
    <n v="0.91903148751357211"/>
    <n v="4.2455431798186873E-2"/>
    <x v="20"/>
    <n v="3597.319"/>
    <n v="159.4972563497777"/>
    <x v="20"/>
  </r>
  <r>
    <x v="3"/>
    <n v="4"/>
    <x v="3"/>
    <n v="2.1539999999999999"/>
    <n v="14.786"/>
    <n v="18.366"/>
    <n v="8.8650000000000002"/>
    <n v="33.530999999999999"/>
    <n v="294912"/>
    <x v="9"/>
    <n v="29"/>
    <n v="332.28100000000001"/>
    <n v="307.96100000000001"/>
    <n v="5.9969999999999999"/>
    <x v="21"/>
    <n v="20.827877722169621"/>
    <n v="2.7841225626740949"/>
    <n v="5.5272495267559688E-2"/>
    <n v="46"/>
    <n v="9.157"/>
    <n v="6.819"/>
    <n v="0.49858434062942397"/>
    <n v="0.46117949411605574"/>
    <n v="14.757743811713784"/>
    <x v="21"/>
    <n v="0.44863931598711504"/>
    <n v="2.4797414469739033E-2"/>
    <x v="21"/>
    <n v="255.43099999999998"/>
    <n v="6.4950898094428426"/>
    <x v="21"/>
  </r>
  <r>
    <x v="3"/>
    <n v="4"/>
    <x v="5"/>
    <n v="1.974"/>
    <n v="49.674999999999997"/>
    <n v="55.08"/>
    <n v="8.8510000000000009"/>
    <n v="71.891999999999996"/>
    <n v="1179648"/>
    <x v="1"/>
    <n v="29"/>
    <n v="332.28100000000001"/>
    <n v="307.96100000000001"/>
    <n v="5.9969999999999999"/>
    <x v="22"/>
    <n v="6.1995168595873178"/>
    <n v="3.0379939209726445"/>
    <n v="0.16576331478477552"/>
    <n v="36"/>
    <n v="46.398000000000003"/>
    <n v="42.387999999999998"/>
    <n v="0.84237472766884536"/>
    <n v="0.85330649219929544"/>
    <n v="6.8264519375943635"/>
    <x v="22"/>
    <n v="0.28104315800394225"/>
    <n v="4.6586645468314876E-2"/>
    <x v="22"/>
    <n v="108.35899999999998"/>
    <n v="5.2947468087236302"/>
    <x v="22"/>
  </r>
  <r>
    <x v="3"/>
    <n v="4"/>
    <x v="6"/>
    <n v="1.9390000000000001"/>
    <n v="54.052999999999997"/>
    <n v="62.445999999999998"/>
    <n v="8.8510000000000009"/>
    <n v="84.597999999999999"/>
    <n v="2359296"/>
    <x v="0"/>
    <n v="29"/>
    <n v="332.28100000000001"/>
    <n v="307.96100000000001"/>
    <n v="5.9969999999999999"/>
    <x v="23"/>
    <n v="5.6973895990971828"/>
    <n v="3.0928313563692624"/>
    <n v="0.18793129911129436"/>
    <n v="37"/>
    <n v="89.805999999999997"/>
    <n v="82.688000000000002"/>
    <n v="1.4381385517086762"/>
    <n v="1.5297578302776906"/>
    <n v="6.1190313211107625"/>
    <x v="23"/>
    <n v="-0.44036447490631908"/>
    <n v="-8.2758267851607517E-2"/>
    <x v="23"/>
    <n v="-82.497000000000014"/>
    <n v="6.305478356217689"/>
    <x v="23"/>
  </r>
  <r>
    <x v="3"/>
    <n v="1"/>
    <x v="7"/>
    <n v="3.2349999999999999"/>
    <n v="157.91499999999999"/>
    <n v="170.48699999999999"/>
    <n v="6.6689999999999996"/>
    <n v="192.63800000000001"/>
    <n v="4718592"/>
    <x v="3"/>
    <n v="29"/>
    <n v="332.28100000000001"/>
    <n v="307.96100000000001"/>
    <n v="5.9969999999999999"/>
    <x v="24"/>
    <n v="1.9501693949276511"/>
    <n v="1.8537867078825347"/>
    <n v="0.51308079607320312"/>
    <n v="28"/>
    <n v="170.48699999999999"/>
    <n v="157.91499999999999"/>
    <n v="1"/>
    <n v="1"/>
    <n v="2"/>
    <x v="8"/>
    <n v="5.098922498489622E-2"/>
    <n v="2.6161592146406232E-2"/>
    <x v="24"/>
    <n v="8.6929999999999836"/>
    <n v="0.23353229724217195"/>
    <x v="24"/>
  </r>
  <r>
    <x v="3"/>
    <n v="1"/>
    <x v="8"/>
    <n v="5.9969999999999999"/>
    <n v="307.96100000000001"/>
    <n v="332.28100000000001"/>
    <n v="6.6589999999999998"/>
    <n v="369.07"/>
    <n v="9437184"/>
    <x v="4"/>
    <n v="29"/>
    <n v="332.28100000000001"/>
    <n v="307.96100000000001"/>
    <n v="5.9969999999999999"/>
    <x v="0"/>
    <n v="1"/>
    <n v="1"/>
    <n v="1"/>
    <n v="29"/>
    <n v="332.28100000000001"/>
    <n v="307.96100000000001"/>
    <n v="1"/>
    <n v="1"/>
    <n v="1"/>
    <x v="9"/>
    <e v="#DIV/0!"/>
    <e v="#DIV/0!"/>
    <x v="0"/>
    <n v="0"/>
    <e v="#DIV/0!"/>
    <x v="0"/>
  </r>
  <r>
    <x v="4"/>
    <n v="1"/>
    <x v="6"/>
    <n v="2.1789999999999998"/>
    <n v="29.6"/>
    <n v="33.171999999999997"/>
    <n v="6.5640000000000001"/>
    <n v="45.902999999999999"/>
    <n v="589824"/>
    <x v="2"/>
    <n v="37"/>
    <n v="89.805999999999997"/>
    <n v="82.688000000000002"/>
    <n v="1.982"/>
    <x v="25"/>
    <n v="2.7935135135135134"/>
    <n v="0.90959155575952277"/>
    <n v="0.36937398392089615"/>
    <n v="38"/>
    <n v="18.931999999999999"/>
    <n v="12.997999999999999"/>
    <n v="0.57072229591221513"/>
    <n v="0.43912162162162161"/>
    <n v="1.7564864864864864"/>
    <x v="24"/>
    <n v="0.43090558302182558"/>
    <n v="0.15916531189452821"/>
    <x v="25"/>
    <n v="42.881999999999991"/>
    <n v="8.1173231804216535"/>
    <x v="25"/>
  </r>
  <r>
    <x v="4"/>
    <n v="1"/>
    <x v="4"/>
    <n v="3.2589999999999999"/>
    <n v="17.346"/>
    <n v="20.439"/>
    <n v="6.6760000000000002"/>
    <n v="33.719000000000001"/>
    <n v="147456"/>
    <x v="10"/>
    <n v="37"/>
    <n v="89.805999999999997"/>
    <n v="82.688000000000002"/>
    <n v="1.982"/>
    <x v="26"/>
    <n v="4.7669779776317309"/>
    <n v="0.6081620128873888"/>
    <n v="0.22759058414805247"/>
    <n v="39"/>
    <n v="5.6210000000000004"/>
    <n v="3.3"/>
    <n v="0.27501345466999366"/>
    <n v="0.19024558976132824"/>
    <n v="3.0439294361812519"/>
    <x v="25"/>
    <n v="0.77374300764877602"/>
    <n v="0.17609662309125598"/>
    <x v="26"/>
    <n v="237.21800000000002"/>
    <n v="50.701684089696833"/>
    <x v="26"/>
  </r>
  <r>
    <x v="4"/>
    <n v="4"/>
    <x v="2"/>
    <n v="3.15"/>
    <n v="1.722"/>
    <n v="5.3730000000000002"/>
    <n v="8.968"/>
    <n v="21.317"/>
    <n v="36864"/>
    <x v="12"/>
    <n v="37"/>
    <n v="89.805999999999997"/>
    <n v="82.688000000000002"/>
    <n v="1.982"/>
    <x v="27"/>
    <n v="48.01858304297329"/>
    <n v="0.62920634920634921"/>
    <n v="5.9828964657149854E-2"/>
    <n v="40"/>
    <n v="3.7930000000000001"/>
    <n v="1.762"/>
    <n v="0.7059370928717662"/>
    <n v="1.0232288037166086"/>
    <n v="65.486643437862952"/>
    <x v="26"/>
    <n v="0.7505664713928254"/>
    <n v="4.4905614889803026E-2"/>
    <x v="27"/>
    <n v="254.06600000000003"/>
    <n v="11.945405742571035"/>
    <x v="27"/>
  </r>
  <r>
    <x v="4"/>
    <n v="8"/>
    <x v="1"/>
    <n v="2.1110000000000002"/>
    <n v="1.2809999999999999"/>
    <n v="6.19"/>
    <n v="8.8610000000000007"/>
    <n v="22.19"/>
    <n v="18432"/>
    <x v="13"/>
    <n v="37"/>
    <n v="89.805999999999997"/>
    <n v="82.688000000000002"/>
    <n v="1.982"/>
    <x v="28"/>
    <n v="64.549570647931304"/>
    <n v="0.93889152060634762"/>
    <n v="6.8926352359530554E-2"/>
    <n v="44"/>
    <n v="3.1080000000000001"/>
    <n v="0.877"/>
    <n v="0.50210016155088855"/>
    <n v="0.68462138953942242"/>
    <n v="87.63153786104607"/>
    <x v="27"/>
    <n v="0.89363591263531483"/>
    <n v="6.1595063795432371E-2"/>
    <x v="28"/>
    <n v="702.51400000000001"/>
    <n v="46.111644320838728"/>
    <x v="28"/>
  </r>
  <r>
    <x v="4"/>
    <n v="16"/>
    <x v="0"/>
    <n v="2.2000000000000002"/>
    <n v="1.355"/>
    <n v="12.412000000000001"/>
    <n v="8.8789999999999996"/>
    <n v="31.106000000000002"/>
    <n v="9216"/>
    <x v="14"/>
    <n v="37"/>
    <n v="89.805999999999997"/>
    <n v="82.688000000000002"/>
    <n v="1.982"/>
    <x v="29"/>
    <n v="61.02435424354244"/>
    <n v="0.90090909090909088"/>
    <n v="0.1382090283499989"/>
    <n v="41"/>
    <n v="3.673"/>
    <n v="0.68500000000000005"/>
    <n v="0.29592330003222689"/>
    <n v="0.50553505535055354"/>
    <n v="129.41697416974171"/>
    <x v="28"/>
    <n v="0.97554738298800026"/>
    <n v="0.13482945591215575"/>
    <x v="29"/>
    <n v="3087.6660000000002"/>
    <n v="481.18643158081539"/>
    <x v="29"/>
  </r>
  <r>
    <x v="4"/>
    <n v="4"/>
    <x v="3"/>
    <n v="1.96"/>
    <n v="2.8759999999999999"/>
    <n v="5.4260000000000002"/>
    <n v="8.8369999999999997"/>
    <n v="19.234999999999999"/>
    <n v="73728"/>
    <x v="11"/>
    <n v="37"/>
    <n v="89.805999999999997"/>
    <n v="82.688000000000002"/>
    <n v="1.982"/>
    <x v="30"/>
    <n v="28.751043115438112"/>
    <n v="1.0112244897959184"/>
    <n v="6.041912567089059E-2"/>
    <n v="45"/>
    <n v="4.1820000000000004"/>
    <n v="1.984"/>
    <n v="0.77073350534463703"/>
    <n v="0.68984700973574409"/>
    <n v="22.075104311543811"/>
    <x v="29"/>
    <n v="0.4983532097547056"/>
    <n v="3.0110065208661253E-2"/>
    <x v="30"/>
    <n v="83.826000000000008"/>
    <n v="2.6023636658568385"/>
    <x v="30"/>
  </r>
  <r>
    <x v="4"/>
    <n v="1"/>
    <x v="7"/>
    <n v="2.2879999999999998"/>
    <n v="42.387999999999998"/>
    <n v="46.398000000000003"/>
    <n v="6.6660000000000004"/>
    <n v="59.642000000000003"/>
    <n v="1179648"/>
    <x v="1"/>
    <n v="37"/>
    <n v="89.805999999999997"/>
    <n v="82.688000000000002"/>
    <n v="1.982"/>
    <x v="31"/>
    <n v="1.9507407756912336"/>
    <n v="0.86625874125874136"/>
    <n v="0.51664699463287533"/>
    <n v="36"/>
    <n v="46.398000000000003"/>
    <n v="42.387999999999998"/>
    <n v="1"/>
    <n v="1"/>
    <n v="2"/>
    <x v="8"/>
    <n v="6.444243286348561E-2"/>
    <n v="3.3293989265750668E-2"/>
    <x v="31"/>
    <n v="2.9900000000000091"/>
    <n v="0.10297756173977195"/>
    <x v="31"/>
  </r>
  <r>
    <x v="4"/>
    <n v="1"/>
    <x v="8"/>
    <n v="1.982"/>
    <n v="82.688000000000002"/>
    <n v="89.805999999999997"/>
    <n v="6.665"/>
    <n v="105.196"/>
    <n v="2359296"/>
    <x v="0"/>
    <n v="37"/>
    <n v="89.805999999999997"/>
    <n v="82.688000000000002"/>
    <n v="1.982"/>
    <x v="0"/>
    <n v="1"/>
    <n v="1"/>
    <n v="1"/>
    <n v="37"/>
    <n v="89.805999999999997"/>
    <n v="82.688000000000002"/>
    <n v="1"/>
    <n v="1"/>
    <n v="1"/>
    <x v="9"/>
    <e v="#DIV/0!"/>
    <e v="#DIV/0!"/>
    <x v="0"/>
    <n v="0"/>
    <e v="#DIV/0!"/>
    <x v="0"/>
  </r>
  <r>
    <x v="5"/>
    <n v="1"/>
    <x v="8"/>
    <n v="1.026"/>
    <n v="12.997999999999999"/>
    <n v="18.931999999999999"/>
    <n v="6.6710000000000003"/>
    <n v="29.934000000000001"/>
    <n v="589824"/>
    <x v="2"/>
    <n v="38"/>
    <n v="18.931999999999999"/>
    <n v="12.997999999999999"/>
    <n v="1.026"/>
    <x v="0"/>
    <n v="1"/>
    <n v="1"/>
    <n v="1"/>
    <n v="38"/>
    <n v="18.931999999999999"/>
    <n v="12.997999999999999"/>
    <n v="1"/>
    <n v="1"/>
    <n v="1"/>
    <x v="9"/>
    <e v="#DIV/0!"/>
    <e v="#DIV/0!"/>
    <x v="0"/>
    <n v="0"/>
    <e v="#DIV/0!"/>
    <x v="0"/>
  </r>
  <r>
    <x v="5"/>
    <n v="1"/>
    <x v="6"/>
    <n v="1.86"/>
    <n v="3.3"/>
    <n v="5.6210000000000004"/>
    <n v="6.6680000000000001"/>
    <n v="16.71"/>
    <n v="147456"/>
    <x v="10"/>
    <n v="38"/>
    <n v="18.931999999999999"/>
    <n v="12.997999999999999"/>
    <n v="1.026"/>
    <x v="32"/>
    <n v="3.9387878787878789"/>
    <n v="0.55161290322580647"/>
    <n v="0.29690471159940846"/>
    <n v="39"/>
    <n v="5.6210000000000004"/>
    <n v="3.3"/>
    <n v="1"/>
    <n v="1"/>
    <n v="4"/>
    <x v="30"/>
    <n v="0.21063867639210118"/>
    <n v="6.253961546587794E-2"/>
    <x v="32"/>
    <n v="3.5520000000000032"/>
    <n v="0.236960108181204"/>
    <x v="32"/>
  </r>
  <r>
    <x v="5"/>
    <n v="1"/>
    <x v="4"/>
    <n v="2.97"/>
    <n v="1.762"/>
    <n v="3.7930000000000001"/>
    <n v="6.5620000000000003"/>
    <n v="15.573"/>
    <n v="36864"/>
    <x v="12"/>
    <n v="38"/>
    <n v="18.931999999999999"/>
    <n v="12.997999999999999"/>
    <n v="1.026"/>
    <x v="33"/>
    <n v="7.3768444948921674"/>
    <n v="0.34545454545454546"/>
    <n v="0.20034861609972535"/>
    <n v="40"/>
    <n v="3.7930000000000001"/>
    <n v="1.762"/>
    <n v="1"/>
    <n v="1"/>
    <n v="16"/>
    <x v="31"/>
    <n v="0.73391334915194661"/>
    <n v="0.14703852383970703"/>
    <x v="33"/>
    <n v="41.756"/>
    <n v="7.1981452539797877"/>
    <x v="33"/>
  </r>
  <r>
    <x v="5"/>
    <n v="4"/>
    <x v="2"/>
    <n v="2.9990000000000001"/>
    <n v="0.68500000000000005"/>
    <n v="3.673"/>
    <n v="8.8670000000000009"/>
    <n v="18.631"/>
    <n v="9216"/>
    <x v="14"/>
    <n v="38"/>
    <n v="18.931999999999999"/>
    <n v="12.997999999999999"/>
    <n v="1.026"/>
    <x v="34"/>
    <n v="18.975182481751823"/>
    <n v="0.34211403801267087"/>
    <n v="0.19401014155926474"/>
    <n v="41"/>
    <n v="3.673"/>
    <n v="0.68500000000000005"/>
    <n v="1"/>
    <n v="1"/>
    <n v="64"/>
    <x v="32"/>
    <n v="0.9340576234123743"/>
    <n v="0.18121665174274512"/>
    <x v="34"/>
    <n v="216.14000000000001"/>
    <n v="47.837034291237963"/>
    <x v="34"/>
  </r>
  <r>
    <x v="5"/>
    <n v="8"/>
    <x v="1"/>
    <n v="1.889"/>
    <n v="0.60899999999999999"/>
    <n v="5.0380000000000003"/>
    <n v="8.9410000000000007"/>
    <n v="20.263999999999999"/>
    <n v="4608"/>
    <x v="15"/>
    <n v="38"/>
    <n v="18.931999999999999"/>
    <n v="12.997999999999999"/>
    <n v="1.026"/>
    <x v="35"/>
    <n v="21.343185550082101"/>
    <n v="0.54314452091053467"/>
    <n v="0.26611028945700405"/>
    <n v="42"/>
    <n v="5.0380000000000003"/>
    <n v="0.60899999999999999"/>
    <n v="1"/>
    <n v="1"/>
    <n v="128"/>
    <x v="33"/>
    <n v="0.97828472115856491"/>
    <n v="0.26033163031887024"/>
    <x v="35"/>
    <n v="625.93200000000002"/>
    <n v="220.30129272527719"/>
    <x v="35"/>
  </r>
  <r>
    <x v="5"/>
    <n v="16"/>
    <x v="0"/>
    <n v="2.1040000000000001"/>
    <n v="0.64800000000000002"/>
    <n v="7.1879999999999997"/>
    <n v="8.9130000000000003"/>
    <n v="24.169"/>
    <n v="2304"/>
    <x v="16"/>
    <n v="38"/>
    <n v="18.931999999999999"/>
    <n v="12.997999999999999"/>
    <n v="1.026"/>
    <x v="36"/>
    <n v="20.058641975308639"/>
    <n v="0.48764258555133078"/>
    <n v="0.37967462497358972"/>
    <n v="43"/>
    <n v="7.1879999999999997"/>
    <n v="0.64800000000000002"/>
    <n v="1"/>
    <n v="1"/>
    <n v="256"/>
    <x v="34"/>
    <n v="0.99359280718408671"/>
    <n v="0.37724197644407437"/>
    <x v="36"/>
    <n v="1821.1959999999999"/>
    <n v="1103.2079114920386"/>
    <x v="36"/>
  </r>
  <r>
    <x v="5"/>
    <n v="4"/>
    <x v="3"/>
    <n v="1.79"/>
    <n v="0.877"/>
    <n v="3.1080000000000001"/>
    <n v="8.8420000000000005"/>
    <n v="16.271000000000001"/>
    <n v="18432"/>
    <x v="13"/>
    <n v="38"/>
    <n v="18.931999999999999"/>
    <n v="12.997999999999999"/>
    <n v="1.026"/>
    <x v="37"/>
    <n v="14.820980615735461"/>
    <n v="0.57318435754189945"/>
    <n v="0.16416649059792945"/>
    <n v="44"/>
    <n v="3.1080000000000001"/>
    <n v="0.877"/>
    <n v="1"/>
    <n v="1"/>
    <n v="32"/>
    <x v="35"/>
    <n v="0.83576202931041643"/>
    <n v="0.13720411932689491"/>
    <x v="37"/>
    <n v="80.524000000000001"/>
    <n v="12.80514285262892"/>
    <x v="37"/>
  </r>
  <r>
    <x v="5"/>
    <n v="4"/>
    <x v="5"/>
    <n v="1.425"/>
    <n v="1.984"/>
    <n v="4.1820000000000004"/>
    <n v="8.8439999999999994"/>
    <n v="17.414999999999999"/>
    <n v="73728"/>
    <x v="11"/>
    <n v="38"/>
    <n v="18.931999999999999"/>
    <n v="12.997999999999999"/>
    <n v="1.026"/>
    <x v="38"/>
    <n v="6.5514112903225801"/>
    <n v="0.72"/>
    <n v="0.22089583773505178"/>
    <n v="45"/>
    <n v="4.1820000000000004"/>
    <n v="1.984"/>
    <n v="1"/>
    <n v="1"/>
    <n v="8"/>
    <x v="36"/>
    <n v="0.49613991938238716"/>
    <n v="0.10959524312577347"/>
    <x v="38"/>
    <n v="14.524000000000004"/>
    <n v="1.7876828474576283"/>
    <x v="38"/>
  </r>
  <r>
    <x v="5"/>
    <n v="1"/>
    <x v="7"/>
    <n v="0.81299999999999994"/>
    <n v="6.819"/>
    <n v="9.157"/>
    <n v="6.6630000000000003"/>
    <n v="19.018000000000001"/>
    <n v="294912"/>
    <x v="9"/>
    <n v="38"/>
    <n v="18.931999999999999"/>
    <n v="12.997999999999999"/>
    <n v="1.026"/>
    <x v="39"/>
    <n v="1.9061445959818155"/>
    <n v="1.2619926199261993"/>
    <n v="0.48367842805831401"/>
    <n v="46"/>
    <n v="9.157"/>
    <n v="6.819"/>
    <n v="1"/>
    <n v="1"/>
    <n v="2"/>
    <x v="8"/>
    <n v="-6.7489352407993586E-2"/>
    <n v="-3.2643143883371972E-2"/>
    <x v="39"/>
    <n v="-0.61799999999999855"/>
    <n v="1.9535754475703222E-2"/>
    <x v="39"/>
  </r>
  <r>
    <x v="6"/>
    <m/>
    <x v="9"/>
    <m/>
    <m/>
    <m/>
    <m/>
    <m/>
    <m/>
    <x v="17"/>
    <m/>
    <m/>
    <m/>
    <m/>
    <x v="40"/>
    <m/>
    <m/>
    <m/>
    <m/>
    <m/>
    <m/>
    <m/>
    <m/>
    <m/>
    <x v="37"/>
    <m/>
    <m/>
    <x v="40"/>
    <m/>
    <m/>
    <x v="40"/>
  </r>
  <r>
    <x v="6"/>
    <m/>
    <x v="9"/>
    <m/>
    <m/>
    <m/>
    <m/>
    <m/>
    <m/>
    <x v="17"/>
    <m/>
    <m/>
    <m/>
    <m/>
    <x v="40"/>
    <m/>
    <m/>
    <m/>
    <m/>
    <m/>
    <m/>
    <m/>
    <m/>
    <m/>
    <x v="37"/>
    <m/>
    <m/>
    <x v="40"/>
    <m/>
    <m/>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25B60C-E1E6-BA41-B9A3-F8790ECB8D0C}"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J10" firstHeaderRow="1" firstDataRow="2" firstDataCol="1" rowPageCount="1" colPageCount="1"/>
  <pivotFields count="32">
    <pivotField axis="axisRow" multipleItemSelectionAllowed="1" showAll="0" defaultSubtotal="0">
      <items count="7">
        <item x="5"/>
        <item x="4"/>
        <item x="3"/>
        <item x="2"/>
        <item x="1"/>
        <item x="0"/>
        <item h="1" x="6"/>
      </items>
    </pivotField>
    <pivotField showAll="0" defaultSubtotal="0"/>
    <pivotField axis="axisCol" showAll="0" sortType="ascending" defaultSubtotal="0">
      <items count="10">
        <item x="8"/>
        <item x="7"/>
        <item x="6"/>
        <item x="5"/>
        <item x="4"/>
        <item x="3"/>
        <item x="2"/>
        <item x="1"/>
        <item x="0"/>
        <item x="9"/>
      </items>
    </pivotField>
    <pivotField showAll="0" defaultSubtotal="0"/>
    <pivotField showAll="0" defaultSubtotal="0"/>
    <pivotField showAll="0" defaultSubtotal="0"/>
    <pivotField subtotalTop="0" showAll="0" defaultSubtotal="0"/>
    <pivotField subtotalTop="0" showAll="0" defaultSubtotal="0"/>
    <pivotField subtotalTop="0" showAll="0" defaultSubtotal="0"/>
    <pivotField axis="axisPage" subtotalTop="0" showAll="0" sortType="descending" defaultSubtotal="0">
      <items count="18">
        <item x="17"/>
        <item x="8"/>
        <item x="7"/>
        <item x="6"/>
        <item x="5"/>
        <item x="4"/>
        <item x="3"/>
        <item x="0"/>
        <item x="1"/>
        <item x="2"/>
        <item x="9"/>
        <item x="10"/>
        <item x="11"/>
        <item x="12"/>
        <item x="13"/>
        <item x="14"/>
        <item x="15"/>
        <item x="16"/>
      </items>
    </pivotField>
    <pivotField subtotalTop="0" showAll="0" defaultSubtotal="0"/>
    <pivotField subtotalTop="0" showAll="0" defaultSubtotal="0"/>
    <pivotField subtotalTop="0" showAll="0" defaultSubtotal="0"/>
    <pivotField subtotalTop="0" showAll="0" defaultSubtotal="0"/>
    <pivotField subtotalTop="0" showAll="0" defaultSubtotal="0">
      <items count="41">
        <item x="0"/>
        <item x="31"/>
        <item x="16"/>
        <item x="24"/>
        <item x="39"/>
        <item x="8"/>
        <item x="36"/>
        <item x="25"/>
        <item x="32"/>
        <item x="35"/>
        <item x="26"/>
        <item x="7"/>
        <item x="38"/>
        <item x="15"/>
        <item x="33"/>
        <item x="34"/>
        <item x="23"/>
        <item x="22"/>
        <item x="37"/>
        <item x="14"/>
        <item x="17"/>
        <item x="29"/>
        <item x="6"/>
        <item x="13"/>
        <item x="5"/>
        <item x="12"/>
        <item x="28"/>
        <item x="30"/>
        <item x="27"/>
        <item x="21"/>
        <item x="4"/>
        <item x="20"/>
        <item x="3"/>
        <item x="19"/>
        <item x="18"/>
        <item x="9"/>
        <item x="11"/>
        <item x="10"/>
        <item x="1"/>
        <item x="2"/>
        <item x="40"/>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items count="38">
        <item x="9"/>
        <item x="8"/>
        <item x="24"/>
        <item x="30"/>
        <item x="25"/>
        <item x="7"/>
        <item x="23"/>
        <item x="16"/>
        <item x="17"/>
        <item x="22"/>
        <item x="15"/>
        <item x="36"/>
        <item x="6"/>
        <item x="14"/>
        <item x="21"/>
        <item x="31"/>
        <item x="5"/>
        <item x="13"/>
        <item x="29"/>
        <item x="4"/>
        <item x="18"/>
        <item x="35"/>
        <item x="3"/>
        <item x="19"/>
        <item x="10"/>
        <item x="26"/>
        <item x="11"/>
        <item x="12"/>
        <item x="20"/>
        <item x="32"/>
        <item x="27"/>
        <item x="28"/>
        <item x="1"/>
        <item x="2"/>
        <item x="33"/>
        <item x="0"/>
        <item x="34"/>
        <item x="37"/>
      </items>
    </pivotField>
    <pivotField subtotalTop="0" showAll="0" defaultSubtotal="0"/>
    <pivotField subtotalTop="0" showAll="0" defaultSubtotal="0"/>
    <pivotField subtotalTop="0" showAll="0" defaultSubtotal="0">
      <items count="41">
        <item x="8"/>
        <item x="23"/>
        <item x="15"/>
        <item x="7"/>
        <item x="39"/>
        <item x="6"/>
        <item x="1"/>
        <item x="2"/>
        <item x="9"/>
        <item x="10"/>
        <item x="11"/>
        <item x="18"/>
        <item x="5"/>
        <item x="4"/>
        <item x="21"/>
        <item x="3"/>
        <item x="24"/>
        <item x="16"/>
        <item x="30"/>
        <item x="19"/>
        <item x="31"/>
        <item x="13"/>
        <item x="14"/>
        <item x="20"/>
        <item x="12"/>
        <item x="27"/>
        <item x="22"/>
        <item x="28"/>
        <item x="32"/>
        <item x="17"/>
        <item x="38"/>
        <item x="29"/>
        <item x="37"/>
        <item x="33"/>
        <item x="25"/>
        <item x="26"/>
        <item x="34"/>
        <item x="35"/>
        <item x="36"/>
        <item x="0"/>
        <item x="40"/>
      </items>
    </pivotField>
    <pivotField subtotalTop="0" showAll="0" defaultSubtotal="0"/>
    <pivotField subtotalTop="0" showAll="0" defaultSubtotal="0"/>
    <pivotField subtotalTop="0" showAll="0" defaultSubtotal="0">
      <items count="41">
        <item x="36"/>
        <item x="29"/>
        <item x="35"/>
        <item x="20"/>
        <item x="11"/>
        <item x="34"/>
        <item x="28"/>
        <item x="26"/>
        <item x="19"/>
        <item x="2"/>
        <item x="3"/>
        <item x="37"/>
        <item x="27"/>
        <item x="33"/>
        <item x="10"/>
        <item x="38"/>
        <item x="30"/>
        <item x="17"/>
        <item x="18"/>
        <item x="32"/>
        <item x="39"/>
        <item x="21"/>
        <item x="12"/>
        <item x="9"/>
        <item x="25"/>
        <item x="1"/>
        <item x="31"/>
        <item x="22"/>
        <item x="23"/>
        <item x="13"/>
        <item x="4"/>
        <item x="14"/>
        <item x="24"/>
        <item x="15"/>
        <item x="5"/>
        <item x="6"/>
        <item x="16"/>
        <item x="7"/>
        <item x="8"/>
        <item x="0"/>
        <item x="40"/>
      </items>
    </pivotField>
    <pivotField dragToRow="0" dragToCol="0" dragToPage="0" showAll="0" defaultSubtotal="0"/>
  </pivotFields>
  <rowFields count="1">
    <field x="0"/>
  </rowFields>
  <rowItems count="6">
    <i>
      <x/>
    </i>
    <i>
      <x v="1"/>
    </i>
    <i>
      <x v="2"/>
    </i>
    <i>
      <x v="3"/>
    </i>
    <i>
      <x v="4"/>
    </i>
    <i>
      <x v="5"/>
    </i>
  </rowItems>
  <colFields count="1">
    <field x="2"/>
  </colFields>
  <colItems count="9">
    <i>
      <x/>
    </i>
    <i>
      <x v="1"/>
    </i>
    <i>
      <x v="2"/>
    </i>
    <i>
      <x v="3"/>
    </i>
    <i>
      <x v="4"/>
    </i>
    <i>
      <x v="5"/>
    </i>
    <i>
      <x v="6"/>
    </i>
    <i>
      <x v="7"/>
    </i>
    <i>
      <x v="8"/>
    </i>
  </colItems>
  <pageFields count="1">
    <pageField fld="9" hier="-1"/>
  </pageFields>
  <dataFields count="1">
    <dataField name="Sum of weakTotalSpeedup"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01034671">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4"/>
  <sheetViews>
    <sheetView tabSelected="1" workbookViewId="0">
      <selection activeCell="I14" sqref="I14"/>
    </sheetView>
  </sheetViews>
  <sheetFormatPr baseColWidth="10" defaultRowHeight="16" x14ac:dyDescent="0.2"/>
  <cols>
    <col min="1" max="1" width="18.5" customWidth="1"/>
    <col min="2" max="2" width="16.6640625" customWidth="1"/>
    <col min="3" max="3" width="12.6640625" bestFit="1" customWidth="1"/>
    <col min="4" max="4" width="13.83203125" bestFit="1" customWidth="1"/>
    <col min="5" max="5" width="10.1640625" bestFit="1" customWidth="1"/>
    <col min="6" max="6" width="9.83203125" bestFit="1" customWidth="1"/>
    <col min="7" max="7" width="11.33203125" bestFit="1" customWidth="1"/>
    <col min="8" max="8" width="15.1640625" bestFit="1" customWidth="1"/>
    <col min="9" max="9" width="18.1640625" bestFit="1" customWidth="1"/>
    <col min="10" max="10" width="11" bestFit="1" customWidth="1"/>
    <col min="11" max="11" width="9.83203125" bestFit="1" customWidth="1"/>
    <col min="12" max="12" width="17.5" style="3" bestFit="1" customWidth="1"/>
    <col min="13" max="13" width="26.83203125" style="3" bestFit="1" customWidth="1"/>
    <col min="14" max="14" width="20" style="3" bestFit="1" customWidth="1"/>
    <col min="15" max="15" width="21.83203125" style="3" bestFit="1" customWidth="1"/>
    <col min="16" max="16" width="6.33203125" bestFit="1" customWidth="1"/>
    <col min="17" max="17" width="11" bestFit="1" customWidth="1"/>
    <col min="18" max="18" width="15.6640625" bestFit="1" customWidth="1"/>
    <col min="19" max="19" width="19.33203125" bestFit="1" customWidth="1"/>
    <col min="20" max="20" width="18.5" bestFit="1" customWidth="1"/>
    <col min="21" max="21" width="20" bestFit="1" customWidth="1"/>
    <col min="22" max="22" width="26.33203125" bestFit="1" customWidth="1"/>
    <col min="23" max="23" width="35.6640625" bestFit="1" customWidth="1"/>
    <col min="24" max="24" width="28.83203125" bestFit="1" customWidth="1"/>
    <col min="25" max="25" width="30.6640625" bestFit="1" customWidth="1"/>
    <col min="26" max="26" width="18.83203125" bestFit="1" customWidth="1"/>
    <col min="27" max="27" width="18" bestFit="1" customWidth="1"/>
    <col min="28" max="28" width="19.5" bestFit="1" customWidth="1"/>
    <col min="29" max="29" width="25.83203125" bestFit="1" customWidth="1"/>
    <col min="30" max="30" width="35.1640625" bestFit="1" customWidth="1"/>
    <col min="31" max="31" width="28.33203125" bestFit="1" customWidth="1"/>
    <col min="32" max="32" width="30.1640625" bestFit="1" customWidth="1"/>
    <col min="33" max="33" width="19.83203125" bestFit="1" customWidth="1"/>
    <col min="34" max="34" width="15" bestFit="1" customWidth="1"/>
    <col min="35" max="35" width="18.5" bestFit="1" customWidth="1"/>
    <col min="36" max="36" width="17.6640625" bestFit="1" customWidth="1"/>
    <col min="37" max="37" width="25.5" bestFit="1" customWidth="1"/>
    <col min="38" max="38" width="34.83203125" bestFit="1" customWidth="1"/>
    <col min="39" max="39" width="30.6640625" bestFit="1" customWidth="1"/>
    <col min="40" max="40" width="32.6640625" bestFit="1" customWidth="1"/>
    <col min="41" max="41" width="17.1640625" bestFit="1" customWidth="1"/>
    <col min="42" max="42" width="18" bestFit="1" customWidth="1"/>
    <col min="43" max="43" width="25" bestFit="1" customWidth="1"/>
    <col min="44" max="44" width="34.33203125" bestFit="1" customWidth="1"/>
    <col min="45" max="45" width="30.1640625" bestFit="1" customWidth="1"/>
    <col min="46" max="46" width="32.1640625" bestFit="1" customWidth="1"/>
    <col min="47" max="47" width="32.1640625" customWidth="1"/>
    <col min="48" max="48" width="13" bestFit="1" customWidth="1"/>
    <col min="49" max="49" width="15.5" bestFit="1" customWidth="1"/>
  </cols>
  <sheetData>
    <row r="1" spans="1:49" x14ac:dyDescent="0.2">
      <c r="A1" t="s">
        <v>32</v>
      </c>
      <c r="B1" t="s">
        <v>52</v>
      </c>
      <c r="C1" t="s">
        <v>43</v>
      </c>
      <c r="D1" t="s">
        <v>53</v>
      </c>
      <c r="E1" t="s">
        <v>0</v>
      </c>
      <c r="F1" t="s">
        <v>3</v>
      </c>
      <c r="G1" t="s">
        <v>1</v>
      </c>
      <c r="H1" t="s">
        <v>10</v>
      </c>
      <c r="I1" t="s">
        <v>13</v>
      </c>
      <c r="J1" t="s">
        <v>2</v>
      </c>
      <c r="K1" t="s">
        <v>14</v>
      </c>
      <c r="L1" s="3" t="s">
        <v>15</v>
      </c>
      <c r="M1" s="3" t="s">
        <v>16</v>
      </c>
      <c r="N1" s="3" t="s">
        <v>17</v>
      </c>
      <c r="O1" s="3" t="s">
        <v>18</v>
      </c>
      <c r="P1" t="s">
        <v>6</v>
      </c>
      <c r="Q1" t="s">
        <v>7</v>
      </c>
      <c r="R1" t="s">
        <v>9</v>
      </c>
      <c r="S1" t="s">
        <v>27</v>
      </c>
      <c r="T1" t="s">
        <v>25</v>
      </c>
      <c r="U1" t="s">
        <v>26</v>
      </c>
      <c r="V1" t="s">
        <v>36</v>
      </c>
      <c r="W1" t="s">
        <v>37</v>
      </c>
      <c r="X1" t="s">
        <v>38</v>
      </c>
      <c r="Y1" t="s">
        <v>39</v>
      </c>
      <c r="Z1" t="s">
        <v>19</v>
      </c>
      <c r="AA1" t="s">
        <v>20</v>
      </c>
      <c r="AB1" t="s">
        <v>21</v>
      </c>
      <c r="AC1" t="s">
        <v>35</v>
      </c>
      <c r="AD1" t="s">
        <v>40</v>
      </c>
      <c r="AE1" t="s">
        <v>41</v>
      </c>
      <c r="AF1" t="s">
        <v>42</v>
      </c>
      <c r="AG1" t="s">
        <v>22</v>
      </c>
      <c r="AH1" t="s">
        <v>8</v>
      </c>
      <c r="AI1" t="s">
        <v>24</v>
      </c>
      <c r="AJ1" t="s">
        <v>23</v>
      </c>
      <c r="AK1" t="s">
        <v>44</v>
      </c>
      <c r="AL1" t="s">
        <v>45</v>
      </c>
      <c r="AM1" t="s">
        <v>46</v>
      </c>
      <c r="AN1" t="s">
        <v>47</v>
      </c>
      <c r="AO1" t="s">
        <v>28</v>
      </c>
      <c r="AP1" t="s">
        <v>29</v>
      </c>
      <c r="AQ1" t="s">
        <v>48</v>
      </c>
      <c r="AR1" t="s">
        <v>49</v>
      </c>
      <c r="AS1" t="s">
        <v>50</v>
      </c>
      <c r="AT1" t="s">
        <v>51</v>
      </c>
      <c r="AU1" t="s">
        <v>58</v>
      </c>
      <c r="AV1" t="s">
        <v>30</v>
      </c>
      <c r="AW1" t="s">
        <v>31</v>
      </c>
    </row>
    <row r="2" spans="1:49" x14ac:dyDescent="0.2">
      <c r="A2" t="s">
        <v>33</v>
      </c>
      <c r="B2" t="s">
        <v>55</v>
      </c>
      <c r="C2">
        <v>4</v>
      </c>
      <c r="D2">
        <v>24576</v>
      </c>
      <c r="E2">
        <v>16</v>
      </c>
      <c r="F2">
        <v>256</v>
      </c>
      <c r="G2">
        <v>7.7290000000000001</v>
      </c>
      <c r="H2">
        <v>8.9109999999999996</v>
      </c>
      <c r="I2">
        <v>140.42599999999999</v>
      </c>
      <c r="J2">
        <v>221.17400000000001</v>
      </c>
      <c r="K2">
        <v>79.75</v>
      </c>
      <c r="L2" s="3">
        <v>27.367999999999999</v>
      </c>
      <c r="M2" s="3">
        <v>28.213999999999999</v>
      </c>
      <c r="N2" s="3">
        <v>3.1890000000000001</v>
      </c>
      <c r="O2" s="3">
        <v>1.905</v>
      </c>
      <c r="P2">
        <f>POWER(D2,2)/F2</f>
        <v>2359296</v>
      </c>
      <c r="Q2">
        <f>ROUND(P2,-3)</f>
        <v>2359000</v>
      </c>
      <c r="R2" cm="1">
        <f t="array" ref="R2">MATCH(1,(D2=D:D)*(MIN(IF(D:D=D2,F:F))=F:F),0)</f>
        <v>4</v>
      </c>
      <c r="S2" cm="1">
        <f t="array" ref="S2">INDEX(I:I,R2,0)</f>
        <v>809.80600000000004</v>
      </c>
      <c r="T2" cm="1">
        <f t="array" ref="T2">INDEX(K:K,R2,0)</f>
        <v>709.24900000000002</v>
      </c>
      <c r="U2" cm="1">
        <f t="array" ref="U2">INDEX(G:G,R2,0)</f>
        <v>24.885000000000002</v>
      </c>
      <c r="V2" cm="1">
        <f t="array" ref="V2">INDEX(L:L,R2,0)</f>
        <v>33.377000000000002</v>
      </c>
      <c r="W2" cm="1">
        <f t="array" ref="W2">INDEX(M:M,R2,0)</f>
        <v>24.678000000000001</v>
      </c>
      <c r="X2" cm="1">
        <f t="array" ref="X2">INDEX(N:N,R2,0)</f>
        <v>29.443999999999999</v>
      </c>
      <c r="Y2" cm="1">
        <f t="array" ref="Y2">INDEX(O:O,R2,0)</f>
        <v>13.058</v>
      </c>
      <c r="Z2">
        <f>S2/I2</f>
        <v>5.7667810804267026</v>
      </c>
      <c r="AA2">
        <f>T2/K2</f>
        <v>8.8934043887147336</v>
      </c>
      <c r="AB2">
        <f>U2/G2</f>
        <v>3.219692068831673</v>
      </c>
      <c r="AC2">
        <f>V2/L2</f>
        <v>1.2195629932768197</v>
      </c>
      <c r="AD2">
        <f>W2/M2</f>
        <v>0.87467214857871989</v>
      </c>
      <c r="AE2">
        <f>X2/N2</f>
        <v>9.2329883976168077</v>
      </c>
      <c r="AF2">
        <f>Y2/O2</f>
        <v>6.8545931758530179</v>
      </c>
      <c r="AG2">
        <f>Z2/K2</f>
        <v>7.2310734550805042E-2</v>
      </c>
      <c r="AH2" cm="1">
        <f t="array" ref="AH2">MATCH(1,(Q2=Q:Q)*(MIN(IF(Q:Q=Q2,D:D))=D:D),0)</f>
        <v>63</v>
      </c>
      <c r="AI2" cm="1">
        <f t="array" ref="AI2">INDEX(I:I,AH2,0)</f>
        <v>89.45</v>
      </c>
      <c r="AJ2" cm="1">
        <f t="array" ref="AJ2">INDEX(K:K,AH2,0)</f>
        <v>82.688000000000002</v>
      </c>
      <c r="AK2" cm="1">
        <f t="array" ref="AK2">INDEX(L:L,AH2,0)</f>
        <v>2.6469999999999998</v>
      </c>
      <c r="AL2" cm="1">
        <f t="array" ref="AL2">INDEX(L:L,AH2,0)</f>
        <v>2.6469999999999998</v>
      </c>
      <c r="AM2" cm="1">
        <f t="array" ref="AM2">INDEX(N:N,AH2,0)</f>
        <v>0.224</v>
      </c>
      <c r="AN2" cm="1">
        <f t="array" ref="AN2">INDEX(O:O,AH2,0)</f>
        <v>1.085</v>
      </c>
      <c r="AO2">
        <f>F2*AJ2/K2</f>
        <v>265.43107210031349</v>
      </c>
      <c r="AP2">
        <f>F2*AI2/I2</f>
        <v>163.06951704100382</v>
      </c>
      <c r="AQ2">
        <f>F2*AK2/L2</f>
        <v>24.760011692487577</v>
      </c>
      <c r="AR2">
        <f>F2*AL2/M2</f>
        <v>24.017579924859998</v>
      </c>
      <c r="AS2">
        <f>F2*AM2/N2</f>
        <v>17.981812480401381</v>
      </c>
      <c r="AT2">
        <f>F2*AN2/O2</f>
        <v>145.80577427821521</v>
      </c>
      <c r="AU2">
        <f>AP2/F2</f>
        <v>0.63699030094142117</v>
      </c>
      <c r="AV2">
        <f>(Z2-K2)/(1-K2)</f>
        <v>0.93946944659775622</v>
      </c>
      <c r="AW2">
        <f>(1/Z2-1/F2)/(1-1/F2)</f>
        <v>0.17016542281998012</v>
      </c>
    </row>
    <row r="3" spans="1:49" x14ac:dyDescent="0.2">
      <c r="A3" t="s">
        <v>33</v>
      </c>
      <c r="B3" t="s">
        <v>55</v>
      </c>
      <c r="C3">
        <v>16</v>
      </c>
      <c r="D3">
        <v>24576</v>
      </c>
      <c r="E3">
        <v>4</v>
      </c>
      <c r="F3">
        <v>64</v>
      </c>
      <c r="G3">
        <v>30.96</v>
      </c>
      <c r="H3">
        <v>9.0289999999999999</v>
      </c>
      <c r="I3">
        <v>517.428</v>
      </c>
      <c r="J3">
        <v>618.39599999999996</v>
      </c>
      <c r="K3">
        <v>460.65499999999997</v>
      </c>
      <c r="L3" s="3">
        <v>20.378</v>
      </c>
      <c r="M3" s="3">
        <v>18.969000000000001</v>
      </c>
      <c r="N3" s="3">
        <v>10.029999999999999</v>
      </c>
      <c r="O3" s="3">
        <v>7.3959999999999999</v>
      </c>
      <c r="P3">
        <f>POWER(D3,2)/F3</f>
        <v>9437184</v>
      </c>
      <c r="Q3">
        <f>ROUND(P3,-3)</f>
        <v>9437000</v>
      </c>
      <c r="R3" cm="1">
        <f t="array" ref="R3">MATCH(1,(D3=D:D)*(MIN(IF(D:D=D3,F:F))=F:F),0)</f>
        <v>4</v>
      </c>
      <c r="S3" cm="1">
        <f t="array" ref="S3">INDEX(I:I,R3,0)</f>
        <v>809.80600000000004</v>
      </c>
      <c r="T3" cm="1">
        <f t="array" ref="T3">INDEX(K:K,R3,0)</f>
        <v>709.24900000000002</v>
      </c>
      <c r="U3" cm="1">
        <f t="array" ref="U3">INDEX(G:G,R3,0)</f>
        <v>24.885000000000002</v>
      </c>
      <c r="V3" cm="1">
        <f t="array" ref="V3">INDEX(L:L,R3,0)</f>
        <v>33.377000000000002</v>
      </c>
      <c r="W3" cm="1">
        <f t="array" ref="W3">INDEX(M:M,R3,0)</f>
        <v>24.678000000000001</v>
      </c>
      <c r="X3" cm="1">
        <f t="array" ref="X3">INDEX(N:N,R3,0)</f>
        <v>29.443999999999999</v>
      </c>
      <c r="Y3" cm="1">
        <f t="array" ref="Y3">INDEX(O:O,R3,0)</f>
        <v>13.058</v>
      </c>
      <c r="Z3">
        <f>S3/I3</f>
        <v>1.5650602595916727</v>
      </c>
      <c r="AA3">
        <f>T3/K3</f>
        <v>1.5396533197295157</v>
      </c>
      <c r="AB3">
        <f>U3/G3</f>
        <v>0.80377906976744184</v>
      </c>
      <c r="AC3">
        <f>V3/L3</f>
        <v>1.6378938070468152</v>
      </c>
      <c r="AD3">
        <f>W3/M3</f>
        <v>1.3009647319310453</v>
      </c>
      <c r="AE3">
        <f>X3/N3</f>
        <v>2.935593220338983</v>
      </c>
      <c r="AF3">
        <f>Y3/O3</f>
        <v>1.7655489453758788</v>
      </c>
      <c r="AG3">
        <f>Z3/K3</f>
        <v>3.3974672142746149E-3</v>
      </c>
      <c r="AH3" cm="1">
        <f t="array" ref="AH3">MATCH(1,(Q3=Q:Q)*(MIN(IF(Q:Q=Q3,D:D))=D:D),0)</f>
        <v>48</v>
      </c>
      <c r="AI3" cm="1">
        <f t="array" ref="AI3">INDEX(I:I,AH3,0)</f>
        <v>331.83699999999999</v>
      </c>
      <c r="AJ3" cm="1">
        <f t="array" ref="AJ3">INDEX(K:K,AH3,0)</f>
        <v>307.96100000000001</v>
      </c>
      <c r="AK3" cm="1">
        <f t="array" ref="AK3">INDEX(L:L,AH3,0)</f>
        <v>9.4540000000000006</v>
      </c>
      <c r="AL3" cm="1">
        <f t="array" ref="AL3">INDEX(L:L,AH3,0)</f>
        <v>9.4540000000000006</v>
      </c>
      <c r="AM3" cm="1">
        <f t="array" ref="AM3">INDEX(N:N,AH3,0)</f>
        <v>0.82799999999999996</v>
      </c>
      <c r="AN3" cm="1">
        <f t="array" ref="AN3">INDEX(O:O,AH3,0)</f>
        <v>3.5289999999999999</v>
      </c>
      <c r="AO3">
        <f>F3*AJ3/K3</f>
        <v>42.785824532459223</v>
      </c>
      <c r="AP3">
        <f>F3*AI3/I3</f>
        <v>41.044489281600534</v>
      </c>
      <c r="AQ3">
        <f>F3*AK3/L3</f>
        <v>29.691628226518798</v>
      </c>
      <c r="AR3">
        <f>F3*AL3/M3</f>
        <v>31.897095260688491</v>
      </c>
      <c r="AS3">
        <f>F3*AM3/N3</f>
        <v>5.2833499501495513</v>
      </c>
      <c r="AT3">
        <f>F3*AN3/O3</f>
        <v>30.537587885343427</v>
      </c>
      <c r="AU3">
        <f>AP3/F3</f>
        <v>0.64132014502500834</v>
      </c>
      <c r="AV3">
        <f>(Z3-K3)/(1-K3)</f>
        <v>0.9987706861459319</v>
      </c>
      <c r="AW3">
        <f>(1/Z3-1/F3)/(1-1/F3)</f>
        <v>0.63322212896061436</v>
      </c>
    </row>
    <row r="4" spans="1:49" x14ac:dyDescent="0.2">
      <c r="A4" t="s">
        <v>33</v>
      </c>
      <c r="B4" t="s">
        <v>55</v>
      </c>
      <c r="C4">
        <v>29</v>
      </c>
      <c r="D4">
        <v>24576</v>
      </c>
      <c r="E4">
        <v>2</v>
      </c>
      <c r="F4">
        <v>32</v>
      </c>
      <c r="G4">
        <v>24.885000000000002</v>
      </c>
      <c r="H4">
        <v>8.9870000000000001</v>
      </c>
      <c r="I4">
        <v>809.80600000000004</v>
      </c>
      <c r="J4">
        <v>941.36500000000001</v>
      </c>
      <c r="K4">
        <v>709.24900000000002</v>
      </c>
      <c r="L4" s="3">
        <v>33.377000000000002</v>
      </c>
      <c r="M4" s="3">
        <v>24.678000000000001</v>
      </c>
      <c r="N4" s="3">
        <v>29.443999999999999</v>
      </c>
      <c r="O4" s="3">
        <v>13.058</v>
      </c>
      <c r="P4">
        <f>POWER(D4,2)/F4</f>
        <v>18874368</v>
      </c>
      <c r="Q4">
        <f>ROUND(P4,-3)</f>
        <v>18874000</v>
      </c>
      <c r="R4" cm="1">
        <f t="array" ref="R4">MATCH(1,(D4=D:D)*(MIN(IF(D:D=D4,F:F))=F:F),0)</f>
        <v>4</v>
      </c>
      <c r="S4" cm="1">
        <f t="array" ref="S4">INDEX(I:I,R4,0)</f>
        <v>809.80600000000004</v>
      </c>
      <c r="T4" cm="1">
        <f t="array" ref="T4">INDEX(K:K,R4,0)</f>
        <v>709.24900000000002</v>
      </c>
      <c r="U4" cm="1">
        <f t="array" ref="U4">INDEX(G:G,R4,0)</f>
        <v>24.885000000000002</v>
      </c>
      <c r="V4" cm="1">
        <f t="array" ref="V4">INDEX(L:L,R4,0)</f>
        <v>33.377000000000002</v>
      </c>
      <c r="W4" cm="1">
        <f t="array" ref="W4">INDEX(M:M,R4,0)</f>
        <v>24.678000000000001</v>
      </c>
      <c r="X4" cm="1">
        <f t="array" ref="X4">INDEX(N:N,R4,0)</f>
        <v>29.443999999999999</v>
      </c>
      <c r="Y4" cm="1">
        <f t="array" ref="Y4">INDEX(O:O,R4,0)</f>
        <v>13.058</v>
      </c>
      <c r="Z4">
        <f>S4/I4</f>
        <v>1</v>
      </c>
      <c r="AA4">
        <f>T4/K4</f>
        <v>1</v>
      </c>
      <c r="AB4">
        <f>U4/G4</f>
        <v>1</v>
      </c>
      <c r="AC4">
        <f>V4/L4</f>
        <v>1</v>
      </c>
      <c r="AD4">
        <f>W4/M4</f>
        <v>1</v>
      </c>
      <c r="AE4">
        <f>X4/N4</f>
        <v>1</v>
      </c>
      <c r="AF4">
        <f>Y4/O4</f>
        <v>1</v>
      </c>
      <c r="AG4">
        <f>Z4/K4</f>
        <v>1.4099420654805294E-3</v>
      </c>
      <c r="AH4" cm="1">
        <f t="array" ref="AH4">MATCH(1,(Q4=Q:Q)*(MIN(IF(Q:Q=Q4,D:D))=D:D),0)</f>
        <v>32</v>
      </c>
      <c r="AI4" cm="1">
        <f t="array" ref="AI4">INDEX(I:I,AH4,0)</f>
        <v>558.07399999999996</v>
      </c>
      <c r="AJ4" cm="1">
        <f t="array" ref="AJ4">INDEX(K:K,AH4,0)</f>
        <v>517.899</v>
      </c>
      <c r="AK4" cm="1">
        <f t="array" ref="AK4">INDEX(L:L,AH4,0)</f>
        <v>13.112</v>
      </c>
      <c r="AL4" cm="1">
        <f t="array" ref="AL4">INDEX(L:L,AH4,0)</f>
        <v>13.112</v>
      </c>
      <c r="AM4" cm="1">
        <f t="array" ref="AM4">INDEX(N:N,AH4,0)</f>
        <v>5.7619999999999996</v>
      </c>
      <c r="AN4" cm="1">
        <f t="array" ref="AN4">INDEX(O:O,AH4,0)</f>
        <v>8.843</v>
      </c>
      <c r="AO4">
        <f>F4*AJ4/K4</f>
        <v>23.366642744649621</v>
      </c>
      <c r="AP4">
        <f>F4*AI4/I4</f>
        <v>22.052649646952478</v>
      </c>
      <c r="AQ4">
        <f>F4*AK4/L4</f>
        <v>12.571051921982203</v>
      </c>
      <c r="AR4">
        <f>F4*AL4/M4</f>
        <v>17.00235027149688</v>
      </c>
      <c r="AS4">
        <f>F4*AM4/N4</f>
        <v>6.2621926368699903</v>
      </c>
      <c r="AT4">
        <f>F4*AN4/O4</f>
        <v>21.670699954051155</v>
      </c>
      <c r="AU4">
        <f>AP4/F4</f>
        <v>0.68914530146726494</v>
      </c>
      <c r="AV4">
        <f>(Z4-K4)/(1-K4)</f>
        <v>1</v>
      </c>
      <c r="AW4">
        <f>(1/Z4-1/F4)/(1-1/F4)</f>
        <v>1</v>
      </c>
    </row>
    <row r="5" spans="1:49" x14ac:dyDescent="0.2">
      <c r="A5" t="s">
        <v>33</v>
      </c>
      <c r="B5" t="s">
        <v>55</v>
      </c>
      <c r="C5">
        <v>2</v>
      </c>
      <c r="D5">
        <v>12288</v>
      </c>
      <c r="E5">
        <v>16</v>
      </c>
      <c r="F5">
        <v>256</v>
      </c>
      <c r="G5">
        <v>3.6659999999999999</v>
      </c>
      <c r="H5">
        <v>8.8940000000000001</v>
      </c>
      <c r="I5">
        <v>48.976999999999997</v>
      </c>
      <c r="J5">
        <v>96.225999999999999</v>
      </c>
      <c r="K5">
        <v>20.132999999999999</v>
      </c>
      <c r="L5">
        <v>13.340999999999999</v>
      </c>
      <c r="M5">
        <v>13.904999999999999</v>
      </c>
      <c r="N5">
        <v>1.012</v>
      </c>
      <c r="O5">
        <v>0.58599999999999997</v>
      </c>
      <c r="P5">
        <f>POWER(D5,2)/F5</f>
        <v>589824</v>
      </c>
      <c r="Q5">
        <f>ROUND(P5,-3)</f>
        <v>590000</v>
      </c>
      <c r="R5" cm="1">
        <f t="array" ref="R5">MATCH(1,(D5=D:D)*(MIN(IF(D:D=D5,F:F))=F:F),0)</f>
        <v>19</v>
      </c>
      <c r="S5" cm="1">
        <f t="array" ref="S5">INDEX(I:I,R5,0)</f>
        <v>3957.9960000000001</v>
      </c>
      <c r="T5" cm="1">
        <f t="array" ref="T5">INDEX(K:K,R5,0)</f>
        <v>3621.74</v>
      </c>
      <c r="U5" cm="1">
        <f t="array" ref="U5">INDEX(G:G,R5,0)</f>
        <v>81.762</v>
      </c>
      <c r="V5" cm="1">
        <f t="array" ref="V5">INDEX(L:L,R5,0)</f>
        <v>120.91800000000001</v>
      </c>
      <c r="W5" cm="1">
        <f t="array" ref="W5">INDEX(M:M,R5,0)</f>
        <v>103.017</v>
      </c>
      <c r="X5" cm="1">
        <f t="array" ref="X5">INDEX(N:N,R5,0)</f>
        <v>32.262999999999998</v>
      </c>
      <c r="Y5" cm="1">
        <f t="array" ref="Y5">INDEX(O:O,R5,0)</f>
        <v>80.058000000000007</v>
      </c>
      <c r="Z5">
        <f>S5/I5</f>
        <v>80.81336137370603</v>
      </c>
      <c r="AA5">
        <f>T5/K5</f>
        <v>179.89072666766006</v>
      </c>
      <c r="AB5">
        <f>U5/G5</f>
        <v>22.302782324058921</v>
      </c>
      <c r="AC5">
        <f>V5/L5</f>
        <v>9.0636384079154499</v>
      </c>
      <c r="AD5">
        <f>W5/M5</f>
        <v>7.4086299892125131</v>
      </c>
      <c r="AE5">
        <f>X5/N5</f>
        <v>31.880434782608692</v>
      </c>
      <c r="AF5">
        <f>Y5/O5</f>
        <v>136.61774744027306</v>
      </c>
      <c r="AG5">
        <f>Z5/K5</f>
        <v>4.0139751340439096</v>
      </c>
      <c r="AH5" cm="1">
        <f t="array" ref="AH5">MATCH(1,(Q5=Q:Q)*(MIN(IF(Q:Q=Q5,D:D))=D:D),0)</f>
        <v>78</v>
      </c>
      <c r="AI5" cm="1">
        <f t="array" ref="AI5">INDEX(I:I,AH5,0)</f>
        <v>17.818000000000001</v>
      </c>
      <c r="AJ5" cm="1">
        <f t="array" ref="AJ5">INDEX(K:K,AH5,0)</f>
        <v>12.94</v>
      </c>
      <c r="AK5" cm="1">
        <f t="array" ref="AK5">INDEX(L:L,AH5,0)</f>
        <v>1.71</v>
      </c>
      <c r="AL5" cm="1">
        <f t="array" ref="AL5">INDEX(L:L,AH5,0)</f>
        <v>1.71</v>
      </c>
      <c r="AM5" cm="1">
        <f t="array" ref="AM5">INDEX(N:N,AH5,0)</f>
        <v>8.5000000000000006E-2</v>
      </c>
      <c r="AN5" cm="1">
        <f t="array" ref="AN5">INDEX(O:O,AH5,0)</f>
        <v>1.9890000000000001</v>
      </c>
      <c r="AO5">
        <f>F5*AJ5/K5</f>
        <v>164.53782347389858</v>
      </c>
      <c r="AP5">
        <f>F5*AI5/I5</f>
        <v>93.133674990301586</v>
      </c>
      <c r="AQ5">
        <f>F5*AK5/L5</f>
        <v>32.81313244884192</v>
      </c>
      <c r="AR5">
        <f>F5*AL5/M5</f>
        <v>31.48220064724919</v>
      </c>
      <c r="AS5">
        <f>F5*AM5/N5</f>
        <v>21.50197628458498</v>
      </c>
      <c r="AT5">
        <f>F5*AN5/O5</f>
        <v>868.9146757679182</v>
      </c>
      <c r="AU5">
        <f>AP5/F5</f>
        <v>0.36380341793086557</v>
      </c>
      <c r="AV5">
        <f>(Z5-K5)/(1-K5)</f>
        <v>-3.1715027112165388</v>
      </c>
      <c r="AW5">
        <f>(1/Z5-1/F5)/(1-1/F5)</f>
        <v>8.5011489969899386E-3</v>
      </c>
    </row>
    <row r="6" spans="1:49" x14ac:dyDescent="0.2">
      <c r="A6" t="s">
        <v>33</v>
      </c>
      <c r="B6" t="s">
        <v>55</v>
      </c>
      <c r="C6">
        <v>8</v>
      </c>
      <c r="D6">
        <v>12288</v>
      </c>
      <c r="E6">
        <v>8</v>
      </c>
      <c r="F6">
        <v>128</v>
      </c>
      <c r="G6">
        <v>5.0149999999999997</v>
      </c>
      <c r="H6">
        <v>8.8829999999999991</v>
      </c>
      <c r="I6">
        <v>60.637999999999998</v>
      </c>
      <c r="J6">
        <v>100.61</v>
      </c>
      <c r="K6">
        <v>39.747999999999998</v>
      </c>
      <c r="L6" s="3">
        <v>9.1999999999999993</v>
      </c>
      <c r="M6" s="3">
        <v>9.2769999999999992</v>
      </c>
      <c r="N6" s="3">
        <v>1.29</v>
      </c>
      <c r="O6" s="3">
        <v>1.123</v>
      </c>
      <c r="P6">
        <f>POWER(D6,2)/F6</f>
        <v>1179648</v>
      </c>
      <c r="Q6">
        <f>ROUND(P6,-3)</f>
        <v>1180000</v>
      </c>
      <c r="R6" cm="1">
        <f t="array" ref="R6">MATCH(1,(D6=D:D)*(MIN(IF(D:D=D6,F:F))=F:F),0)</f>
        <v>19</v>
      </c>
      <c r="S6" cm="1">
        <f t="array" ref="S6">INDEX(I:I,R6,0)</f>
        <v>3957.9960000000001</v>
      </c>
      <c r="T6" cm="1">
        <f t="array" ref="T6">INDEX(K:K,R6,0)</f>
        <v>3621.74</v>
      </c>
      <c r="U6" cm="1">
        <f t="array" ref="U6">INDEX(G:G,R6,0)</f>
        <v>81.762</v>
      </c>
      <c r="V6" cm="1">
        <f t="array" ref="V6">INDEX(L:L,R6,0)</f>
        <v>120.91800000000001</v>
      </c>
      <c r="W6" cm="1">
        <f t="array" ref="W6">INDEX(M:M,R6,0)</f>
        <v>103.017</v>
      </c>
      <c r="X6" cm="1">
        <f t="array" ref="X6">INDEX(N:N,R6,0)</f>
        <v>32.262999999999998</v>
      </c>
      <c r="Y6" cm="1">
        <f t="array" ref="Y6">INDEX(O:O,R6,0)</f>
        <v>80.058000000000007</v>
      </c>
      <c r="Z6">
        <f>S6/I6</f>
        <v>65.272535373857977</v>
      </c>
      <c r="AA6">
        <f>T6/K6</f>
        <v>91.117540505182646</v>
      </c>
      <c r="AB6">
        <f>U6/G6</f>
        <v>16.303489531405784</v>
      </c>
      <c r="AC6">
        <f>V6/L6</f>
        <v>13.14326086956522</v>
      </c>
      <c r="AD6">
        <f>W6/M6</f>
        <v>11.10455966368438</v>
      </c>
      <c r="AE6">
        <f>X6/N6</f>
        <v>25.010077519379841</v>
      </c>
      <c r="AF6">
        <f>Y6/O6</f>
        <v>71.289403383793413</v>
      </c>
      <c r="AG6">
        <f>Z6/K6</f>
        <v>1.6421589859579848</v>
      </c>
      <c r="AH6" cm="1">
        <f t="array" ref="AH6">MATCH(1,(Q6=Q:Q)*(MIN(IF(Q:Q=Q6,D:D))=D:D),0)</f>
        <v>62</v>
      </c>
      <c r="AI6" cm="1">
        <f t="array" ref="AI6">INDEX(I:I,AH6,0)</f>
        <v>46.143999999999998</v>
      </c>
      <c r="AJ6" cm="1">
        <f t="array" ref="AJ6">INDEX(K:K,AH6,0)</f>
        <v>42.387999999999998</v>
      </c>
      <c r="AK6" cm="1">
        <f t="array" ref="AK6">INDEX(L:L,AH6,0)</f>
        <v>1.516</v>
      </c>
      <c r="AL6" cm="1">
        <f t="array" ref="AL6">INDEX(L:L,AH6,0)</f>
        <v>1.516</v>
      </c>
      <c r="AM6" cm="1">
        <f t="array" ref="AM6">INDEX(N:N,AH6,0)</f>
        <v>0.21099999999999999</v>
      </c>
      <c r="AN6" cm="1">
        <f t="array" ref="AN6">INDEX(O:O,AH6,0)</f>
        <v>0.5</v>
      </c>
      <c r="AO6">
        <f>F6*AJ6/K6</f>
        <v>136.50155982690953</v>
      </c>
      <c r="AP6">
        <f>F6*AI6/I6</f>
        <v>97.404795672680493</v>
      </c>
      <c r="AQ6">
        <f>F6*AK6/L6</f>
        <v>21.092173913043482</v>
      </c>
      <c r="AR6">
        <f>F6*AL6/M6</f>
        <v>20.91710682332651</v>
      </c>
      <c r="AS6">
        <f>F6*AM6/N6</f>
        <v>20.936434108527131</v>
      </c>
      <c r="AT6">
        <f>F6*AN6/O6</f>
        <v>56.990204808548533</v>
      </c>
      <c r="AU6">
        <f>AP6/F6</f>
        <v>0.76097496619281635</v>
      </c>
      <c r="AV6">
        <f>(Z6-K6)/(1-K6)</f>
        <v>-0.65873168612207034</v>
      </c>
      <c r="AW6">
        <f>(1/Z6-1/F6)/(1-1/F6)</f>
        <v>7.5669964629280729E-3</v>
      </c>
    </row>
    <row r="7" spans="1:49" x14ac:dyDescent="0.2">
      <c r="A7" t="s">
        <v>33</v>
      </c>
      <c r="B7" t="s">
        <v>55</v>
      </c>
      <c r="C7">
        <v>13</v>
      </c>
      <c r="D7">
        <v>12288</v>
      </c>
      <c r="E7">
        <v>4</v>
      </c>
      <c r="F7">
        <v>64</v>
      </c>
      <c r="G7">
        <v>6.6529999999999996</v>
      </c>
      <c r="H7">
        <v>8.8810000000000002</v>
      </c>
      <c r="I7">
        <v>179.03700000000001</v>
      </c>
      <c r="J7">
        <v>215.61199999999999</v>
      </c>
      <c r="K7">
        <v>162.209</v>
      </c>
      <c r="L7" s="3">
        <v>6.3810000000000002</v>
      </c>
      <c r="M7" s="3">
        <v>5.8079999999999998</v>
      </c>
      <c r="N7" s="3">
        <v>2.5209999999999999</v>
      </c>
      <c r="O7" s="3">
        <v>2.1179999999999999</v>
      </c>
      <c r="P7">
        <f>POWER(D7,2)/F7</f>
        <v>2359296</v>
      </c>
      <c r="Q7">
        <f>ROUND(P7,-3)</f>
        <v>2359000</v>
      </c>
      <c r="R7" cm="1">
        <f t="array" ref="R7">MATCH(1,(D7=D:D)*(MIN(IF(D:D=D7,F:F))=F:F),0)</f>
        <v>19</v>
      </c>
      <c r="S7" cm="1">
        <f t="array" ref="S7">INDEX(I:I,R7,0)</f>
        <v>3957.9960000000001</v>
      </c>
      <c r="T7" cm="1">
        <f t="array" ref="T7">INDEX(K:K,R7,0)</f>
        <v>3621.74</v>
      </c>
      <c r="U7" cm="1">
        <f t="array" ref="U7">INDEX(G:G,R7,0)</f>
        <v>81.762</v>
      </c>
      <c r="V7" cm="1">
        <f t="array" ref="V7">INDEX(L:L,R7,0)</f>
        <v>120.91800000000001</v>
      </c>
      <c r="W7" cm="1">
        <f t="array" ref="W7">INDEX(M:M,R7,0)</f>
        <v>103.017</v>
      </c>
      <c r="X7" cm="1">
        <f t="array" ref="X7">INDEX(N:N,R7,0)</f>
        <v>32.262999999999998</v>
      </c>
      <c r="Y7" cm="1">
        <f t="array" ref="Y7">INDEX(O:O,R7,0)</f>
        <v>80.058000000000007</v>
      </c>
      <c r="Z7">
        <f>S7/I7</f>
        <v>22.107139864944116</v>
      </c>
      <c r="AA7">
        <f>T7/K7</f>
        <v>22.327614374048295</v>
      </c>
      <c r="AB7">
        <f>U7/G7</f>
        <v>12.289493461596273</v>
      </c>
      <c r="AC7">
        <f>V7/L7</f>
        <v>18.949694405265632</v>
      </c>
      <c r="AD7">
        <f>W7/M7</f>
        <v>17.737086776859503</v>
      </c>
      <c r="AE7">
        <f>X7/N7</f>
        <v>12.797699325664418</v>
      </c>
      <c r="AF7">
        <f>Y7/O7</f>
        <v>37.798866855524082</v>
      </c>
      <c r="AG7">
        <f>Z7/K7</f>
        <v>0.13628799798373775</v>
      </c>
      <c r="AH7" cm="1">
        <f t="array" ref="AH7">MATCH(1,(Q7=Q:Q)*(MIN(IF(Q:Q=Q7,D:D))=D:D),0)</f>
        <v>63</v>
      </c>
      <c r="AI7" cm="1">
        <f t="array" ref="AI7">INDEX(I:I,AH7,0)</f>
        <v>89.45</v>
      </c>
      <c r="AJ7" cm="1">
        <f t="array" ref="AJ7">INDEX(K:K,AH7,0)</f>
        <v>82.688000000000002</v>
      </c>
      <c r="AK7" cm="1">
        <f t="array" ref="AK7">INDEX(L:L,AH7,0)</f>
        <v>2.6469999999999998</v>
      </c>
      <c r="AL7" cm="1">
        <f t="array" ref="AL7">INDEX(L:L,AH7,0)</f>
        <v>2.6469999999999998</v>
      </c>
      <c r="AM7" cm="1">
        <f t="array" ref="AM7">INDEX(N:N,AH7,0)</f>
        <v>0.224</v>
      </c>
      <c r="AN7" cm="1">
        <f t="array" ref="AN7">INDEX(O:O,AH7,0)</f>
        <v>1.085</v>
      </c>
      <c r="AO7">
        <f>F7*AJ7/K7</f>
        <v>32.62477421104871</v>
      </c>
      <c r="AP7">
        <f>F7*AI7/I7</f>
        <v>31.975513441355698</v>
      </c>
      <c r="AQ7">
        <f>F7*AK7/L7</f>
        <v>26.548816799874626</v>
      </c>
      <c r="AR7">
        <f>F7*AL7/M7</f>
        <v>29.168044077134986</v>
      </c>
      <c r="AS7">
        <f>F7*AM7/N7</f>
        <v>5.6866322887742964</v>
      </c>
      <c r="AT7">
        <f>F7*AN7/O7</f>
        <v>32.785646836638335</v>
      </c>
      <c r="AU7">
        <f>AP7/F7</f>
        <v>0.49961739752118278</v>
      </c>
      <c r="AV7">
        <f>(Z7-K7)/(1-K7)</f>
        <v>0.86906971778905573</v>
      </c>
      <c r="AW7">
        <f>(1/Z7-1/F7)/(1-1/F7)</f>
        <v>3.0079243084006099E-2</v>
      </c>
    </row>
    <row r="8" spans="1:49" x14ac:dyDescent="0.2">
      <c r="A8" t="s">
        <v>33</v>
      </c>
      <c r="B8" t="s">
        <v>55</v>
      </c>
      <c r="C8">
        <v>22</v>
      </c>
      <c r="D8">
        <v>12288</v>
      </c>
      <c r="E8">
        <v>4</v>
      </c>
      <c r="F8">
        <v>64</v>
      </c>
      <c r="G8">
        <v>8.3000000000000007</v>
      </c>
      <c r="H8">
        <v>8.85</v>
      </c>
      <c r="I8">
        <v>162.874</v>
      </c>
      <c r="J8">
        <v>206.62</v>
      </c>
      <c r="K8">
        <v>146.976</v>
      </c>
      <c r="L8" s="3">
        <v>6.1319999999999997</v>
      </c>
      <c r="M8" s="3">
        <v>5.0549999999999997</v>
      </c>
      <c r="N8" s="3">
        <v>2.2650000000000001</v>
      </c>
      <c r="O8" s="3">
        <v>2.4460000000000002</v>
      </c>
      <c r="P8">
        <f>POWER(D8,2)/F8</f>
        <v>2359296</v>
      </c>
      <c r="Q8">
        <f>ROUND(P8,-3)</f>
        <v>2359000</v>
      </c>
      <c r="R8" cm="1">
        <f t="array" ref="R8">MATCH(1,(D8=D:D)*(MIN(IF(D:D=D8,F:F))=F:F),0)</f>
        <v>19</v>
      </c>
      <c r="S8" cm="1">
        <f t="array" ref="S8">INDEX(I:I,R8,0)</f>
        <v>3957.9960000000001</v>
      </c>
      <c r="T8" cm="1">
        <f t="array" ref="T8">INDEX(K:K,R8,0)</f>
        <v>3621.74</v>
      </c>
      <c r="U8" cm="1">
        <f t="array" ref="U8">INDEX(G:G,R8,0)</f>
        <v>81.762</v>
      </c>
      <c r="V8" cm="1">
        <f t="array" ref="V8">INDEX(L:L,R8,0)</f>
        <v>120.91800000000001</v>
      </c>
      <c r="W8" cm="1">
        <f t="array" ref="W8">INDEX(M:M,R8,0)</f>
        <v>103.017</v>
      </c>
      <c r="X8" cm="1">
        <f t="array" ref="X8">INDEX(N:N,R8,0)</f>
        <v>32.262999999999998</v>
      </c>
      <c r="Y8" cm="1">
        <f t="array" ref="Y8">INDEX(O:O,R8,0)</f>
        <v>80.058000000000007</v>
      </c>
      <c r="Z8">
        <f>S8/I8</f>
        <v>24.300968847084249</v>
      </c>
      <c r="AA8">
        <f>T8/K8</f>
        <v>24.64171021119094</v>
      </c>
      <c r="AB8">
        <f>U8/G8</f>
        <v>9.8508433734939747</v>
      </c>
      <c r="AC8">
        <f>V8/L8</f>
        <v>19.719178082191782</v>
      </c>
      <c r="AD8">
        <f>W8/M8</f>
        <v>20.379228486646884</v>
      </c>
      <c r="AE8">
        <f>X8/N8</f>
        <v>14.244150110375275</v>
      </c>
      <c r="AF8">
        <f>Y8/O8</f>
        <v>32.730171708912508</v>
      </c>
      <c r="AG8">
        <f>Z8/K8</f>
        <v>0.16533970748342755</v>
      </c>
      <c r="AH8" cm="1">
        <f t="array" ref="AH8">MATCH(1,(Q8=Q:Q)*(MIN(IF(Q:Q=Q8,D:D))=D:D),0)</f>
        <v>63</v>
      </c>
      <c r="AI8" cm="1">
        <f t="array" ref="AI8">INDEX(I:I,AH8,0)</f>
        <v>89.45</v>
      </c>
      <c r="AJ8" cm="1">
        <f t="array" ref="AJ8">INDEX(K:K,AH8,0)</f>
        <v>82.688000000000002</v>
      </c>
      <c r="AK8" cm="1">
        <f t="array" ref="AK8">INDEX(L:L,AH8,0)</f>
        <v>2.6469999999999998</v>
      </c>
      <c r="AL8" cm="1">
        <f t="array" ref="AL8">INDEX(L:L,AH8,0)</f>
        <v>2.6469999999999998</v>
      </c>
      <c r="AM8" cm="1">
        <f t="array" ref="AM8">INDEX(N:N,AH8,0)</f>
        <v>0.224</v>
      </c>
      <c r="AN8" cm="1">
        <f t="array" ref="AN8">INDEX(O:O,AH8,0)</f>
        <v>1.085</v>
      </c>
      <c r="AO8">
        <f>F8*AJ8/K8</f>
        <v>36.006096233398651</v>
      </c>
      <c r="AP8">
        <f>F8*AI8/I8</f>
        <v>35.148642508933285</v>
      </c>
      <c r="AQ8">
        <f>F8*AK8/L8</f>
        <v>27.626875407697327</v>
      </c>
      <c r="AR8">
        <f>F8*AL8/M8</f>
        <v>33.51295746785361</v>
      </c>
      <c r="AS8">
        <f>F8*AM8/N8</f>
        <v>6.3293598233995585</v>
      </c>
      <c r="AT8">
        <f>F8*AN8/O8</f>
        <v>28.389206868356496</v>
      </c>
      <c r="AU8">
        <f>AP8/F8</f>
        <v>0.54919753920208259</v>
      </c>
      <c r="AV8">
        <f>(Z8-K8)/(1-K8)</f>
        <v>0.84037808374606615</v>
      </c>
      <c r="AW8">
        <f>(1/Z8-1/F8)/(1-1/F8)</f>
        <v>2.5930791302964492E-2</v>
      </c>
    </row>
    <row r="9" spans="1:49" x14ac:dyDescent="0.2">
      <c r="A9" t="s">
        <v>33</v>
      </c>
      <c r="B9" t="s">
        <v>55</v>
      </c>
      <c r="C9">
        <v>27</v>
      </c>
      <c r="D9">
        <v>12288</v>
      </c>
      <c r="E9">
        <v>2</v>
      </c>
      <c r="F9">
        <v>32</v>
      </c>
      <c r="G9">
        <v>15.622999999999999</v>
      </c>
      <c r="H9">
        <v>8.8580000000000005</v>
      </c>
      <c r="I9">
        <v>260.61399999999998</v>
      </c>
      <c r="J9">
        <v>310.04899999999998</v>
      </c>
      <c r="K9">
        <v>233.38399999999999</v>
      </c>
      <c r="L9" s="3">
        <v>9.9329999999999998</v>
      </c>
      <c r="M9" s="3">
        <v>8.8350000000000009</v>
      </c>
      <c r="N9" s="3">
        <v>4.34</v>
      </c>
      <c r="O9" s="3">
        <v>4.1219999999999999</v>
      </c>
      <c r="P9">
        <f>POWER(D9,2)/F9</f>
        <v>4718592</v>
      </c>
      <c r="Q9">
        <f>ROUND(P9,-3)</f>
        <v>4719000</v>
      </c>
      <c r="R9" cm="1">
        <f t="array" ref="R9">MATCH(1,(D9=D:D)*(MIN(IF(D:D=D9,F:F))=F:F),0)</f>
        <v>19</v>
      </c>
      <c r="S9" cm="1">
        <f t="array" ref="S9">INDEX(I:I,R9,0)</f>
        <v>3957.9960000000001</v>
      </c>
      <c r="T9" cm="1">
        <f t="array" ref="T9">INDEX(K:K,R9,0)</f>
        <v>3621.74</v>
      </c>
      <c r="U9" cm="1">
        <f t="array" ref="U9">INDEX(G:G,R9,0)</f>
        <v>81.762</v>
      </c>
      <c r="V9" cm="1">
        <f t="array" ref="V9">INDEX(L:L,R9,0)</f>
        <v>120.91800000000001</v>
      </c>
      <c r="W9" cm="1">
        <f t="array" ref="W9">INDEX(M:M,R9,0)</f>
        <v>103.017</v>
      </c>
      <c r="X9" cm="1">
        <f t="array" ref="X9">INDEX(N:N,R9,0)</f>
        <v>32.262999999999998</v>
      </c>
      <c r="Y9" cm="1">
        <f t="array" ref="Y9">INDEX(O:O,R9,0)</f>
        <v>80.058000000000007</v>
      </c>
      <c r="Z9">
        <f>S9/I9</f>
        <v>15.187196390063468</v>
      </c>
      <c r="AA9">
        <f>T9/K9</f>
        <v>15.51837315325815</v>
      </c>
      <c r="AB9">
        <f>U9/G9</f>
        <v>5.2334378800486467</v>
      </c>
      <c r="AC9">
        <f>V9/L9</f>
        <v>12.173361522198732</v>
      </c>
      <c r="AD9">
        <f>W9/M9</f>
        <v>11.660101867572154</v>
      </c>
      <c r="AE9">
        <f>X9/N9</f>
        <v>7.4338709677419352</v>
      </c>
      <c r="AF9">
        <f>Y9/O9</f>
        <v>19.422125181950513</v>
      </c>
      <c r="AG9">
        <f>Z9/K9</f>
        <v>6.5073854206215809E-2</v>
      </c>
      <c r="AH9" cm="1">
        <f t="array" ref="AH9">MATCH(1,(Q9=Q:Q)*(MIN(IF(Q:Q=Q9,D:D))=D:D),0)</f>
        <v>47</v>
      </c>
      <c r="AI9" cm="1">
        <f t="array" ref="AI9">INDEX(I:I,AH9,0)</f>
        <v>170.14699999999999</v>
      </c>
      <c r="AJ9" cm="1">
        <f t="array" ref="AJ9">INDEX(K:K,AH9,0)</f>
        <v>157.91499999999999</v>
      </c>
      <c r="AK9" cm="1">
        <f t="array" ref="AK9">INDEX(L:L,AH9,0)</f>
        <v>4.609</v>
      </c>
      <c r="AL9" cm="1">
        <f t="array" ref="AL9">INDEX(L:L,AH9,0)</f>
        <v>4.609</v>
      </c>
      <c r="AM9" cm="1">
        <f t="array" ref="AM9">INDEX(N:N,AH9,0)</f>
        <v>0.874</v>
      </c>
      <c r="AN9" cm="1">
        <f t="array" ref="AN9">INDEX(O:O,AH9,0)</f>
        <v>2.117</v>
      </c>
      <c r="AO9">
        <f>F9*AJ9/K9</f>
        <v>21.65221266239331</v>
      </c>
      <c r="AP9">
        <f>F9*AI9/I9</f>
        <v>20.891832365107017</v>
      </c>
      <c r="AQ9">
        <f>F9*AK9/L9</f>
        <v>14.848283499446291</v>
      </c>
      <c r="AR9">
        <f>F9*AL9/M9</f>
        <v>16.693604980192415</v>
      </c>
      <c r="AS9">
        <f>F9*AM9/N9</f>
        <v>6.4442396313364059</v>
      </c>
      <c r="AT9">
        <f>F9*AN9/O9</f>
        <v>16.434740417273169</v>
      </c>
      <c r="AU9">
        <f>AP9/F9</f>
        <v>0.6528697614095943</v>
      </c>
      <c r="AV9">
        <f>(Z9-K9)/(1-K9)</f>
        <v>0.93894934078910997</v>
      </c>
      <c r="AW9">
        <f>(1/Z9-1/F9)/(1-1/F9)</f>
        <v>3.5710903422647669E-2</v>
      </c>
    </row>
    <row r="10" spans="1:49" x14ac:dyDescent="0.2">
      <c r="A10" t="s">
        <v>33</v>
      </c>
      <c r="B10" t="s">
        <v>55</v>
      </c>
      <c r="C10">
        <v>33</v>
      </c>
      <c r="D10">
        <v>12288</v>
      </c>
      <c r="E10">
        <v>4</v>
      </c>
      <c r="F10">
        <v>32</v>
      </c>
      <c r="G10">
        <v>6.6539999999999999</v>
      </c>
      <c r="H10">
        <v>8.8379999999999992</v>
      </c>
      <c r="I10">
        <v>215.41399999999999</v>
      </c>
      <c r="J10">
        <v>251.71</v>
      </c>
      <c r="K10">
        <v>198.39400000000001</v>
      </c>
      <c r="L10" s="3">
        <v>6.24</v>
      </c>
      <c r="M10" s="3">
        <v>5.5919999999999996</v>
      </c>
      <c r="N10" s="3">
        <v>2.5419999999999998</v>
      </c>
      <c r="O10" s="3">
        <v>2.6459999999999999</v>
      </c>
      <c r="P10">
        <f>POWER(D10,2)/F10</f>
        <v>4718592</v>
      </c>
      <c r="Q10">
        <f>ROUND(P10,-3)</f>
        <v>4719000</v>
      </c>
      <c r="R10" cm="1">
        <f t="array" ref="R10">MATCH(1,(D10=D:D)*(MIN(IF(D:D=D10,F:F))=F:F),0)</f>
        <v>19</v>
      </c>
      <c r="S10" cm="1">
        <f t="array" ref="S10">INDEX(I:I,R10,0)</f>
        <v>3957.9960000000001</v>
      </c>
      <c r="T10" cm="1">
        <f t="array" ref="T10">INDEX(K:K,R10,0)</f>
        <v>3621.74</v>
      </c>
      <c r="U10" cm="1">
        <f t="array" ref="U10">INDEX(G:G,R10,0)</f>
        <v>81.762</v>
      </c>
      <c r="V10" cm="1">
        <f t="array" ref="V10">INDEX(L:L,R10,0)</f>
        <v>120.91800000000001</v>
      </c>
      <c r="W10" cm="1">
        <f t="array" ref="W10">INDEX(M:M,R10,0)</f>
        <v>103.017</v>
      </c>
      <c r="X10" cm="1">
        <f t="array" ref="X10">INDEX(N:N,R10,0)</f>
        <v>32.262999999999998</v>
      </c>
      <c r="Y10" cm="1">
        <f t="array" ref="Y10">INDEX(O:O,R10,0)</f>
        <v>80.058000000000007</v>
      </c>
      <c r="Z10">
        <f>S10/I10</f>
        <v>18.373903274624677</v>
      </c>
      <c r="AA10">
        <f>T10/K10</f>
        <v>18.255289978527575</v>
      </c>
      <c r="AB10">
        <f>U10/G10</f>
        <v>12.287646528403968</v>
      </c>
      <c r="AC10">
        <f>V10/L10</f>
        <v>19.377884615384616</v>
      </c>
      <c r="AD10">
        <f>W10/M10</f>
        <v>18.422210300429185</v>
      </c>
      <c r="AE10">
        <f>X10/N10</f>
        <v>12.691974822974036</v>
      </c>
      <c r="AF10">
        <f>Y10/O10</f>
        <v>30.256235827664401</v>
      </c>
      <c r="AG10">
        <f>Z10/K10</f>
        <v>9.2613200372111432E-2</v>
      </c>
      <c r="AH10" cm="1">
        <f t="array" ref="AH10">MATCH(1,(Q10=Q:Q)*(MIN(IF(Q:Q=Q10,D:D))=D:D),0)</f>
        <v>47</v>
      </c>
      <c r="AI10" cm="1">
        <f t="array" ref="AI10">INDEX(I:I,AH10,0)</f>
        <v>170.14699999999999</v>
      </c>
      <c r="AJ10" cm="1">
        <f t="array" ref="AJ10">INDEX(K:K,AH10,0)</f>
        <v>157.91499999999999</v>
      </c>
      <c r="AK10" cm="1">
        <f t="array" ref="AK10">INDEX(L:L,AH10,0)</f>
        <v>4.609</v>
      </c>
      <c r="AL10" cm="1">
        <f t="array" ref="AL10">INDEX(L:L,AH10,0)</f>
        <v>4.609</v>
      </c>
      <c r="AM10" cm="1">
        <f t="array" ref="AM10">INDEX(N:N,AH10,0)</f>
        <v>0.874</v>
      </c>
      <c r="AN10" cm="1">
        <f t="array" ref="AN10">INDEX(O:O,AH10,0)</f>
        <v>2.117</v>
      </c>
      <c r="AO10">
        <f>F10*AJ10/K10</f>
        <v>25.470931580592154</v>
      </c>
      <c r="AP10">
        <f>F10*AI10/I10</f>
        <v>25.275534552071825</v>
      </c>
      <c r="AQ10">
        <f>F10*AK10/L10</f>
        <v>23.635897435897434</v>
      </c>
      <c r="AR10">
        <f>F10*AL10/M10</f>
        <v>26.374821173104436</v>
      </c>
      <c r="AS10">
        <f>F10*AM10/N10</f>
        <v>11.002360346184108</v>
      </c>
      <c r="AT10">
        <f>F10*AN10/O10</f>
        <v>25.602418745275887</v>
      </c>
      <c r="AU10">
        <f>AP10/F10</f>
        <v>0.78986045475224453</v>
      </c>
      <c r="AV10">
        <f>(Z10-K10)/(1-K10)</f>
        <v>0.91198363033007757</v>
      </c>
      <c r="AW10">
        <f>(1/Z10-1/F10)/(1-1/F10)</f>
        <v>2.3922598301538648E-2</v>
      </c>
    </row>
    <row r="11" spans="1:49" x14ac:dyDescent="0.2">
      <c r="A11" t="s">
        <v>33</v>
      </c>
      <c r="B11" t="s">
        <v>57</v>
      </c>
      <c r="C11">
        <v>38</v>
      </c>
      <c r="D11">
        <v>12288</v>
      </c>
      <c r="E11">
        <v>4</v>
      </c>
      <c r="F11">
        <v>16</v>
      </c>
      <c r="G11">
        <v>7.0919999999999996</v>
      </c>
      <c r="H11">
        <v>8.8460000000000001</v>
      </c>
      <c r="I11">
        <v>329.952</v>
      </c>
      <c r="J11">
        <v>373.04700000000003</v>
      </c>
      <c r="K11">
        <v>302.26</v>
      </c>
      <c r="L11" s="3">
        <v>9.9619999999999997</v>
      </c>
      <c r="M11" s="3">
        <v>9.9570000000000007</v>
      </c>
      <c r="N11" s="3">
        <v>4.1100000000000003</v>
      </c>
      <c r="O11" s="3">
        <v>3.6629999999999998</v>
      </c>
      <c r="P11">
        <f>POWER(D11,2)/F11</f>
        <v>9437184</v>
      </c>
      <c r="Q11">
        <f>ROUND(P11,-3)</f>
        <v>9437000</v>
      </c>
      <c r="R11" cm="1">
        <f t="array" ref="R11">MATCH(1,(D11=D:D)*(MIN(IF(D:D=D11,F:F))=F:F),0)</f>
        <v>19</v>
      </c>
      <c r="S11" cm="1">
        <f t="array" ref="S11">INDEX(I:I,R11,0)</f>
        <v>3957.9960000000001</v>
      </c>
      <c r="T11" cm="1">
        <f t="array" ref="T11">INDEX(K:K,R11,0)</f>
        <v>3621.74</v>
      </c>
      <c r="U11" cm="1">
        <f t="array" ref="U11">INDEX(G:G,R11,0)</f>
        <v>81.762</v>
      </c>
      <c r="V11" cm="1">
        <f t="array" ref="V11">INDEX(L:L,R11,0)</f>
        <v>120.91800000000001</v>
      </c>
      <c r="W11" cm="1">
        <f t="array" ref="W11">INDEX(M:M,R11,0)</f>
        <v>103.017</v>
      </c>
      <c r="X11" cm="1">
        <f t="array" ref="X11">INDEX(N:N,R11,0)</f>
        <v>32.262999999999998</v>
      </c>
      <c r="Y11" cm="1">
        <f t="array" ref="Y11">INDEX(O:O,R11,0)</f>
        <v>80.058000000000007</v>
      </c>
      <c r="Z11">
        <f>S11/I11</f>
        <v>11.995672097759675</v>
      </c>
      <c r="AA11">
        <f>T11/K11</f>
        <v>11.982200754317475</v>
      </c>
      <c r="AB11">
        <f>U11/G11</f>
        <v>11.528764805414552</v>
      </c>
      <c r="AC11">
        <f>V11/L11</f>
        <v>12.137924111624173</v>
      </c>
      <c r="AD11">
        <f>W11/M11</f>
        <v>10.346188611027417</v>
      </c>
      <c r="AE11">
        <f>X11/N11</f>
        <v>7.8498783454987828</v>
      </c>
      <c r="AF11">
        <f>Y11/O11</f>
        <v>21.855855855855857</v>
      </c>
      <c r="AG11">
        <f>Z11/K11</f>
        <v>3.9686601263017519E-2</v>
      </c>
      <c r="AH11" cm="1">
        <f t="array" ref="AH11">MATCH(1,(Q11=Q:Q)*(MIN(IF(Q:Q=Q11,D:D))=D:D),0)</f>
        <v>48</v>
      </c>
      <c r="AI11" cm="1">
        <f t="array" ref="AI11">INDEX(I:I,AH11,0)</f>
        <v>331.83699999999999</v>
      </c>
      <c r="AJ11" cm="1">
        <f t="array" ref="AJ11">INDEX(K:K,AH11,0)</f>
        <v>307.96100000000001</v>
      </c>
      <c r="AK11" cm="1">
        <f t="array" ref="AK11">INDEX(L:L,AH11,0)</f>
        <v>9.4540000000000006</v>
      </c>
      <c r="AL11" cm="1">
        <f t="array" ref="AL11">INDEX(L:L,AH11,0)</f>
        <v>9.4540000000000006</v>
      </c>
      <c r="AM11" cm="1">
        <f t="array" ref="AM11">INDEX(N:N,AH11,0)</f>
        <v>0.82799999999999996</v>
      </c>
      <c r="AN11" cm="1">
        <f t="array" ref="AN11">INDEX(O:O,AH11,0)</f>
        <v>3.5289999999999999</v>
      </c>
      <c r="AO11">
        <f>F11*AJ11/K11</f>
        <v>16.301779924568255</v>
      </c>
      <c r="AP11">
        <f>F11*AI11/I11</f>
        <v>16.091407234991756</v>
      </c>
      <c r="AQ11">
        <f>F11*AK11/L11</f>
        <v>15.184099578397914</v>
      </c>
      <c r="AR11">
        <f>F11*AL11/M11</f>
        <v>15.191724414984433</v>
      </c>
      <c r="AS11">
        <f>F11*AM11/N11</f>
        <v>3.2233576642335762</v>
      </c>
      <c r="AT11">
        <f>F11*AN11/O11</f>
        <v>15.414687414687416</v>
      </c>
      <c r="AU11">
        <f>AP11/F11</f>
        <v>1.0057129521869848</v>
      </c>
      <c r="AV11">
        <f>(Z11-K11)/(1-K11)</f>
        <v>0.9635010552421176</v>
      </c>
      <c r="AW11">
        <f>(1/Z11-1/F11)/(1-1/F11)</f>
        <v>2.2254292323691072E-2</v>
      </c>
    </row>
    <row r="12" spans="1:49" x14ac:dyDescent="0.2">
      <c r="A12" t="s">
        <v>34</v>
      </c>
      <c r="B12" t="s">
        <v>54</v>
      </c>
      <c r="C12">
        <v>39</v>
      </c>
      <c r="D12">
        <v>12288</v>
      </c>
      <c r="E12">
        <v>4</v>
      </c>
      <c r="F12">
        <v>64</v>
      </c>
      <c r="G12">
        <v>8.3000000000000007</v>
      </c>
      <c r="H12">
        <v>8.85</v>
      </c>
      <c r="I12">
        <v>162.874</v>
      </c>
      <c r="J12">
        <v>206.62</v>
      </c>
      <c r="K12">
        <v>146.976</v>
      </c>
      <c r="L12" s="3">
        <v>6.1319999999999997</v>
      </c>
      <c r="M12" s="3">
        <v>5.0549999999999997</v>
      </c>
      <c r="N12" s="3">
        <v>2.2650000000000001</v>
      </c>
      <c r="O12" s="3">
        <v>2.4460000000000002</v>
      </c>
      <c r="P12">
        <f>POWER(D12,2)/F12</f>
        <v>2359296</v>
      </c>
      <c r="Q12">
        <f>ROUND(P12,-3)</f>
        <v>2359000</v>
      </c>
      <c r="R12" cm="1">
        <f t="array" ref="R12">MATCH(1,(D12=D:D)*(MIN(IF(D:D=D12,F:F))=F:F),0)</f>
        <v>19</v>
      </c>
      <c r="S12" cm="1">
        <f t="array" ref="S12">INDEX(I:I,R12,0)</f>
        <v>3957.9960000000001</v>
      </c>
      <c r="T12" cm="1">
        <f t="array" ref="T12">INDEX(K:K,R12,0)</f>
        <v>3621.74</v>
      </c>
      <c r="U12" cm="1">
        <f t="array" ref="U12">INDEX(G:G,R12,0)</f>
        <v>81.762</v>
      </c>
      <c r="V12" cm="1">
        <f t="array" ref="V12">INDEX(L:L,R12,0)</f>
        <v>120.91800000000001</v>
      </c>
      <c r="W12" cm="1">
        <f t="array" ref="W12">INDEX(M:M,R12,0)</f>
        <v>103.017</v>
      </c>
      <c r="X12" cm="1">
        <f t="array" ref="X12">INDEX(N:N,R12,0)</f>
        <v>32.262999999999998</v>
      </c>
      <c r="Y12" cm="1">
        <f t="array" ref="Y12">INDEX(O:O,R12,0)</f>
        <v>80.058000000000007</v>
      </c>
      <c r="Z12">
        <f>S12/I12</f>
        <v>24.300968847084249</v>
      </c>
      <c r="AA12">
        <f>T12/K12</f>
        <v>24.64171021119094</v>
      </c>
      <c r="AB12">
        <f>U12/G12</f>
        <v>9.8508433734939747</v>
      </c>
      <c r="AC12">
        <f>V12/L12</f>
        <v>19.719178082191782</v>
      </c>
      <c r="AD12">
        <f>W12/M12</f>
        <v>20.379228486646884</v>
      </c>
      <c r="AE12">
        <f>X12/N12</f>
        <v>14.244150110375275</v>
      </c>
      <c r="AF12">
        <f>Y12/O12</f>
        <v>32.730171708912508</v>
      </c>
      <c r="AG12">
        <f>Z12/K12</f>
        <v>0.16533970748342755</v>
      </c>
      <c r="AH12" cm="1">
        <f t="array" ref="AH12">MATCH(1,(Q12=Q:Q)*(MIN(IF(Q:Q=Q12,D:D))=D:D),0)</f>
        <v>63</v>
      </c>
      <c r="AI12" cm="1">
        <f t="array" ref="AI12">INDEX(I:I,AH12,0)</f>
        <v>89.45</v>
      </c>
      <c r="AJ12" cm="1">
        <f t="array" ref="AJ12">INDEX(K:K,AH12,0)</f>
        <v>82.688000000000002</v>
      </c>
      <c r="AK12" cm="1">
        <f t="array" ref="AK12">INDEX(L:L,AH12,0)</f>
        <v>2.6469999999999998</v>
      </c>
      <c r="AL12" cm="1">
        <f t="array" ref="AL12">INDEX(L:L,AH12,0)</f>
        <v>2.6469999999999998</v>
      </c>
      <c r="AM12" cm="1">
        <f t="array" ref="AM12">INDEX(N:N,AH12,0)</f>
        <v>0.224</v>
      </c>
      <c r="AN12" cm="1">
        <f t="array" ref="AN12">INDEX(O:O,AH12,0)</f>
        <v>1.085</v>
      </c>
      <c r="AO12">
        <f>F12*AJ12/K12</f>
        <v>36.006096233398651</v>
      </c>
      <c r="AP12">
        <f>F12*AI12/I12</f>
        <v>35.148642508933285</v>
      </c>
      <c r="AQ12">
        <f>F12*AK12/L12</f>
        <v>27.626875407697327</v>
      </c>
      <c r="AR12">
        <f>F12*AL12/M12</f>
        <v>33.51295746785361</v>
      </c>
      <c r="AS12">
        <f>F12*AM12/N12</f>
        <v>6.3293598233995585</v>
      </c>
      <c r="AT12">
        <f>F12*AN12/O12</f>
        <v>28.389206868356496</v>
      </c>
      <c r="AU12">
        <f>AP12/F12</f>
        <v>0.54919753920208259</v>
      </c>
      <c r="AV12">
        <f>(Z12-K12)/(1-K12)</f>
        <v>0.84037808374606615</v>
      </c>
      <c r="AW12">
        <f>(1/Z12-1/F12)/(1-1/F12)</f>
        <v>2.5930791302964492E-2</v>
      </c>
    </row>
    <row r="13" spans="1:49" x14ac:dyDescent="0.2">
      <c r="A13" t="s">
        <v>34</v>
      </c>
      <c r="B13" t="s">
        <v>54</v>
      </c>
      <c r="C13">
        <v>40</v>
      </c>
      <c r="D13">
        <v>12288</v>
      </c>
      <c r="E13">
        <v>4</v>
      </c>
      <c r="F13">
        <v>32</v>
      </c>
      <c r="G13">
        <v>6.6539999999999999</v>
      </c>
      <c r="H13">
        <v>8.8379999999999992</v>
      </c>
      <c r="I13">
        <v>215.41399999999999</v>
      </c>
      <c r="J13">
        <v>251.71</v>
      </c>
      <c r="K13">
        <v>198.39400000000001</v>
      </c>
      <c r="L13" s="3">
        <v>6.24</v>
      </c>
      <c r="M13" s="3">
        <v>5.5919999999999996</v>
      </c>
      <c r="N13" s="3">
        <v>2.5419999999999998</v>
      </c>
      <c r="O13" s="3">
        <v>2.6459999999999999</v>
      </c>
      <c r="P13">
        <f>POWER(D13,2)/F13</f>
        <v>4718592</v>
      </c>
      <c r="Q13">
        <f>ROUND(P13,-3)</f>
        <v>4719000</v>
      </c>
      <c r="R13" cm="1">
        <f t="array" ref="R13">MATCH(1,(D13=D:D)*(MIN(IF(D:D=D13,F:F))=F:F),0)</f>
        <v>19</v>
      </c>
      <c r="S13" cm="1">
        <f t="array" ref="S13">INDEX(I:I,R13,0)</f>
        <v>3957.9960000000001</v>
      </c>
      <c r="T13" cm="1">
        <f t="array" ref="T13">INDEX(K:K,R13,0)</f>
        <v>3621.74</v>
      </c>
      <c r="U13" cm="1">
        <f t="array" ref="U13">INDEX(G:G,R13,0)</f>
        <v>81.762</v>
      </c>
      <c r="V13" cm="1">
        <f t="array" ref="V13">INDEX(L:L,R13,0)</f>
        <v>120.91800000000001</v>
      </c>
      <c r="W13" cm="1">
        <f t="array" ref="W13">INDEX(M:M,R13,0)</f>
        <v>103.017</v>
      </c>
      <c r="X13" cm="1">
        <f t="array" ref="X13">INDEX(N:N,R13,0)</f>
        <v>32.262999999999998</v>
      </c>
      <c r="Y13" cm="1">
        <f t="array" ref="Y13">INDEX(O:O,R13,0)</f>
        <v>80.058000000000007</v>
      </c>
      <c r="Z13">
        <f>S13/I13</f>
        <v>18.373903274624677</v>
      </c>
      <c r="AA13">
        <f>T13/K13</f>
        <v>18.255289978527575</v>
      </c>
      <c r="AB13">
        <f>U13/G13</f>
        <v>12.287646528403968</v>
      </c>
      <c r="AC13">
        <f>V13/L13</f>
        <v>19.377884615384616</v>
      </c>
      <c r="AD13">
        <f>W13/M13</f>
        <v>18.422210300429185</v>
      </c>
      <c r="AE13">
        <f>X13/N13</f>
        <v>12.691974822974036</v>
      </c>
      <c r="AF13">
        <f>Y13/O13</f>
        <v>30.256235827664401</v>
      </c>
      <c r="AG13">
        <f>Z13/K13</f>
        <v>9.2613200372111432E-2</v>
      </c>
      <c r="AH13" cm="1">
        <f t="array" ref="AH13">MATCH(1,(Q13=Q:Q)*(MIN(IF(Q:Q=Q13,D:D))=D:D),0)</f>
        <v>47</v>
      </c>
      <c r="AI13" cm="1">
        <f t="array" ref="AI13">INDEX(I:I,AH13,0)</f>
        <v>170.14699999999999</v>
      </c>
      <c r="AJ13" cm="1">
        <f t="array" ref="AJ13">INDEX(K:K,AH13,0)</f>
        <v>157.91499999999999</v>
      </c>
      <c r="AK13" cm="1">
        <f t="array" ref="AK13">INDEX(L:L,AH13,0)</f>
        <v>4.609</v>
      </c>
      <c r="AL13" cm="1">
        <f t="array" ref="AL13">INDEX(L:L,AH13,0)</f>
        <v>4.609</v>
      </c>
      <c r="AM13" cm="1">
        <f t="array" ref="AM13">INDEX(N:N,AH13,0)</f>
        <v>0.874</v>
      </c>
      <c r="AN13" cm="1">
        <f t="array" ref="AN13">INDEX(O:O,AH13,0)</f>
        <v>2.117</v>
      </c>
      <c r="AO13">
        <f>F13*AJ13/K13</f>
        <v>25.470931580592154</v>
      </c>
      <c r="AP13">
        <f>F13*AI13/I13</f>
        <v>25.275534552071825</v>
      </c>
      <c r="AQ13">
        <f>F13*AK13/L13</f>
        <v>23.635897435897434</v>
      </c>
      <c r="AR13">
        <f>F13*AL13/M13</f>
        <v>26.374821173104436</v>
      </c>
      <c r="AS13">
        <f>F13*AM13/N13</f>
        <v>11.002360346184108</v>
      </c>
      <c r="AT13">
        <f>F13*AN13/O13</f>
        <v>25.602418745275887</v>
      </c>
      <c r="AU13">
        <f>AP13/F13</f>
        <v>0.78986045475224453</v>
      </c>
      <c r="AV13">
        <f>(Z13-K13)/(1-K13)</f>
        <v>0.91198363033007757</v>
      </c>
      <c r="AW13">
        <f>(1/Z13-1/F13)/(1-1/F13)</f>
        <v>2.3922598301538648E-2</v>
      </c>
    </row>
    <row r="14" spans="1:49" x14ac:dyDescent="0.2">
      <c r="A14" t="s">
        <v>34</v>
      </c>
      <c r="B14" t="s">
        <v>56</v>
      </c>
      <c r="C14">
        <v>41</v>
      </c>
      <c r="D14">
        <v>12288</v>
      </c>
      <c r="E14">
        <v>4</v>
      </c>
      <c r="F14">
        <v>16</v>
      </c>
      <c r="G14">
        <v>7.0919999999999996</v>
      </c>
      <c r="H14">
        <v>8.8460000000000001</v>
      </c>
      <c r="I14">
        <v>329.952</v>
      </c>
      <c r="J14">
        <v>373.04700000000003</v>
      </c>
      <c r="K14">
        <v>302.26</v>
      </c>
      <c r="L14" s="3">
        <v>9.9619999999999997</v>
      </c>
      <c r="M14" s="3">
        <v>9.9570000000000007</v>
      </c>
      <c r="N14" s="3">
        <v>4.1100000000000003</v>
      </c>
      <c r="O14" s="3">
        <v>3.6629999999999998</v>
      </c>
      <c r="P14">
        <f>POWER(D14,2)/F14</f>
        <v>9437184</v>
      </c>
      <c r="Q14">
        <f>ROUND(P14,-3)</f>
        <v>9437000</v>
      </c>
      <c r="R14" cm="1">
        <f t="array" ref="R14">MATCH(1,(D14=D:D)*(MIN(IF(D:D=D14,F:F))=F:F),0)</f>
        <v>19</v>
      </c>
      <c r="S14" cm="1">
        <f t="array" ref="S14">INDEX(I:I,R14,0)</f>
        <v>3957.9960000000001</v>
      </c>
      <c r="T14" cm="1">
        <f t="array" ref="T14">INDEX(K:K,R14,0)</f>
        <v>3621.74</v>
      </c>
      <c r="U14" cm="1">
        <f t="array" ref="U14">INDEX(G:G,R14,0)</f>
        <v>81.762</v>
      </c>
      <c r="V14" cm="1">
        <f t="array" ref="V14">INDEX(L:L,R14,0)</f>
        <v>120.91800000000001</v>
      </c>
      <c r="W14" cm="1">
        <f t="array" ref="W14">INDEX(M:M,R14,0)</f>
        <v>103.017</v>
      </c>
      <c r="X14" cm="1">
        <f t="array" ref="X14">INDEX(N:N,R14,0)</f>
        <v>32.262999999999998</v>
      </c>
      <c r="Y14" cm="1">
        <f t="array" ref="Y14">INDEX(O:O,R14,0)</f>
        <v>80.058000000000007</v>
      </c>
      <c r="Z14">
        <f>S14/I14</f>
        <v>11.995672097759675</v>
      </c>
      <c r="AA14">
        <f>T14/K14</f>
        <v>11.982200754317475</v>
      </c>
      <c r="AB14">
        <f>U14/G14</f>
        <v>11.528764805414552</v>
      </c>
      <c r="AC14">
        <f>V14/L14</f>
        <v>12.137924111624173</v>
      </c>
      <c r="AD14">
        <f>W14/M14</f>
        <v>10.346188611027417</v>
      </c>
      <c r="AE14">
        <f>X14/N14</f>
        <v>7.8498783454987828</v>
      </c>
      <c r="AF14">
        <f>Y14/O14</f>
        <v>21.855855855855857</v>
      </c>
      <c r="AG14">
        <f>Z14/K14</f>
        <v>3.9686601263017519E-2</v>
      </c>
      <c r="AH14" cm="1">
        <f t="array" ref="AH14">MATCH(1,(Q14=Q:Q)*(MIN(IF(Q:Q=Q14,D:D))=D:D),0)</f>
        <v>48</v>
      </c>
      <c r="AI14" cm="1">
        <f t="array" ref="AI14">INDEX(I:I,AH14,0)</f>
        <v>331.83699999999999</v>
      </c>
      <c r="AJ14" cm="1">
        <f t="array" ref="AJ14">INDEX(K:K,AH14,0)</f>
        <v>307.96100000000001</v>
      </c>
      <c r="AK14" cm="1">
        <f t="array" ref="AK14">INDEX(L:L,AH14,0)</f>
        <v>9.4540000000000006</v>
      </c>
      <c r="AL14" cm="1">
        <f t="array" ref="AL14">INDEX(L:L,AH14,0)</f>
        <v>9.4540000000000006</v>
      </c>
      <c r="AM14" cm="1">
        <f t="array" ref="AM14">INDEX(N:N,AH14,0)</f>
        <v>0.82799999999999996</v>
      </c>
      <c r="AN14" cm="1">
        <f t="array" ref="AN14">INDEX(O:O,AH14,0)</f>
        <v>3.5289999999999999</v>
      </c>
      <c r="AO14">
        <f>F14*AJ14/K14</f>
        <v>16.301779924568255</v>
      </c>
      <c r="AP14">
        <f>F14*AI14/I14</f>
        <v>16.091407234991756</v>
      </c>
      <c r="AQ14">
        <f>F14*AK14/L14</f>
        <v>15.184099578397914</v>
      </c>
      <c r="AR14">
        <f>F14*AL14/M14</f>
        <v>15.191724414984433</v>
      </c>
      <c r="AS14">
        <f>F14*AM14/N14</f>
        <v>3.2233576642335762</v>
      </c>
      <c r="AT14">
        <f>F14*AN14/O14</f>
        <v>15.414687414687416</v>
      </c>
      <c r="AU14">
        <f>AP14/F14</f>
        <v>1.0057129521869848</v>
      </c>
      <c r="AV14">
        <f>(Z14-K14)/(1-K14)</f>
        <v>0.9635010552421176</v>
      </c>
      <c r="AW14">
        <f>(1/Z14-1/F14)/(1-1/F14)</f>
        <v>2.2254292323691072E-2</v>
      </c>
    </row>
    <row r="15" spans="1:49" x14ac:dyDescent="0.2">
      <c r="A15" t="s">
        <v>34</v>
      </c>
      <c r="B15" t="s">
        <v>56</v>
      </c>
      <c r="C15">
        <v>42</v>
      </c>
      <c r="D15">
        <v>12288</v>
      </c>
      <c r="E15">
        <v>4</v>
      </c>
      <c r="F15">
        <v>8</v>
      </c>
      <c r="G15">
        <v>12.045999999999999</v>
      </c>
      <c r="H15">
        <v>8.8490000000000002</v>
      </c>
      <c r="I15">
        <v>486.97800000000001</v>
      </c>
      <c r="J15">
        <v>554.351</v>
      </c>
      <c r="K15">
        <v>437.72800000000001</v>
      </c>
      <c r="L15" s="3">
        <v>17.457000000000001</v>
      </c>
      <c r="M15" s="3">
        <v>18.326000000000001</v>
      </c>
      <c r="N15" s="3">
        <v>6.79</v>
      </c>
      <c r="O15" s="3">
        <v>6.6769999999999996</v>
      </c>
      <c r="P15">
        <f>POWER(D15,2)/F15</f>
        <v>18874368</v>
      </c>
      <c r="Q15">
        <f>ROUND(P15,-3)</f>
        <v>18874000</v>
      </c>
      <c r="R15" cm="1">
        <f t="array" ref="R15">MATCH(1,(D15=D:D)*(MIN(IF(D:D=D15,F:F))=F:F),0)</f>
        <v>19</v>
      </c>
      <c r="S15" cm="1">
        <f t="array" ref="S15">INDEX(I:I,R15,0)</f>
        <v>3957.9960000000001</v>
      </c>
      <c r="T15" cm="1">
        <f t="array" ref="T15">INDEX(K:K,R15,0)</f>
        <v>3621.74</v>
      </c>
      <c r="U15" cm="1">
        <f t="array" ref="U15">INDEX(G:G,R15,0)</f>
        <v>81.762</v>
      </c>
      <c r="V15" cm="1">
        <f t="array" ref="V15">INDEX(L:L,R15,0)</f>
        <v>120.91800000000001</v>
      </c>
      <c r="W15" cm="1">
        <f t="array" ref="W15">INDEX(M:M,R15,0)</f>
        <v>103.017</v>
      </c>
      <c r="X15" cm="1">
        <f t="array" ref="X15">INDEX(N:N,R15,0)</f>
        <v>32.262999999999998</v>
      </c>
      <c r="Y15" cm="1">
        <f t="array" ref="Y15">INDEX(O:O,R15,0)</f>
        <v>80.058000000000007</v>
      </c>
      <c r="Z15">
        <f>S15/I15</f>
        <v>8.1276690117418031</v>
      </c>
      <c r="AA15">
        <f>T15/K15</f>
        <v>8.2739509467066306</v>
      </c>
      <c r="AB15">
        <f>U15/G15</f>
        <v>6.7874813216005316</v>
      </c>
      <c r="AC15">
        <f>V15/L15</f>
        <v>6.9266196941055167</v>
      </c>
      <c r="AD15">
        <f>W15/M15</f>
        <v>5.6213576339626758</v>
      </c>
      <c r="AE15">
        <f>X15/N15</f>
        <v>4.7515463917525773</v>
      </c>
      <c r="AF15">
        <f>Y15/O15</f>
        <v>11.990115321252061</v>
      </c>
      <c r="AG15">
        <f>Z15/K15</f>
        <v>1.8567852665906232E-2</v>
      </c>
      <c r="AH15" cm="1">
        <f t="array" ref="AH15">MATCH(1,(Q15=Q:Q)*(MIN(IF(Q:Q=Q15,D:D))=D:D),0)</f>
        <v>32</v>
      </c>
      <c r="AI15" cm="1">
        <f t="array" ref="AI15">INDEX(I:I,AH15,0)</f>
        <v>558.07399999999996</v>
      </c>
      <c r="AJ15" cm="1">
        <f t="array" ref="AJ15">INDEX(K:K,AH15,0)</f>
        <v>517.899</v>
      </c>
      <c r="AK15" cm="1">
        <f t="array" ref="AK15">INDEX(L:L,AH15,0)</f>
        <v>13.112</v>
      </c>
      <c r="AL15" cm="1">
        <f t="array" ref="AL15">INDEX(L:L,AH15,0)</f>
        <v>13.112</v>
      </c>
      <c r="AM15" cm="1">
        <f t="array" ref="AM15">INDEX(N:N,AH15,0)</f>
        <v>5.7619999999999996</v>
      </c>
      <c r="AN15" cm="1">
        <f t="array" ref="AN15">INDEX(O:O,AH15,0)</f>
        <v>8.843</v>
      </c>
      <c r="AO15">
        <f>F15*AJ15/K15</f>
        <v>9.4652204108487457</v>
      </c>
      <c r="AP15">
        <f>F15*AI15/I15</f>
        <v>9.1679541991630007</v>
      </c>
      <c r="AQ15">
        <f>F15*AK15/L15</f>
        <v>6.0088216761184627</v>
      </c>
      <c r="AR15">
        <f>F15*AL15/M15</f>
        <v>5.7238895558223284</v>
      </c>
      <c r="AS15">
        <f>F15*AM15/N15</f>
        <v>6.7888070692194402</v>
      </c>
      <c r="AT15">
        <f>F15*AN15/O15</f>
        <v>10.595177474913884</v>
      </c>
      <c r="AU15">
        <f>AP15/F15</f>
        <v>1.1459942748953751</v>
      </c>
      <c r="AV15">
        <f>(Z15-K15)/(1-K15)</f>
        <v>0.98367938622725859</v>
      </c>
      <c r="AW15">
        <f>(1/Z15-1/F15)/(1-1/F15)</f>
        <v>-2.243992739182727E-3</v>
      </c>
    </row>
    <row r="16" spans="1:49" x14ac:dyDescent="0.2">
      <c r="A16" t="s">
        <v>34</v>
      </c>
      <c r="B16" t="s">
        <v>56</v>
      </c>
      <c r="C16">
        <v>43</v>
      </c>
      <c r="D16">
        <v>12288</v>
      </c>
      <c r="E16">
        <v>4</v>
      </c>
      <c r="F16">
        <v>4</v>
      </c>
      <c r="G16">
        <v>23.026</v>
      </c>
      <c r="H16">
        <v>8.8650000000000002</v>
      </c>
      <c r="I16">
        <v>885.48800000000006</v>
      </c>
      <c r="J16">
        <v>993.66899999999998</v>
      </c>
      <c r="K16">
        <v>800.90899999999999</v>
      </c>
      <c r="L16" s="3">
        <v>30.631</v>
      </c>
      <c r="M16" s="3">
        <v>31.417000000000002</v>
      </c>
      <c r="N16" s="3">
        <v>11.082000000000001</v>
      </c>
      <c r="O16" s="3">
        <v>11.449</v>
      </c>
      <c r="P16">
        <f>POWER(D16,2)/F16</f>
        <v>37748736</v>
      </c>
      <c r="Q16">
        <f>ROUND(P16,-3)</f>
        <v>37749000</v>
      </c>
      <c r="R16" cm="1">
        <f t="array" ref="R16">MATCH(1,(D16=D:D)*(MIN(IF(D:D=D16,F:F))=F:F),0)</f>
        <v>19</v>
      </c>
      <c r="S16" cm="1">
        <f t="array" ref="S16">INDEX(I:I,R16,0)</f>
        <v>3957.9960000000001</v>
      </c>
      <c r="T16" cm="1">
        <f t="array" ref="T16">INDEX(K:K,R16,0)</f>
        <v>3621.74</v>
      </c>
      <c r="U16" cm="1">
        <f t="array" ref="U16">INDEX(G:G,R16,0)</f>
        <v>81.762</v>
      </c>
      <c r="V16" cm="1">
        <f t="array" ref="V16">INDEX(L:L,R16,0)</f>
        <v>120.91800000000001</v>
      </c>
      <c r="W16" cm="1">
        <f t="array" ref="W16">INDEX(M:M,R16,0)</f>
        <v>103.017</v>
      </c>
      <c r="X16" cm="1">
        <f t="array" ref="X16">INDEX(N:N,R16,0)</f>
        <v>32.262999999999998</v>
      </c>
      <c r="Y16" cm="1">
        <f t="array" ref="Y16">INDEX(O:O,R16,0)</f>
        <v>80.058000000000007</v>
      </c>
      <c r="Z16">
        <f>S16/I16</f>
        <v>4.4698471351390419</v>
      </c>
      <c r="AA16">
        <f>T16/K16</f>
        <v>4.5220368356454976</v>
      </c>
      <c r="AB16">
        <f>U16/G16</f>
        <v>3.5508555545904632</v>
      </c>
      <c r="AC16">
        <f>V16/L16</f>
        <v>3.9475694557800924</v>
      </c>
      <c r="AD16">
        <f>W16/M16</f>
        <v>3.2790209122449627</v>
      </c>
      <c r="AE16">
        <f>X16/N16</f>
        <v>2.9112975997112431</v>
      </c>
      <c r="AF16">
        <f>Y16/O16</f>
        <v>6.9925757708096787</v>
      </c>
      <c r="AG16">
        <f>Z16/K16</f>
        <v>5.580967544551306E-3</v>
      </c>
      <c r="AH16" cm="1">
        <f t="array" ref="AH16">MATCH(1,(Q16=Q:Q)*(MIN(IF(Q:Q=Q16,D:D))=D:D),0)</f>
        <v>33</v>
      </c>
      <c r="AI16" cm="1">
        <f t="array" ref="AI16">INDEX(I:I,AH16,0)</f>
        <v>1087.9670000000001</v>
      </c>
      <c r="AJ16" cm="1">
        <f t="array" ref="AJ16">INDEX(K:K,AH16,0)</f>
        <v>999.79600000000005</v>
      </c>
      <c r="AK16" cm="1">
        <f t="array" ref="AK16">INDEX(L:L,AH16,0)</f>
        <v>33.92</v>
      </c>
      <c r="AL16" cm="1">
        <f t="array" ref="AL16">INDEX(L:L,AH16,0)</f>
        <v>33.92</v>
      </c>
      <c r="AM16" cm="1">
        <f t="array" ref="AM16">INDEX(N:N,AH16,0)</f>
        <v>5.3280000000000003</v>
      </c>
      <c r="AN16" cm="1">
        <f t="array" ref="AN16">INDEX(O:O,AH16,0)</f>
        <v>16.119</v>
      </c>
      <c r="AO16">
        <f>F16*AJ16/K16</f>
        <v>4.993306355653389</v>
      </c>
      <c r="AP16">
        <f>F16*AI16/I16</f>
        <v>4.9146549699148947</v>
      </c>
      <c r="AQ16">
        <f>F16*AK16/L16</f>
        <v>4.4294995266233554</v>
      </c>
      <c r="AR16">
        <f>F16*AL16/M16</f>
        <v>4.3186809689021866</v>
      </c>
      <c r="AS16">
        <f>F16*AM16/N16</f>
        <v>1.9231185706551164</v>
      </c>
      <c r="AT16">
        <f>F16*AN16/O16</f>
        <v>5.6315835444143589</v>
      </c>
      <c r="AU16">
        <f>AP16/F16</f>
        <v>1.2286637424787237</v>
      </c>
      <c r="AV16">
        <f>(Z16-K16)/(1-K16)</f>
        <v>0.99566219765605957</v>
      </c>
      <c r="AW16">
        <f>(1/Z16-1/F16)/(1-1/F16)</f>
        <v>-3.5038270208795907E-2</v>
      </c>
    </row>
    <row r="17" spans="1:49" x14ac:dyDescent="0.2">
      <c r="A17" t="s">
        <v>34</v>
      </c>
      <c r="B17" t="s">
        <v>56</v>
      </c>
      <c r="C17">
        <v>44</v>
      </c>
      <c r="D17">
        <v>12288</v>
      </c>
      <c r="E17">
        <v>1</v>
      </c>
      <c r="F17">
        <v>4</v>
      </c>
      <c r="G17">
        <v>24.436</v>
      </c>
      <c r="H17">
        <v>6.6470000000000002</v>
      </c>
      <c r="I17">
        <v>1072.2560000000001</v>
      </c>
      <c r="J17">
        <v>1188.712</v>
      </c>
      <c r="K17">
        <v>986.55600000000004</v>
      </c>
      <c r="L17" s="3">
        <v>24.295999999999999</v>
      </c>
      <c r="M17" s="3">
        <v>20.97</v>
      </c>
      <c r="N17" s="3">
        <v>14.834</v>
      </c>
      <c r="O17" s="3">
        <v>25.6</v>
      </c>
      <c r="P17">
        <f>POWER(D17,2)/F17</f>
        <v>37748736</v>
      </c>
      <c r="Q17">
        <f>ROUND(P17,-3)</f>
        <v>37749000</v>
      </c>
      <c r="R17" cm="1">
        <f t="array" ref="R17">MATCH(1,(D17=D:D)*(MIN(IF(D:D=D17,F:F))=F:F),0)</f>
        <v>19</v>
      </c>
      <c r="S17" cm="1">
        <f t="array" ref="S17">INDEX(I:I,R17,0)</f>
        <v>3957.9960000000001</v>
      </c>
      <c r="T17" cm="1">
        <f t="array" ref="T17">INDEX(K:K,R17,0)</f>
        <v>3621.74</v>
      </c>
      <c r="U17" cm="1">
        <f t="array" ref="U17">INDEX(G:G,R17,0)</f>
        <v>81.762</v>
      </c>
      <c r="V17" cm="1">
        <f t="array" ref="V17">INDEX(L:L,R17,0)</f>
        <v>120.91800000000001</v>
      </c>
      <c r="W17" cm="1">
        <f t="array" ref="W17">INDEX(M:M,R17,0)</f>
        <v>103.017</v>
      </c>
      <c r="X17" cm="1">
        <f t="array" ref="X17">INDEX(N:N,R17,0)</f>
        <v>32.262999999999998</v>
      </c>
      <c r="Y17" cm="1">
        <f t="array" ref="Y17">INDEX(O:O,R17,0)</f>
        <v>80.058000000000007</v>
      </c>
      <c r="Z17">
        <f>S17/I17</f>
        <v>3.6912789483108508</v>
      </c>
      <c r="AA17">
        <f>T17/K17</f>
        <v>3.6710941902943164</v>
      </c>
      <c r="AB17">
        <f>U17/G17</f>
        <v>3.3459649697168112</v>
      </c>
      <c r="AC17">
        <f>V17/L17</f>
        <v>4.9768686203490287</v>
      </c>
      <c r="AD17">
        <f>W17/M17</f>
        <v>4.9125894134477823</v>
      </c>
      <c r="AE17">
        <f>X17/N17</f>
        <v>2.1749359579344749</v>
      </c>
      <c r="AF17">
        <f>Y17/O17</f>
        <v>3.1272656250000002</v>
      </c>
      <c r="AG17">
        <f>Z17/K17</f>
        <v>3.7415807600489487E-3</v>
      </c>
      <c r="AH17" cm="1">
        <f t="array" ref="AH17">MATCH(1,(Q17=Q:Q)*(MIN(IF(Q:Q=Q17,D:D))=D:D),0)</f>
        <v>33</v>
      </c>
      <c r="AI17" cm="1">
        <f t="array" ref="AI17">INDEX(I:I,AH17,0)</f>
        <v>1087.9670000000001</v>
      </c>
      <c r="AJ17" cm="1">
        <f t="array" ref="AJ17">INDEX(K:K,AH17,0)</f>
        <v>999.79600000000005</v>
      </c>
      <c r="AK17" cm="1">
        <f t="array" ref="AK17">INDEX(L:L,AH17,0)</f>
        <v>33.92</v>
      </c>
      <c r="AL17" cm="1">
        <f t="array" ref="AL17">INDEX(L:L,AH17,0)</f>
        <v>33.92</v>
      </c>
      <c r="AM17" cm="1">
        <f t="array" ref="AM17">INDEX(N:N,AH17,0)</f>
        <v>5.3280000000000003</v>
      </c>
      <c r="AN17" cm="1">
        <f t="array" ref="AN17">INDEX(O:O,AH17,0)</f>
        <v>16.119</v>
      </c>
      <c r="AO17">
        <f>F17*AJ17/K17</f>
        <v>4.05368169673085</v>
      </c>
      <c r="AP17">
        <f>F17*AI17/I17</f>
        <v>4.058609138116271</v>
      </c>
      <c r="AQ17">
        <f>F17*AK17/L17</f>
        <v>5.5844583470530136</v>
      </c>
      <c r="AR17">
        <f>F17*AL17/M17</f>
        <v>6.4701955174058181</v>
      </c>
      <c r="AS17">
        <f>F17*AM17/N17</f>
        <v>1.4366994741809358</v>
      </c>
      <c r="AT17">
        <f>F17*AN17/O17</f>
        <v>2.51859375</v>
      </c>
      <c r="AU17">
        <f>AP17/F17</f>
        <v>1.0146522845290677</v>
      </c>
      <c r="AV17">
        <f>(Z17-K17)/(1-K17)</f>
        <v>0.99726927851049474</v>
      </c>
      <c r="AW17">
        <f>(1/Z17-1/F17)/(1-1/F17)</f>
        <v>2.7878417933385153E-2</v>
      </c>
    </row>
    <row r="18" spans="1:49" x14ac:dyDescent="0.2">
      <c r="A18" t="s">
        <v>34</v>
      </c>
      <c r="B18" t="s">
        <v>56</v>
      </c>
      <c r="C18">
        <v>45</v>
      </c>
      <c r="D18">
        <v>12288</v>
      </c>
      <c r="E18">
        <v>1</v>
      </c>
      <c r="F18">
        <v>2</v>
      </c>
      <c r="G18">
        <v>43.42</v>
      </c>
      <c r="H18">
        <v>6.6989999999999998</v>
      </c>
      <c r="I18">
        <v>1765.759</v>
      </c>
      <c r="J18">
        <v>1969.9870000000001</v>
      </c>
      <c r="K18">
        <v>1615.009</v>
      </c>
      <c r="L18" s="3">
        <v>45.752000000000002</v>
      </c>
      <c r="M18" s="3">
        <v>40.911000000000001</v>
      </c>
      <c r="N18" s="3">
        <v>24.548999999999999</v>
      </c>
      <c r="O18" s="3">
        <v>39.537999999999997</v>
      </c>
      <c r="P18">
        <f>POWER(D18,2)/F18</f>
        <v>75497472</v>
      </c>
      <c r="Q18">
        <f>ROUND(P18,-3)</f>
        <v>75497000</v>
      </c>
      <c r="R18" cm="1">
        <f t="array" ref="R18">MATCH(1,(D18=D:D)*(MIN(IF(D:D=D18,F:F))=F:F),0)</f>
        <v>19</v>
      </c>
      <c r="S18" cm="1">
        <f t="array" ref="S18">INDEX(I:I,R18,0)</f>
        <v>3957.9960000000001</v>
      </c>
      <c r="T18" cm="1">
        <f t="array" ref="T18">INDEX(K:K,R18,0)</f>
        <v>3621.74</v>
      </c>
      <c r="U18" cm="1">
        <f t="array" ref="U18">INDEX(G:G,R18,0)</f>
        <v>81.762</v>
      </c>
      <c r="V18" cm="1">
        <f t="array" ref="V18">INDEX(L:L,R18,0)</f>
        <v>120.91800000000001</v>
      </c>
      <c r="W18" cm="1">
        <f t="array" ref="W18">INDEX(M:M,R18,0)</f>
        <v>103.017</v>
      </c>
      <c r="X18" cm="1">
        <f t="array" ref="X18">INDEX(N:N,R18,0)</f>
        <v>32.262999999999998</v>
      </c>
      <c r="Y18" cm="1">
        <f t="array" ref="Y18">INDEX(O:O,R18,0)</f>
        <v>80.058000000000007</v>
      </c>
      <c r="Z18">
        <f>S18/I18</f>
        <v>2.2415267315641603</v>
      </c>
      <c r="AA18">
        <f>T18/K18</f>
        <v>2.2425509703041899</v>
      </c>
      <c r="AB18">
        <f>U18/G18</f>
        <v>1.8830492860432979</v>
      </c>
      <c r="AC18">
        <f>V18/L18</f>
        <v>2.6429008567931458</v>
      </c>
      <c r="AD18">
        <f>W18/M18</f>
        <v>2.5180758231282536</v>
      </c>
      <c r="AE18">
        <f>X18/N18</f>
        <v>1.3142286854861704</v>
      </c>
      <c r="AF18">
        <f>Y18/O18</f>
        <v>2.0248368657999904</v>
      </c>
      <c r="AG18">
        <f>Z18/K18</f>
        <v>1.3879345140269559E-3</v>
      </c>
      <c r="AH18" cm="1">
        <f t="array" ref="AH18">MATCH(1,(Q18=Q:Q)*(MIN(IF(Q:Q=Q18,D:D))=D:D),0)</f>
        <v>18</v>
      </c>
      <c r="AI18" cm="1">
        <f t="array" ref="AI18">INDEX(I:I,AH18,0)</f>
        <v>1765.759</v>
      </c>
      <c r="AJ18" cm="1">
        <f t="array" ref="AJ18">INDEX(K:K,AH18,0)</f>
        <v>1615.009</v>
      </c>
      <c r="AK18" cm="1">
        <f t="array" ref="AK18">INDEX(L:L,AH18,0)</f>
        <v>45.752000000000002</v>
      </c>
      <c r="AL18" cm="1">
        <f t="array" ref="AL18">INDEX(L:L,AH18,0)</f>
        <v>45.752000000000002</v>
      </c>
      <c r="AM18" cm="1">
        <f t="array" ref="AM18">INDEX(N:N,AH18,0)</f>
        <v>24.548999999999999</v>
      </c>
      <c r="AN18" cm="1">
        <f t="array" ref="AN18">INDEX(O:O,AH18,0)</f>
        <v>39.537999999999997</v>
      </c>
      <c r="AO18">
        <f>F18*AJ18/K18</f>
        <v>2</v>
      </c>
      <c r="AP18">
        <f>F18*AI18/I18</f>
        <v>2</v>
      </c>
      <c r="AQ18">
        <f>F18*AK18/L18</f>
        <v>2</v>
      </c>
      <c r="AR18">
        <f>F18*AL18/M18</f>
        <v>2.2366600669746521</v>
      </c>
      <c r="AS18">
        <f>F18*AM18/N18</f>
        <v>2</v>
      </c>
      <c r="AT18">
        <f>F18*AN18/O18</f>
        <v>2</v>
      </c>
      <c r="AU18">
        <f>AP18/F18</f>
        <v>1</v>
      </c>
      <c r="AV18">
        <f>(Z18-K18)/(1-K18)</f>
        <v>0.99923078078773775</v>
      </c>
      <c r="AW18">
        <f>(1/Z18-1/F18)/(1-1/F18)</f>
        <v>-0.10775099317937664</v>
      </c>
    </row>
    <row r="19" spans="1:49" x14ac:dyDescent="0.2">
      <c r="A19" t="s">
        <v>34</v>
      </c>
      <c r="B19" t="s">
        <v>56</v>
      </c>
      <c r="C19">
        <v>46</v>
      </c>
      <c r="D19">
        <v>12288</v>
      </c>
      <c r="E19">
        <v>1</v>
      </c>
      <c r="F19">
        <v>1</v>
      </c>
      <c r="G19">
        <v>81.762</v>
      </c>
      <c r="H19">
        <v>6.7119999999999997</v>
      </c>
      <c r="I19">
        <v>3957.9960000000001</v>
      </c>
      <c r="J19">
        <v>4350.9390000000003</v>
      </c>
      <c r="K19">
        <v>3621.74</v>
      </c>
      <c r="L19" s="3">
        <v>120.91800000000001</v>
      </c>
      <c r="M19" s="3">
        <v>103.017</v>
      </c>
      <c r="N19" s="3">
        <v>32.262999999999998</v>
      </c>
      <c r="O19" s="3">
        <v>80.058000000000007</v>
      </c>
      <c r="P19">
        <f>POWER(D19,2)/F19</f>
        <v>150994944</v>
      </c>
      <c r="Q19">
        <f>ROUND(P19,-3)</f>
        <v>150995000</v>
      </c>
      <c r="R19" cm="1">
        <f t="array" ref="R19">MATCH(1,(D19=D:D)*(MIN(IF(D:D=D19,F:F))=F:F),0)</f>
        <v>19</v>
      </c>
      <c r="S19" cm="1">
        <f t="array" ref="S19">INDEX(I:I,R19,0)</f>
        <v>3957.9960000000001</v>
      </c>
      <c r="T19" cm="1">
        <f t="array" ref="T19">INDEX(K:K,R19,0)</f>
        <v>3621.74</v>
      </c>
      <c r="U19" cm="1">
        <f t="array" ref="U19">INDEX(G:G,R19,0)</f>
        <v>81.762</v>
      </c>
      <c r="V19" cm="1">
        <f t="array" ref="V19">INDEX(L:L,R19,0)</f>
        <v>120.91800000000001</v>
      </c>
      <c r="W19" cm="1">
        <f t="array" ref="W19">INDEX(M:M,R19,0)</f>
        <v>103.017</v>
      </c>
      <c r="X19" cm="1">
        <f t="array" ref="X19">INDEX(N:N,R19,0)</f>
        <v>32.262999999999998</v>
      </c>
      <c r="Y19" cm="1">
        <f t="array" ref="Y19">INDEX(O:O,R19,0)</f>
        <v>80.058000000000007</v>
      </c>
      <c r="Z19">
        <f>S19/I19</f>
        <v>1</v>
      </c>
      <c r="AA19">
        <f>T19/K19</f>
        <v>1</v>
      </c>
      <c r="AB19">
        <f>U19/G19</f>
        <v>1</v>
      </c>
      <c r="AC19">
        <f>V19/L19</f>
        <v>1</v>
      </c>
      <c r="AD19">
        <f>W19/M19</f>
        <v>1</v>
      </c>
      <c r="AE19">
        <f>X19/N19</f>
        <v>1</v>
      </c>
      <c r="AF19">
        <f>Y19/O19</f>
        <v>1</v>
      </c>
      <c r="AG19">
        <f>Z19/K19</f>
        <v>2.7611037788466321E-4</v>
      </c>
      <c r="AH19" cm="1">
        <f t="array" ref="AH19">MATCH(1,(Q19=Q:Q)*(MIN(IF(Q:Q=Q19,D:D))=D:D),0)</f>
        <v>19</v>
      </c>
      <c r="AI19" cm="1">
        <f t="array" ref="AI19">INDEX(I:I,AH19,0)</f>
        <v>3957.9960000000001</v>
      </c>
      <c r="AJ19" cm="1">
        <f t="array" ref="AJ19">INDEX(K:K,AH19,0)</f>
        <v>3621.74</v>
      </c>
      <c r="AK19" cm="1">
        <f t="array" ref="AK19">INDEX(L:L,AH19,0)</f>
        <v>120.91800000000001</v>
      </c>
      <c r="AL19" cm="1">
        <f t="array" ref="AL19">INDEX(L:L,AH19,0)</f>
        <v>120.91800000000001</v>
      </c>
      <c r="AM19" cm="1">
        <f t="array" ref="AM19">INDEX(N:N,AH19,0)</f>
        <v>32.262999999999998</v>
      </c>
      <c r="AN19" cm="1">
        <f t="array" ref="AN19">INDEX(O:O,AH19,0)</f>
        <v>80.058000000000007</v>
      </c>
      <c r="AO19">
        <f>F19*AJ19/K19</f>
        <v>1</v>
      </c>
      <c r="AP19">
        <f>F19*AI19/I19</f>
        <v>1</v>
      </c>
      <c r="AQ19">
        <f>F19*AK19/L19</f>
        <v>1</v>
      </c>
      <c r="AR19">
        <f>F19*AL19/M19</f>
        <v>1.173767436442529</v>
      </c>
      <c r="AS19">
        <f>F19*AM19/N19</f>
        <v>1</v>
      </c>
      <c r="AT19">
        <f>F19*AN19/O19</f>
        <v>1</v>
      </c>
      <c r="AU19">
        <f>AP19/F19</f>
        <v>1</v>
      </c>
      <c r="AV19">
        <f>(Z19-K19)/(1-K19)</f>
        <v>1</v>
      </c>
      <c r="AW19" t="e">
        <f>(1/Z19-1/F19)/(1-1/F19)</f>
        <v>#DIV/0!</v>
      </c>
    </row>
    <row r="20" spans="1:49" x14ac:dyDescent="0.2">
      <c r="A20" t="s">
        <v>33</v>
      </c>
      <c r="B20" t="s">
        <v>55</v>
      </c>
      <c r="C20">
        <v>6</v>
      </c>
      <c r="D20">
        <v>6144</v>
      </c>
      <c r="E20">
        <v>16</v>
      </c>
      <c r="F20">
        <v>256</v>
      </c>
      <c r="G20">
        <v>2.6680000000000001</v>
      </c>
      <c r="H20">
        <v>8.8930000000000007</v>
      </c>
      <c r="I20">
        <v>23.260999999999999</v>
      </c>
      <c r="J20">
        <v>56.207999999999998</v>
      </c>
      <c r="K20">
        <v>5.3220000000000001</v>
      </c>
      <c r="L20" s="3">
        <v>8.3559999999999999</v>
      </c>
      <c r="M20" s="3">
        <v>8.9420000000000002</v>
      </c>
      <c r="N20" s="3">
        <v>0.36799999999999999</v>
      </c>
      <c r="O20" s="3">
        <v>0.27300000000000002</v>
      </c>
      <c r="P20">
        <f>POWER(D20,2)/F20</f>
        <v>147456</v>
      </c>
      <c r="Q20">
        <f>ROUND(P20,-3)</f>
        <v>147000</v>
      </c>
      <c r="R20" cm="1">
        <f t="array" ref="R20">MATCH(1,(D20=D:D)*(MIN(IF(D:D=D20,F:F))=F:F),0)</f>
        <v>33</v>
      </c>
      <c r="S20" cm="1">
        <f t="array" ref="S20">INDEX(I:I,R20,0)</f>
        <v>1087.9670000000001</v>
      </c>
      <c r="T20" cm="1">
        <f t="array" ref="T20">INDEX(K:K,R20,0)</f>
        <v>999.79600000000005</v>
      </c>
      <c r="U20" cm="1">
        <f t="array" ref="U20">INDEX(G:G,R20,0)</f>
        <v>28.314</v>
      </c>
      <c r="V20" cm="1">
        <f t="array" ref="V20">INDEX(L:L,R20,0)</f>
        <v>33.92</v>
      </c>
      <c r="W20" cm="1">
        <f t="array" ref="W20">INDEX(M:M,R20,0)</f>
        <v>32.804000000000002</v>
      </c>
      <c r="X20" cm="1">
        <f t="array" ref="X20">INDEX(N:N,R20,0)</f>
        <v>5.3280000000000003</v>
      </c>
      <c r="Y20" cm="1">
        <f t="array" ref="Y20">INDEX(O:O,R20,0)</f>
        <v>16.119</v>
      </c>
      <c r="Z20">
        <f>S20/I20</f>
        <v>46.772150810369297</v>
      </c>
      <c r="AA20">
        <f>T20/K20</f>
        <v>187.86095452837279</v>
      </c>
      <c r="AB20">
        <f>U20/G20</f>
        <v>10.612443778110944</v>
      </c>
      <c r="AC20">
        <f>V20/L20</f>
        <v>4.0593585447582576</v>
      </c>
      <c r="AD20">
        <f>W20/M20</f>
        <v>3.6685305300827555</v>
      </c>
      <c r="AE20">
        <f>X20/N20</f>
        <v>14.478260869565219</v>
      </c>
      <c r="AF20">
        <f>Y20/O20</f>
        <v>59.043956043956037</v>
      </c>
      <c r="AG20">
        <f>Z20/K20</f>
        <v>8.7884537411441741</v>
      </c>
      <c r="AH20" cm="1">
        <f t="array" ref="AH20">MATCH(1,(Q20=Q:Q)*(MIN(IF(Q:Q=Q20,D:D))=D:D),0)</f>
        <v>81</v>
      </c>
      <c r="AI20" cm="1">
        <f t="array" ref="AI20">INDEX(I:I,AH20,0)</f>
        <v>4.6050000000000004</v>
      </c>
      <c r="AJ20" cm="1">
        <f t="array" ref="AJ20">INDEX(K:K,AH20,0)</f>
        <v>3.149</v>
      </c>
      <c r="AK20" cm="1">
        <f t="array" ref="AK20">INDEX(L:L,AH20,0)</f>
        <v>0.66</v>
      </c>
      <c r="AL20" cm="1">
        <f t="array" ref="AL20">INDEX(L:L,AH20,0)</f>
        <v>0.66</v>
      </c>
      <c r="AM20" cm="1">
        <f t="array" ref="AM20">INDEX(N:N,AH20,0)</f>
        <v>5.0999999999999997E-2</v>
      </c>
      <c r="AN20" cm="1">
        <f t="array" ref="AN20">INDEX(O:O,AH20,0)</f>
        <v>9.7000000000000003E-2</v>
      </c>
      <c r="AO20">
        <f>F20*AJ20/K20</f>
        <v>151.47388199924839</v>
      </c>
      <c r="AP20">
        <f>F20*AI20/I20</f>
        <v>50.680538239972492</v>
      </c>
      <c r="AQ20">
        <f>F20*AK20/L20</f>
        <v>20.220201053135472</v>
      </c>
      <c r="AR20">
        <f>F20*AL20/M20</f>
        <v>18.895101766942521</v>
      </c>
      <c r="AS20">
        <f>F20*AM20/N20</f>
        <v>35.478260869565219</v>
      </c>
      <c r="AT20">
        <f>F20*AN20/O20</f>
        <v>90.959706959706949</v>
      </c>
      <c r="AU20">
        <f>AP20/F20</f>
        <v>0.19797085249989255</v>
      </c>
      <c r="AV20">
        <f>(Z20-K20)/(1-K20)</f>
        <v>-9.5905022698679527</v>
      </c>
      <c r="AW20">
        <f>(1/Z20-1/F20)/(1-1/F20)</f>
        <v>1.7542519536843645E-2</v>
      </c>
    </row>
    <row r="21" spans="1:49" x14ac:dyDescent="0.2">
      <c r="A21" t="s">
        <v>33</v>
      </c>
      <c r="B21" t="s">
        <v>55</v>
      </c>
      <c r="C21">
        <v>11</v>
      </c>
      <c r="D21">
        <v>6144</v>
      </c>
      <c r="E21">
        <v>8</v>
      </c>
      <c r="F21">
        <v>128</v>
      </c>
      <c r="G21">
        <v>2.73</v>
      </c>
      <c r="H21">
        <v>8.8729999999999993</v>
      </c>
      <c r="I21">
        <v>20.376999999999999</v>
      </c>
      <c r="J21">
        <v>45.587000000000003</v>
      </c>
      <c r="K21">
        <v>10.247</v>
      </c>
      <c r="L21" s="3">
        <v>4.4980000000000002</v>
      </c>
      <c r="M21" s="3">
        <v>4.8920000000000003</v>
      </c>
      <c r="N21" s="3">
        <v>0.39900000000000002</v>
      </c>
      <c r="O21" s="3">
        <v>0.34100000000000003</v>
      </c>
      <c r="P21">
        <f>POWER(D21,2)/F21</f>
        <v>294912</v>
      </c>
      <c r="Q21">
        <f>ROUND(P21,-3)</f>
        <v>295000</v>
      </c>
      <c r="R21" cm="1">
        <f t="array" ref="R21">MATCH(1,(D21=D:D)*(MIN(IF(D:D=D21,F:F))=F:F),0)</f>
        <v>33</v>
      </c>
      <c r="S21" cm="1">
        <f t="array" ref="S21">INDEX(I:I,R21,0)</f>
        <v>1087.9670000000001</v>
      </c>
      <c r="T21" cm="1">
        <f t="array" ref="T21">INDEX(K:K,R21,0)</f>
        <v>999.79600000000005</v>
      </c>
      <c r="U21" cm="1">
        <f t="array" ref="U21">INDEX(G:G,R21,0)</f>
        <v>28.314</v>
      </c>
      <c r="V21" cm="1">
        <f t="array" ref="V21">INDEX(L:L,R21,0)</f>
        <v>33.92</v>
      </c>
      <c r="W21" cm="1">
        <f t="array" ref="W21">INDEX(M:M,R21,0)</f>
        <v>32.804000000000002</v>
      </c>
      <c r="X21" cm="1">
        <f t="array" ref="X21">INDEX(N:N,R21,0)</f>
        <v>5.3280000000000003</v>
      </c>
      <c r="Y21" cm="1">
        <f t="array" ref="Y21">INDEX(O:O,R21,0)</f>
        <v>16.119</v>
      </c>
      <c r="Z21">
        <f>S21/I21</f>
        <v>53.391912450311636</v>
      </c>
      <c r="AA21">
        <f>T21/K21</f>
        <v>97.569630135649462</v>
      </c>
      <c r="AB21">
        <f>U21/G21</f>
        <v>10.371428571428572</v>
      </c>
      <c r="AC21">
        <f>V21/L21</f>
        <v>7.5411293908403731</v>
      </c>
      <c r="AD21">
        <f>W21/M21</f>
        <v>6.705641864268193</v>
      </c>
      <c r="AE21">
        <f>X21/N21</f>
        <v>13.353383458646617</v>
      </c>
      <c r="AF21">
        <f>Y21/O21</f>
        <v>47.269794721407621</v>
      </c>
      <c r="AG21">
        <f>Z21/K21</f>
        <v>5.2104920903983247</v>
      </c>
      <c r="AH21" cm="1">
        <f t="array" ref="AH21">MATCH(1,(Q21=Q:Q)*(MIN(IF(Q:Q=Q21,D:D))=D:D),0)</f>
        <v>77</v>
      </c>
      <c r="AI21" cm="1">
        <f t="array" ref="AI21">INDEX(I:I,AH21,0)</f>
        <v>8.8889999999999993</v>
      </c>
      <c r="AJ21" cm="1">
        <f t="array" ref="AJ21">INDEX(K:K,AH21,0)</f>
        <v>6.819</v>
      </c>
      <c r="AK21" cm="1">
        <f t="array" ref="AK21">INDEX(L:L,AH21,0)</f>
        <v>0.93100000000000005</v>
      </c>
      <c r="AL21" cm="1">
        <f t="array" ref="AL21">INDEX(L:L,AH21,0)</f>
        <v>0.93100000000000005</v>
      </c>
      <c r="AM21" cm="1">
        <f t="array" ref="AM21">INDEX(N:N,AH21,0)</f>
        <v>8.2000000000000003E-2</v>
      </c>
      <c r="AN21" cm="1">
        <f t="array" ref="AN21">INDEX(O:O,AH21,0)</f>
        <v>0.17100000000000001</v>
      </c>
      <c r="AO21">
        <f>F21*AJ21/K21</f>
        <v>85.179271982043531</v>
      </c>
      <c r="AP21">
        <f>F21*AI21/I21</f>
        <v>55.837071207734212</v>
      </c>
      <c r="AQ21">
        <f>F21*AK21/L21</f>
        <v>26.493552690084481</v>
      </c>
      <c r="AR21">
        <f>F21*AL21/M21</f>
        <v>24.359771054783319</v>
      </c>
      <c r="AS21">
        <f>F21*AM21/N21</f>
        <v>26.305764411027567</v>
      </c>
      <c r="AT21">
        <f>F21*AN21/O21</f>
        <v>64.187683284457478</v>
      </c>
      <c r="AU21">
        <f>AP21/F21</f>
        <v>0.43622711881042353</v>
      </c>
      <c r="AV21">
        <f>(Z21-K21)/(1-K21)</f>
        <v>-4.6658281010394331</v>
      </c>
      <c r="AW21">
        <f>(1/Z21-1/F21)/(1-1/F21)</f>
        <v>1.1002888440144831E-2</v>
      </c>
    </row>
    <row r="22" spans="1:49" x14ac:dyDescent="0.2">
      <c r="A22" t="s">
        <v>33</v>
      </c>
      <c r="B22" t="s">
        <v>55</v>
      </c>
      <c r="C22">
        <v>19</v>
      </c>
      <c r="D22">
        <v>6144</v>
      </c>
      <c r="E22">
        <v>4</v>
      </c>
      <c r="F22">
        <v>64</v>
      </c>
      <c r="G22">
        <v>4.4359999999999999</v>
      </c>
      <c r="H22">
        <v>8.8849999999999998</v>
      </c>
      <c r="I22">
        <v>28.597999999999999</v>
      </c>
      <c r="J22">
        <v>52.628999999999998</v>
      </c>
      <c r="K22">
        <v>20.212</v>
      </c>
      <c r="L22" s="3">
        <v>3.633</v>
      </c>
      <c r="M22" s="3">
        <v>3.7429999999999999</v>
      </c>
      <c r="N22" s="3">
        <v>0.56000000000000005</v>
      </c>
      <c r="O22" s="3">
        <v>0.45</v>
      </c>
      <c r="P22">
        <f>POWER(D22,2)/F22</f>
        <v>589824</v>
      </c>
      <c r="Q22">
        <f>ROUND(P22,-3)</f>
        <v>590000</v>
      </c>
      <c r="R22" cm="1">
        <f t="array" ref="R22">MATCH(1,(D22=D:D)*(MIN(IF(D:D=D22,F:F))=F:F),0)</f>
        <v>33</v>
      </c>
      <c r="S22" cm="1">
        <f t="array" ref="S22">INDEX(I:I,R22,0)</f>
        <v>1087.9670000000001</v>
      </c>
      <c r="T22" cm="1">
        <f t="array" ref="T22">INDEX(K:K,R22,0)</f>
        <v>999.79600000000005</v>
      </c>
      <c r="U22" cm="1">
        <f t="array" ref="U22">INDEX(G:G,R22,0)</f>
        <v>28.314</v>
      </c>
      <c r="V22" cm="1">
        <f t="array" ref="V22">INDEX(L:L,R22,0)</f>
        <v>33.92</v>
      </c>
      <c r="W22" cm="1">
        <f t="array" ref="W22">INDEX(M:M,R22,0)</f>
        <v>32.804000000000002</v>
      </c>
      <c r="X22" cm="1">
        <f t="array" ref="X22">INDEX(N:N,R22,0)</f>
        <v>5.3280000000000003</v>
      </c>
      <c r="Y22" cm="1">
        <f t="array" ref="Y22">INDEX(O:O,R22,0)</f>
        <v>16.119</v>
      </c>
      <c r="Z22">
        <f>S22/I22</f>
        <v>38.043464577942515</v>
      </c>
      <c r="AA22">
        <f>T22/K22</f>
        <v>49.465466059766477</v>
      </c>
      <c r="AB22">
        <f>U22/G22</f>
        <v>6.3827772768259692</v>
      </c>
      <c r="AC22">
        <f>V22/L22</f>
        <v>9.3366363886595103</v>
      </c>
      <c r="AD22">
        <f>W22/M22</f>
        <v>8.7640929735506283</v>
      </c>
      <c r="AE22">
        <f>X22/N22</f>
        <v>9.5142857142857142</v>
      </c>
      <c r="AF22">
        <f>Y22/O22</f>
        <v>35.82</v>
      </c>
      <c r="AG22">
        <f>Z22/K22</f>
        <v>1.8822216790986799</v>
      </c>
      <c r="AH22" cm="1">
        <f t="array" ref="AH22">MATCH(1,(Q22=Q:Q)*(MIN(IF(Q:Q=Q22,D:D))=D:D),0)</f>
        <v>78</v>
      </c>
      <c r="AI22" cm="1">
        <f t="array" ref="AI22">INDEX(I:I,AH22,0)</f>
        <v>17.818000000000001</v>
      </c>
      <c r="AJ22" cm="1">
        <f t="array" ref="AJ22">INDEX(K:K,AH22,0)</f>
        <v>12.94</v>
      </c>
      <c r="AK22" cm="1">
        <f t="array" ref="AK22">INDEX(L:L,AH22,0)</f>
        <v>1.71</v>
      </c>
      <c r="AL22" cm="1">
        <f t="array" ref="AL22">INDEX(L:L,AH22,0)</f>
        <v>1.71</v>
      </c>
      <c r="AM22" cm="1">
        <f t="array" ref="AM22">INDEX(N:N,AH22,0)</f>
        <v>8.5000000000000006E-2</v>
      </c>
      <c r="AN22" cm="1">
        <f t="array" ref="AN22">INDEX(O:O,AH22,0)</f>
        <v>1.9890000000000001</v>
      </c>
      <c r="AO22">
        <f>F22*AJ22/K22</f>
        <v>40.97367900257273</v>
      </c>
      <c r="AP22">
        <f>F22*AI22/I22</f>
        <v>39.875236030491649</v>
      </c>
      <c r="AQ22">
        <f>F22*AK22/L22</f>
        <v>30.123864574731627</v>
      </c>
      <c r="AR22">
        <f>F22*AL22/M22</f>
        <v>29.238578680203045</v>
      </c>
      <c r="AS22">
        <f>F22*AM22/N22</f>
        <v>9.7142857142857135</v>
      </c>
      <c r="AT22">
        <f>F22*AN22/O22</f>
        <v>282.88</v>
      </c>
      <c r="AU22">
        <f>AP22/F22</f>
        <v>0.62305056297643202</v>
      </c>
      <c r="AV22">
        <f>(Z22-K22)/(1-K22)</f>
        <v>-0.92814202466908791</v>
      </c>
      <c r="AW22">
        <f>(1/Z22-1/F22)/(1-1/F22)</f>
        <v>1.0829941576921954E-2</v>
      </c>
    </row>
    <row r="23" spans="1:49" x14ac:dyDescent="0.2">
      <c r="A23" t="s">
        <v>33</v>
      </c>
      <c r="B23" t="s">
        <v>55</v>
      </c>
      <c r="C23">
        <v>25</v>
      </c>
      <c r="D23">
        <v>6144</v>
      </c>
      <c r="E23">
        <v>4</v>
      </c>
      <c r="F23">
        <v>64</v>
      </c>
      <c r="G23">
        <v>4.0129999999999999</v>
      </c>
      <c r="H23">
        <v>8.8550000000000004</v>
      </c>
      <c r="I23">
        <v>66.257999999999996</v>
      </c>
      <c r="J23">
        <v>89.406999999999996</v>
      </c>
      <c r="K23">
        <v>60.512</v>
      </c>
      <c r="L23" s="3">
        <v>2.6030000000000002</v>
      </c>
      <c r="M23" s="3">
        <v>2.2240000000000002</v>
      </c>
      <c r="N23" s="3">
        <v>0.437</v>
      </c>
      <c r="O23" s="3">
        <v>0.48199999999999998</v>
      </c>
      <c r="P23">
        <f>POWER(D23,2)/F23</f>
        <v>589824</v>
      </c>
      <c r="Q23">
        <f>ROUND(P23,-3)</f>
        <v>590000</v>
      </c>
      <c r="R23" cm="1">
        <f t="array" ref="R23">MATCH(1,(D23=D:D)*(MIN(IF(D:D=D23,F:F))=F:F),0)</f>
        <v>33</v>
      </c>
      <c r="S23" cm="1">
        <f t="array" ref="S23">INDEX(I:I,R23,0)</f>
        <v>1087.9670000000001</v>
      </c>
      <c r="T23" cm="1">
        <f t="array" ref="T23">INDEX(K:K,R23,0)</f>
        <v>999.79600000000005</v>
      </c>
      <c r="U23" cm="1">
        <f t="array" ref="U23">INDEX(G:G,R23,0)</f>
        <v>28.314</v>
      </c>
      <c r="V23" cm="1">
        <f t="array" ref="V23">INDEX(L:L,R23,0)</f>
        <v>33.92</v>
      </c>
      <c r="W23" cm="1">
        <f t="array" ref="W23">INDEX(M:M,R23,0)</f>
        <v>32.804000000000002</v>
      </c>
      <c r="X23" cm="1">
        <f t="array" ref="X23">INDEX(N:N,R23,0)</f>
        <v>5.3280000000000003</v>
      </c>
      <c r="Y23" cm="1">
        <f t="array" ref="Y23">INDEX(O:O,R23,0)</f>
        <v>16.119</v>
      </c>
      <c r="Z23">
        <f>S23/I23</f>
        <v>16.420160584382266</v>
      </c>
      <c r="AA23">
        <f>T23/K23</f>
        <v>16.522276573241673</v>
      </c>
      <c r="AB23">
        <f>U23/G23</f>
        <v>7.0555693994517821</v>
      </c>
      <c r="AC23">
        <f>V23/L23</f>
        <v>13.031117940837495</v>
      </c>
      <c r="AD23">
        <f>W23/M23</f>
        <v>14.75</v>
      </c>
      <c r="AE23">
        <f>X23/N23</f>
        <v>12.192219679633867</v>
      </c>
      <c r="AF23">
        <f>Y23/O23</f>
        <v>33.441908713692946</v>
      </c>
      <c r="AG23">
        <f>Z23/K23</f>
        <v>0.27135379072551341</v>
      </c>
      <c r="AH23" cm="1">
        <f t="array" ref="AH23">MATCH(1,(Q23=Q:Q)*(MIN(IF(Q:Q=Q23,D:D))=D:D),0)</f>
        <v>78</v>
      </c>
      <c r="AI23" cm="1">
        <f t="array" ref="AI23">INDEX(I:I,AH23,0)</f>
        <v>17.818000000000001</v>
      </c>
      <c r="AJ23" cm="1">
        <f t="array" ref="AJ23">INDEX(K:K,AH23,0)</f>
        <v>12.94</v>
      </c>
      <c r="AK23" cm="1">
        <f t="array" ref="AK23">INDEX(L:L,AH23,0)</f>
        <v>1.71</v>
      </c>
      <c r="AL23" cm="1">
        <f t="array" ref="AL23">INDEX(L:L,AH23,0)</f>
        <v>1.71</v>
      </c>
      <c r="AM23" cm="1">
        <f t="array" ref="AM23">INDEX(N:N,AH23,0)</f>
        <v>8.5000000000000006E-2</v>
      </c>
      <c r="AN23" cm="1">
        <f t="array" ref="AN23">INDEX(O:O,AH23,0)</f>
        <v>1.9890000000000001</v>
      </c>
      <c r="AO23">
        <f>F23*AJ23/K23</f>
        <v>13.685880486515071</v>
      </c>
      <c r="AP23">
        <f>F23*AI23/I23</f>
        <v>17.210782094237679</v>
      </c>
      <c r="AQ23">
        <f>F23*AK23/L23</f>
        <v>42.043795620437955</v>
      </c>
      <c r="AR23">
        <f>F23*AL23/M23</f>
        <v>49.208633093525172</v>
      </c>
      <c r="AS23">
        <f>F23*AM23/N23</f>
        <v>12.448512585812358</v>
      </c>
      <c r="AT23">
        <f>F23*AN23/O23</f>
        <v>264.09958506224069</v>
      </c>
      <c r="AU23">
        <f>AP23/F23</f>
        <v>0.26891847022246373</v>
      </c>
      <c r="AV23">
        <f>(Z23-K23)/(1-K23)</f>
        <v>0.74088989473749389</v>
      </c>
      <c r="AW23">
        <f>(1/Z23-1/F23)/(1-1/F23)</f>
        <v>4.5994406838991267E-2</v>
      </c>
    </row>
    <row r="24" spans="1:49" x14ac:dyDescent="0.2">
      <c r="A24" t="s">
        <v>33</v>
      </c>
      <c r="B24" t="s">
        <v>55</v>
      </c>
      <c r="C24">
        <v>31</v>
      </c>
      <c r="D24">
        <v>6144</v>
      </c>
      <c r="E24">
        <v>2</v>
      </c>
      <c r="F24">
        <v>32</v>
      </c>
      <c r="G24">
        <v>4.6870000000000003</v>
      </c>
      <c r="H24">
        <v>8.8650000000000002</v>
      </c>
      <c r="I24">
        <v>90.878</v>
      </c>
      <c r="J24">
        <v>114.289</v>
      </c>
      <c r="K24">
        <v>82.572000000000003</v>
      </c>
      <c r="L24" s="3">
        <v>3.169</v>
      </c>
      <c r="M24" s="3">
        <v>3.07</v>
      </c>
      <c r="N24" s="3">
        <v>0.81499999999999995</v>
      </c>
      <c r="O24" s="3">
        <v>1.252</v>
      </c>
      <c r="P24">
        <f>POWER(D24,2)/F24</f>
        <v>1179648</v>
      </c>
      <c r="Q24">
        <f>ROUND(P24,-3)</f>
        <v>1180000</v>
      </c>
      <c r="R24" cm="1">
        <f t="array" ref="R24">MATCH(1,(D24=D:D)*(MIN(IF(D:D=D24,F:F))=F:F),0)</f>
        <v>33</v>
      </c>
      <c r="S24" cm="1">
        <f t="array" ref="S24">INDEX(I:I,R24,0)</f>
        <v>1087.9670000000001</v>
      </c>
      <c r="T24" cm="1">
        <f t="array" ref="T24">INDEX(K:K,R24,0)</f>
        <v>999.79600000000005</v>
      </c>
      <c r="U24" cm="1">
        <f t="array" ref="U24">INDEX(G:G,R24,0)</f>
        <v>28.314</v>
      </c>
      <c r="V24" cm="1">
        <f t="array" ref="V24">INDEX(L:L,R24,0)</f>
        <v>33.92</v>
      </c>
      <c r="W24" cm="1">
        <f t="array" ref="W24">INDEX(M:M,R24,0)</f>
        <v>32.804000000000002</v>
      </c>
      <c r="X24" cm="1">
        <f t="array" ref="X24">INDEX(N:N,R24,0)</f>
        <v>5.3280000000000003</v>
      </c>
      <c r="Y24" cm="1">
        <f t="array" ref="Y24">INDEX(O:O,R24,0)</f>
        <v>16.119</v>
      </c>
      <c r="Z24">
        <f>S24/I24</f>
        <v>11.971731332115585</v>
      </c>
      <c r="AA24">
        <f>T24/K24</f>
        <v>12.108172261783656</v>
      </c>
      <c r="AB24">
        <f>U24/G24</f>
        <v>6.04096436953275</v>
      </c>
      <c r="AC24">
        <f>V24/L24</f>
        <v>10.703692016408962</v>
      </c>
      <c r="AD24">
        <f>W24/M24</f>
        <v>10.685342019543976</v>
      </c>
      <c r="AE24">
        <f>X24/N24</f>
        <v>6.537423312883436</v>
      </c>
      <c r="AF24">
        <f>Y24/O24</f>
        <v>12.874600638977636</v>
      </c>
      <c r="AG24">
        <f>Z24/K24</f>
        <v>0.14498536225494821</v>
      </c>
      <c r="AH24" cm="1">
        <f t="array" ref="AH24">MATCH(1,(Q24=Q:Q)*(MIN(IF(Q:Q=Q24,D:D))=D:D),0)</f>
        <v>62</v>
      </c>
      <c r="AI24" cm="1">
        <f t="array" ref="AI24">INDEX(I:I,AH24,0)</f>
        <v>46.143999999999998</v>
      </c>
      <c r="AJ24" cm="1">
        <f t="array" ref="AJ24">INDEX(K:K,AH24,0)</f>
        <v>42.387999999999998</v>
      </c>
      <c r="AK24" cm="1">
        <f t="array" ref="AK24">INDEX(L:L,AH24,0)</f>
        <v>1.516</v>
      </c>
      <c r="AL24" cm="1">
        <f t="array" ref="AL24">INDEX(L:L,AH24,0)</f>
        <v>1.516</v>
      </c>
      <c r="AM24" cm="1">
        <f t="array" ref="AM24">INDEX(N:N,AH24,0)</f>
        <v>0.21099999999999999</v>
      </c>
      <c r="AN24" cm="1">
        <f t="array" ref="AN24">INDEX(O:O,AH24,0)</f>
        <v>0.5</v>
      </c>
      <c r="AO24">
        <f>F24*AJ24/K24</f>
        <v>16.427069708860145</v>
      </c>
      <c r="AP24">
        <f>F24*AI24/I24</f>
        <v>16.248244899755715</v>
      </c>
      <c r="AQ24">
        <f>F24*AK24/L24</f>
        <v>15.308299147996212</v>
      </c>
      <c r="AR24">
        <f>F24*AL24/M24</f>
        <v>15.801954397394137</v>
      </c>
      <c r="AS24">
        <f>F24*AM24/N24</f>
        <v>8.2846625766871167</v>
      </c>
      <c r="AT24">
        <f>F24*AN24/O24</f>
        <v>12.779552715654953</v>
      </c>
      <c r="AU24">
        <f>AP24/F24</f>
        <v>0.50775765311736609</v>
      </c>
      <c r="AV24">
        <f>(Z24-K24)/(1-K24)</f>
        <v>0.86549635497332933</v>
      </c>
      <c r="AW24">
        <f>(1/Z24-1/F24)/(1-1/F24)</f>
        <v>5.3966562138077177E-2</v>
      </c>
    </row>
    <row r="25" spans="1:49" x14ac:dyDescent="0.2">
      <c r="A25" t="s">
        <v>33</v>
      </c>
      <c r="B25" t="s">
        <v>55</v>
      </c>
      <c r="C25">
        <v>36</v>
      </c>
      <c r="D25">
        <v>6144</v>
      </c>
      <c r="E25">
        <v>4</v>
      </c>
      <c r="F25">
        <v>32</v>
      </c>
      <c r="G25">
        <v>3.0609999999999999</v>
      </c>
      <c r="H25">
        <v>8.8409999999999993</v>
      </c>
      <c r="I25">
        <v>78.647999999999996</v>
      </c>
      <c r="J25">
        <v>98.17</v>
      </c>
      <c r="K25">
        <v>72.659000000000006</v>
      </c>
      <c r="L25" s="3">
        <v>2.5249999999999999</v>
      </c>
      <c r="M25" s="3">
        <v>2.286</v>
      </c>
      <c r="N25" s="3">
        <v>0.56200000000000006</v>
      </c>
      <c r="O25" s="3">
        <v>0.61599999999999999</v>
      </c>
      <c r="P25">
        <f>POWER(D25,2)/F25</f>
        <v>1179648</v>
      </c>
      <c r="Q25">
        <f>ROUND(P25,-3)</f>
        <v>1180000</v>
      </c>
      <c r="R25" cm="1">
        <f t="array" ref="R25">MATCH(1,(D25=D:D)*(MIN(IF(D:D=D25,F:F))=F:F),0)</f>
        <v>33</v>
      </c>
      <c r="S25" cm="1">
        <f t="array" ref="S25">INDEX(I:I,R25,0)</f>
        <v>1087.9670000000001</v>
      </c>
      <c r="T25" cm="1">
        <f t="array" ref="T25">INDEX(K:K,R25,0)</f>
        <v>999.79600000000005</v>
      </c>
      <c r="U25" cm="1">
        <f t="array" ref="U25">INDEX(G:G,R25,0)</f>
        <v>28.314</v>
      </c>
      <c r="V25" cm="1">
        <f t="array" ref="V25">INDEX(L:L,R25,0)</f>
        <v>33.92</v>
      </c>
      <c r="W25" cm="1">
        <f t="array" ref="W25">INDEX(M:M,R25,0)</f>
        <v>32.804000000000002</v>
      </c>
      <c r="X25" cm="1">
        <f t="array" ref="X25">INDEX(N:N,R25,0)</f>
        <v>5.3280000000000003</v>
      </c>
      <c r="Y25" cm="1">
        <f t="array" ref="Y25">INDEX(O:O,R25,0)</f>
        <v>16.119</v>
      </c>
      <c r="Z25">
        <f>S25/I25</f>
        <v>13.833371477977828</v>
      </c>
      <c r="AA25">
        <f>T25/K25</f>
        <v>13.760112305426718</v>
      </c>
      <c r="AB25">
        <f>U25/G25</f>
        <v>9.2499183273440053</v>
      </c>
      <c r="AC25">
        <f>V25/L25</f>
        <v>13.433663366336635</v>
      </c>
      <c r="AD25">
        <f>W25/M25</f>
        <v>14.349956255468067</v>
      </c>
      <c r="AE25">
        <f>X25/N25</f>
        <v>9.480427046263344</v>
      </c>
      <c r="AF25">
        <f>Y25/O25</f>
        <v>26.167207792207794</v>
      </c>
      <c r="AG25">
        <f>Z25/K25</f>
        <v>0.19038758416683171</v>
      </c>
      <c r="AH25" cm="1">
        <f t="array" ref="AH25">MATCH(1,(Q25=Q:Q)*(MIN(IF(Q:Q=Q25,D:D))=D:D),0)</f>
        <v>62</v>
      </c>
      <c r="AI25" cm="1">
        <f t="array" ref="AI25">INDEX(I:I,AH25,0)</f>
        <v>46.143999999999998</v>
      </c>
      <c r="AJ25" cm="1">
        <f t="array" ref="AJ25">INDEX(K:K,AH25,0)</f>
        <v>42.387999999999998</v>
      </c>
      <c r="AK25" cm="1">
        <f t="array" ref="AK25">INDEX(L:L,AH25,0)</f>
        <v>1.516</v>
      </c>
      <c r="AL25" cm="1">
        <f t="array" ref="AL25">INDEX(L:L,AH25,0)</f>
        <v>1.516</v>
      </c>
      <c r="AM25" cm="1">
        <f t="array" ref="AM25">INDEX(N:N,AH25,0)</f>
        <v>0.21099999999999999</v>
      </c>
      <c r="AN25" cm="1">
        <f t="array" ref="AN25">INDEX(O:O,AH25,0)</f>
        <v>0.5</v>
      </c>
      <c r="AO25">
        <f>F25*AJ25/K25</f>
        <v>18.668244814819911</v>
      </c>
      <c r="AP25">
        <f>F25*AI25/I25</f>
        <v>18.774895737971722</v>
      </c>
      <c r="AQ25">
        <f>F25*AK25/L25</f>
        <v>19.212673267326732</v>
      </c>
      <c r="AR25">
        <f>F25*AL25/M25</f>
        <v>21.221347331583551</v>
      </c>
      <c r="AS25">
        <f>F25*AM25/N25</f>
        <v>12.014234875444838</v>
      </c>
      <c r="AT25">
        <f>F25*AN25/O25</f>
        <v>25.974025974025974</v>
      </c>
      <c r="AU25">
        <f>AP25/F25</f>
        <v>0.58671549181161631</v>
      </c>
      <c r="AV25">
        <f>(Z25-K25)/(1-K25)</f>
        <v>0.82091054190014057</v>
      </c>
      <c r="AW25">
        <f>(1/Z25-1/F25)/(1-1/F25)</f>
        <v>4.236279462579761E-2</v>
      </c>
    </row>
    <row r="26" spans="1:49" x14ac:dyDescent="0.2">
      <c r="A26" t="s">
        <v>34</v>
      </c>
      <c r="B26" t="s">
        <v>54</v>
      </c>
      <c r="C26">
        <v>69</v>
      </c>
      <c r="D26">
        <v>6144</v>
      </c>
      <c r="E26">
        <v>4</v>
      </c>
      <c r="F26">
        <v>64</v>
      </c>
      <c r="G26">
        <v>4.0129999999999999</v>
      </c>
      <c r="H26">
        <v>8.8550000000000004</v>
      </c>
      <c r="I26">
        <v>66.257999999999996</v>
      </c>
      <c r="J26">
        <v>89.406999999999996</v>
      </c>
      <c r="K26">
        <v>60.512</v>
      </c>
      <c r="L26" s="3">
        <v>2.6030000000000002</v>
      </c>
      <c r="M26" s="3">
        <v>2.2240000000000002</v>
      </c>
      <c r="N26" s="3">
        <v>0.437</v>
      </c>
      <c r="O26" s="3">
        <v>0.48199999999999998</v>
      </c>
      <c r="P26">
        <f>POWER(D26,2)/F26</f>
        <v>589824</v>
      </c>
      <c r="Q26">
        <f>ROUND(P26,-3)</f>
        <v>590000</v>
      </c>
      <c r="R26" cm="1">
        <f t="array" ref="R26">MATCH(1,(D26=D:D)*(MIN(IF(D:D=D26,F:F))=F:F),0)</f>
        <v>33</v>
      </c>
      <c r="S26" cm="1">
        <f t="array" ref="S26">INDEX(I:I,R26,0)</f>
        <v>1087.9670000000001</v>
      </c>
      <c r="T26" cm="1">
        <f t="array" ref="T26">INDEX(K:K,R26,0)</f>
        <v>999.79600000000005</v>
      </c>
      <c r="U26" cm="1">
        <f t="array" ref="U26">INDEX(G:G,R26,0)</f>
        <v>28.314</v>
      </c>
      <c r="V26" cm="1">
        <f t="array" ref="V26">INDEX(L:L,R26,0)</f>
        <v>33.92</v>
      </c>
      <c r="W26" cm="1">
        <f t="array" ref="W26">INDEX(M:M,R26,0)</f>
        <v>32.804000000000002</v>
      </c>
      <c r="X26" cm="1">
        <f t="array" ref="X26">INDEX(N:N,R26,0)</f>
        <v>5.3280000000000003</v>
      </c>
      <c r="Y26" cm="1">
        <f t="array" ref="Y26">INDEX(O:O,R26,0)</f>
        <v>16.119</v>
      </c>
      <c r="Z26">
        <f>S26/I26</f>
        <v>16.420160584382266</v>
      </c>
      <c r="AA26">
        <f>T26/K26</f>
        <v>16.522276573241673</v>
      </c>
      <c r="AB26">
        <f>U26/G26</f>
        <v>7.0555693994517821</v>
      </c>
      <c r="AC26">
        <f>V26/L26</f>
        <v>13.031117940837495</v>
      </c>
      <c r="AD26">
        <f>W26/M26</f>
        <v>14.75</v>
      </c>
      <c r="AE26">
        <f>X26/N26</f>
        <v>12.192219679633867</v>
      </c>
      <c r="AF26">
        <f>Y26/O26</f>
        <v>33.441908713692946</v>
      </c>
      <c r="AG26">
        <f>Z26/K26</f>
        <v>0.27135379072551341</v>
      </c>
      <c r="AH26" cm="1">
        <f t="array" ref="AH26">MATCH(1,(Q26=Q:Q)*(MIN(IF(Q:Q=Q26,D:D))=D:D),0)</f>
        <v>78</v>
      </c>
      <c r="AI26" cm="1">
        <f t="array" ref="AI26">INDEX(I:I,AH26,0)</f>
        <v>17.818000000000001</v>
      </c>
      <c r="AJ26" cm="1">
        <f t="array" ref="AJ26">INDEX(K:K,AH26,0)</f>
        <v>12.94</v>
      </c>
      <c r="AK26" cm="1">
        <f t="array" ref="AK26">INDEX(L:L,AH26,0)</f>
        <v>1.71</v>
      </c>
      <c r="AL26" cm="1">
        <f t="array" ref="AL26">INDEX(L:L,AH26,0)</f>
        <v>1.71</v>
      </c>
      <c r="AM26" cm="1">
        <f t="array" ref="AM26">INDEX(N:N,AH26,0)</f>
        <v>8.5000000000000006E-2</v>
      </c>
      <c r="AN26" cm="1">
        <f t="array" ref="AN26">INDEX(O:O,AH26,0)</f>
        <v>1.9890000000000001</v>
      </c>
      <c r="AO26">
        <f>F26*AJ26/K26</f>
        <v>13.685880486515071</v>
      </c>
      <c r="AP26">
        <f>F26*AI26/I26</f>
        <v>17.210782094237679</v>
      </c>
      <c r="AQ26">
        <f>F26*AK26/L26</f>
        <v>42.043795620437955</v>
      </c>
      <c r="AR26">
        <f>F26*AL26/M26</f>
        <v>49.208633093525172</v>
      </c>
      <c r="AS26">
        <f>F26*AM26/N26</f>
        <v>12.448512585812358</v>
      </c>
      <c r="AT26">
        <f>F26*AN26/O26</f>
        <v>264.09958506224069</v>
      </c>
      <c r="AU26">
        <f>AP26/F26</f>
        <v>0.26891847022246373</v>
      </c>
      <c r="AV26">
        <f>(Z26-K26)/(1-K26)</f>
        <v>0.74088989473749389</v>
      </c>
      <c r="AW26">
        <f>(1/Z26-1/F26)/(1-1/F26)</f>
        <v>4.5994406838991267E-2</v>
      </c>
    </row>
    <row r="27" spans="1:49" x14ac:dyDescent="0.2">
      <c r="A27" t="s">
        <v>34</v>
      </c>
      <c r="B27" t="s">
        <v>54</v>
      </c>
      <c r="C27">
        <v>70</v>
      </c>
      <c r="D27">
        <v>6144</v>
      </c>
      <c r="E27">
        <v>4</v>
      </c>
      <c r="F27">
        <v>32</v>
      </c>
      <c r="G27">
        <v>3.0609999999999999</v>
      </c>
      <c r="H27">
        <v>8.8409999999999993</v>
      </c>
      <c r="I27">
        <v>78.647999999999996</v>
      </c>
      <c r="J27">
        <v>98.17</v>
      </c>
      <c r="K27">
        <v>72.659000000000006</v>
      </c>
      <c r="L27" s="3">
        <v>2.5249999999999999</v>
      </c>
      <c r="M27" s="3">
        <v>2.286</v>
      </c>
      <c r="N27" s="3">
        <v>0.56200000000000006</v>
      </c>
      <c r="O27" s="3">
        <v>0.61599999999999999</v>
      </c>
      <c r="P27">
        <f>POWER(D27,2)/F27</f>
        <v>1179648</v>
      </c>
      <c r="Q27">
        <f>ROUND(P27,-3)</f>
        <v>1180000</v>
      </c>
      <c r="R27" cm="1">
        <f t="array" ref="R27">MATCH(1,(D27=D:D)*(MIN(IF(D:D=D27,F:F))=F:F),0)</f>
        <v>33</v>
      </c>
      <c r="S27" cm="1">
        <f t="array" ref="S27">INDEX(I:I,R27,0)</f>
        <v>1087.9670000000001</v>
      </c>
      <c r="T27" cm="1">
        <f t="array" ref="T27">INDEX(K:K,R27,0)</f>
        <v>999.79600000000005</v>
      </c>
      <c r="U27" cm="1">
        <f t="array" ref="U27">INDEX(G:G,R27,0)</f>
        <v>28.314</v>
      </c>
      <c r="V27" cm="1">
        <f t="array" ref="V27">INDEX(L:L,R27,0)</f>
        <v>33.92</v>
      </c>
      <c r="W27" cm="1">
        <f t="array" ref="W27">INDEX(M:M,R27,0)</f>
        <v>32.804000000000002</v>
      </c>
      <c r="X27" cm="1">
        <f t="array" ref="X27">INDEX(N:N,R27,0)</f>
        <v>5.3280000000000003</v>
      </c>
      <c r="Y27" cm="1">
        <f t="array" ref="Y27">INDEX(O:O,R27,0)</f>
        <v>16.119</v>
      </c>
      <c r="Z27">
        <f>S27/I27</f>
        <v>13.833371477977828</v>
      </c>
      <c r="AA27">
        <f>T27/K27</f>
        <v>13.760112305426718</v>
      </c>
      <c r="AB27">
        <f>U27/G27</f>
        <v>9.2499183273440053</v>
      </c>
      <c r="AC27">
        <f>V27/L27</f>
        <v>13.433663366336635</v>
      </c>
      <c r="AD27">
        <f>W27/M27</f>
        <v>14.349956255468067</v>
      </c>
      <c r="AE27">
        <f>X27/N27</f>
        <v>9.480427046263344</v>
      </c>
      <c r="AF27">
        <f>Y27/O27</f>
        <v>26.167207792207794</v>
      </c>
      <c r="AG27">
        <f>Z27/K27</f>
        <v>0.19038758416683171</v>
      </c>
      <c r="AH27" cm="1">
        <f t="array" ref="AH27">MATCH(1,(Q27=Q:Q)*(MIN(IF(Q:Q=Q27,D:D))=D:D),0)</f>
        <v>62</v>
      </c>
      <c r="AI27" cm="1">
        <f t="array" ref="AI27">INDEX(I:I,AH27,0)</f>
        <v>46.143999999999998</v>
      </c>
      <c r="AJ27" cm="1">
        <f t="array" ref="AJ27">INDEX(K:K,AH27,0)</f>
        <v>42.387999999999998</v>
      </c>
      <c r="AK27" cm="1">
        <f t="array" ref="AK27">INDEX(L:L,AH27,0)</f>
        <v>1.516</v>
      </c>
      <c r="AL27" cm="1">
        <f t="array" ref="AL27">INDEX(L:L,AH27,0)</f>
        <v>1.516</v>
      </c>
      <c r="AM27" cm="1">
        <f t="array" ref="AM27">INDEX(N:N,AH27,0)</f>
        <v>0.21099999999999999</v>
      </c>
      <c r="AN27" cm="1">
        <f t="array" ref="AN27">INDEX(O:O,AH27,0)</f>
        <v>0.5</v>
      </c>
      <c r="AO27">
        <f>F27*AJ27/K27</f>
        <v>18.668244814819911</v>
      </c>
      <c r="AP27">
        <f>F27*AI27/I27</f>
        <v>18.774895737971722</v>
      </c>
      <c r="AQ27">
        <f>F27*AK27/L27</f>
        <v>19.212673267326732</v>
      </c>
      <c r="AR27">
        <f>F27*AL27/M27</f>
        <v>21.221347331583551</v>
      </c>
      <c r="AS27">
        <f>F27*AM27/N27</f>
        <v>12.014234875444838</v>
      </c>
      <c r="AT27">
        <f>F27*AN27/O27</f>
        <v>25.974025974025974</v>
      </c>
      <c r="AU27">
        <f>AP27/F27</f>
        <v>0.58671549181161631</v>
      </c>
      <c r="AV27">
        <f>(Z27-K27)/(1-K27)</f>
        <v>0.82091054190014057</v>
      </c>
      <c r="AW27">
        <f>(1/Z27-1/F27)/(1-1/F27)</f>
        <v>4.236279462579761E-2</v>
      </c>
    </row>
    <row r="28" spans="1:49" x14ac:dyDescent="0.2">
      <c r="A28" t="s">
        <v>34</v>
      </c>
      <c r="B28" t="s">
        <v>56</v>
      </c>
      <c r="C28">
        <v>71</v>
      </c>
      <c r="D28">
        <v>6144</v>
      </c>
      <c r="E28">
        <v>4</v>
      </c>
      <c r="F28">
        <v>16</v>
      </c>
      <c r="G28">
        <v>2.1280000000000001</v>
      </c>
      <c r="H28">
        <v>8.99</v>
      </c>
      <c r="I28">
        <v>108.6</v>
      </c>
      <c r="J28">
        <v>128.59100000000001</v>
      </c>
      <c r="K28">
        <v>100.85299999999999</v>
      </c>
      <c r="L28" s="3">
        <v>2.9239999999999999</v>
      </c>
      <c r="M28" s="3">
        <v>2.8109999999999999</v>
      </c>
      <c r="N28" s="3">
        <v>0.81699999999999995</v>
      </c>
      <c r="O28" s="3">
        <v>1.1950000000000001</v>
      </c>
      <c r="P28">
        <f>POWER(D28,2)/F28</f>
        <v>2359296</v>
      </c>
      <c r="Q28">
        <f>ROUND(P28,-3)</f>
        <v>2359000</v>
      </c>
      <c r="R28" cm="1">
        <f t="array" ref="R28">MATCH(1,(D28=D:D)*(MIN(IF(D:D=D28,F:F))=F:F),0)</f>
        <v>33</v>
      </c>
      <c r="S28" cm="1">
        <f t="array" ref="S28">INDEX(I:I,R28,0)</f>
        <v>1087.9670000000001</v>
      </c>
      <c r="T28" cm="1">
        <f t="array" ref="T28">INDEX(K:K,R28,0)</f>
        <v>999.79600000000005</v>
      </c>
      <c r="U28" cm="1">
        <f t="array" ref="U28">INDEX(G:G,R28,0)</f>
        <v>28.314</v>
      </c>
      <c r="V28" cm="1">
        <f t="array" ref="V28">INDEX(L:L,R28,0)</f>
        <v>33.92</v>
      </c>
      <c r="W28" cm="1">
        <f t="array" ref="W28">INDEX(M:M,R28,0)</f>
        <v>32.804000000000002</v>
      </c>
      <c r="X28" cm="1">
        <f t="array" ref="X28">INDEX(N:N,R28,0)</f>
        <v>5.3280000000000003</v>
      </c>
      <c r="Y28" cm="1">
        <f t="array" ref="Y28">INDEX(O:O,R28,0)</f>
        <v>16.119</v>
      </c>
      <c r="Z28">
        <f>S28/I28</f>
        <v>10.018112338858197</v>
      </c>
      <c r="AA28">
        <f>T28/K28</f>
        <v>9.9133987090121281</v>
      </c>
      <c r="AB28">
        <f>U28/G28</f>
        <v>13.305451127819548</v>
      </c>
      <c r="AC28">
        <f>V28/L28</f>
        <v>11.600547195622436</v>
      </c>
      <c r="AD28">
        <f>W28/M28</f>
        <v>11.669868374244043</v>
      </c>
      <c r="AE28">
        <f>X28/N28</f>
        <v>6.5214198286413714</v>
      </c>
      <c r="AF28">
        <f>Y28/O28</f>
        <v>13.488702928870293</v>
      </c>
      <c r="AG28">
        <f>Z28/K28</f>
        <v>9.9333806023204047E-2</v>
      </c>
      <c r="AH28" cm="1">
        <f t="array" ref="AH28">MATCH(1,(Q28=Q:Q)*(MIN(IF(Q:Q=Q28,D:D))=D:D),0)</f>
        <v>63</v>
      </c>
      <c r="AI28" cm="1">
        <f t="array" ref="AI28">INDEX(I:I,AH28,0)</f>
        <v>89.45</v>
      </c>
      <c r="AJ28" cm="1">
        <f t="array" ref="AJ28">INDEX(K:K,AH28,0)</f>
        <v>82.688000000000002</v>
      </c>
      <c r="AK28" cm="1">
        <f t="array" ref="AK28">INDEX(L:L,AH28,0)</f>
        <v>2.6469999999999998</v>
      </c>
      <c r="AL28" cm="1">
        <f t="array" ref="AL28">INDEX(L:L,AH28,0)</f>
        <v>2.6469999999999998</v>
      </c>
      <c r="AM28" cm="1">
        <f t="array" ref="AM28">INDEX(N:N,AH28,0)</f>
        <v>0.224</v>
      </c>
      <c r="AN28" cm="1">
        <f t="array" ref="AN28">INDEX(O:O,AH28,0)</f>
        <v>1.085</v>
      </c>
      <c r="AO28">
        <f>F28*AJ28/K28</f>
        <v>13.118181908322015</v>
      </c>
      <c r="AP28">
        <f>F28*AI28/I28</f>
        <v>13.178637200736649</v>
      </c>
      <c r="AQ28">
        <f>F28*AK28/L28</f>
        <v>14.484268125854992</v>
      </c>
      <c r="AR28">
        <f>F28*AL28/M28</f>
        <v>15.066524368552116</v>
      </c>
      <c r="AS28">
        <f>F28*AM28/N28</f>
        <v>4.3867809057527545</v>
      </c>
      <c r="AT28">
        <f>F28*AN28/O28</f>
        <v>14.527196652719663</v>
      </c>
      <c r="AU28">
        <f>AP28/F28</f>
        <v>0.82366482504604055</v>
      </c>
      <c r="AV28">
        <f>(Z28-K28)/(1-K28)</f>
        <v>0.90968611520076315</v>
      </c>
      <c r="AW28">
        <f>(1/Z28-1/F28)/(1-1/F28)</f>
        <v>3.9807151013465152E-2</v>
      </c>
    </row>
    <row r="29" spans="1:49" x14ac:dyDescent="0.2">
      <c r="A29" t="s">
        <v>34</v>
      </c>
      <c r="B29" t="s">
        <v>56</v>
      </c>
      <c r="C29">
        <v>72</v>
      </c>
      <c r="D29">
        <v>6144</v>
      </c>
      <c r="E29">
        <v>4</v>
      </c>
      <c r="F29">
        <v>8</v>
      </c>
      <c r="G29">
        <v>3.4009999999999998</v>
      </c>
      <c r="H29">
        <v>8.8460000000000001</v>
      </c>
      <c r="I29">
        <v>174.82300000000001</v>
      </c>
      <c r="J29">
        <v>199.99199999999999</v>
      </c>
      <c r="K29">
        <v>161.85</v>
      </c>
      <c r="L29" s="3">
        <v>4.8810000000000002</v>
      </c>
      <c r="M29" s="3">
        <v>5.1559999999999997</v>
      </c>
      <c r="N29" s="3">
        <v>1.4870000000000001</v>
      </c>
      <c r="O29" s="3">
        <v>1.4490000000000001</v>
      </c>
      <c r="P29">
        <f>POWER(D29,2)/F29</f>
        <v>4718592</v>
      </c>
      <c r="Q29">
        <f>ROUND(P29,-3)</f>
        <v>4719000</v>
      </c>
      <c r="R29" cm="1">
        <f t="array" ref="R29">MATCH(1,(D29=D:D)*(MIN(IF(D:D=D29,F:F))=F:F),0)</f>
        <v>33</v>
      </c>
      <c r="S29" cm="1">
        <f t="array" ref="S29">INDEX(I:I,R29,0)</f>
        <v>1087.9670000000001</v>
      </c>
      <c r="T29" cm="1">
        <f t="array" ref="T29">INDEX(K:K,R29,0)</f>
        <v>999.79600000000005</v>
      </c>
      <c r="U29" cm="1">
        <f t="array" ref="U29">INDEX(G:G,R29,0)</f>
        <v>28.314</v>
      </c>
      <c r="V29" cm="1">
        <f t="array" ref="V29">INDEX(L:L,R29,0)</f>
        <v>33.92</v>
      </c>
      <c r="W29" cm="1">
        <f t="array" ref="W29">INDEX(M:M,R29,0)</f>
        <v>32.804000000000002</v>
      </c>
      <c r="X29" cm="1">
        <f t="array" ref="X29">INDEX(N:N,R29,0)</f>
        <v>5.3280000000000003</v>
      </c>
      <c r="Y29" cm="1">
        <f t="array" ref="Y29">INDEX(O:O,R29,0)</f>
        <v>16.119</v>
      </c>
      <c r="Z29">
        <f>S29/I29</f>
        <v>6.2232486572132961</v>
      </c>
      <c r="AA29">
        <f>T29/K29</f>
        <v>6.1772999691071986</v>
      </c>
      <c r="AB29">
        <f>U29/G29</f>
        <v>8.3251984710379308</v>
      </c>
      <c r="AC29">
        <f>V29/L29</f>
        <v>6.9493956156525298</v>
      </c>
      <c r="AD29">
        <f>W29/M29</f>
        <v>6.3622963537626074</v>
      </c>
      <c r="AE29">
        <f>X29/N29</f>
        <v>3.5830531271015467</v>
      </c>
      <c r="AF29">
        <f>Y29/O29</f>
        <v>11.124223602484472</v>
      </c>
      <c r="AG29">
        <f>Z29/K29</f>
        <v>3.8450717684357719E-2</v>
      </c>
      <c r="AH29" cm="1">
        <f t="array" ref="AH29">MATCH(1,(Q29=Q:Q)*(MIN(IF(Q:Q=Q29,D:D))=D:D),0)</f>
        <v>47</v>
      </c>
      <c r="AI29" cm="1">
        <f t="array" ref="AI29">INDEX(I:I,AH29,0)</f>
        <v>170.14699999999999</v>
      </c>
      <c r="AJ29" cm="1">
        <f t="array" ref="AJ29">INDEX(K:K,AH29,0)</f>
        <v>157.91499999999999</v>
      </c>
      <c r="AK29" cm="1">
        <f t="array" ref="AK29">INDEX(L:L,AH29,0)</f>
        <v>4.609</v>
      </c>
      <c r="AL29" cm="1">
        <f t="array" ref="AL29">INDEX(L:L,AH29,0)</f>
        <v>4.609</v>
      </c>
      <c r="AM29" cm="1">
        <f t="array" ref="AM29">INDEX(N:N,AH29,0)</f>
        <v>0.874</v>
      </c>
      <c r="AN29" cm="1">
        <f t="array" ref="AN29">INDEX(O:O,AH29,0)</f>
        <v>2.117</v>
      </c>
      <c r="AO29">
        <f>F29*AJ29/K29</f>
        <v>7.8054989187519306</v>
      </c>
      <c r="AP29">
        <f>F29*AI29/I29</f>
        <v>7.7860235781333111</v>
      </c>
      <c r="AQ29">
        <f>F29*AK29/L29</f>
        <v>7.5541897152222903</v>
      </c>
      <c r="AR29">
        <f>F29*AL29/M29</f>
        <v>7.1512800620636154</v>
      </c>
      <c r="AS29">
        <f>F29*AM29/N29</f>
        <v>4.702084734364492</v>
      </c>
      <c r="AT29">
        <f>F29*AN29/O29</f>
        <v>11.688060731538991</v>
      </c>
      <c r="AU29">
        <f>AP29/F29</f>
        <v>0.97325294726666389</v>
      </c>
      <c r="AV29">
        <f>(Z29-K29)/(1-K29)</f>
        <v>0.96752720760203104</v>
      </c>
      <c r="AW29">
        <f>(1/Z29-1/F29)/(1-1/F29)</f>
        <v>4.0786032244412872E-2</v>
      </c>
    </row>
    <row r="30" spans="1:49" x14ac:dyDescent="0.2">
      <c r="A30" t="s">
        <v>34</v>
      </c>
      <c r="B30" t="s">
        <v>56</v>
      </c>
      <c r="C30">
        <v>73</v>
      </c>
      <c r="D30">
        <v>6144</v>
      </c>
      <c r="E30">
        <v>4</v>
      </c>
      <c r="F30">
        <v>4</v>
      </c>
      <c r="G30">
        <v>6.7240000000000002</v>
      </c>
      <c r="H30">
        <v>8.8460000000000001</v>
      </c>
      <c r="I30">
        <v>227.291</v>
      </c>
      <c r="J30">
        <v>266.327</v>
      </c>
      <c r="K30">
        <v>203.46299999999999</v>
      </c>
      <c r="L30" s="3">
        <v>8.83</v>
      </c>
      <c r="M30" s="3">
        <v>9.1110000000000007</v>
      </c>
      <c r="N30" s="3">
        <v>2.9279999999999999</v>
      </c>
      <c r="O30" s="3">
        <v>2.9590000000000001</v>
      </c>
      <c r="P30">
        <f>POWER(D30,2)/F30</f>
        <v>9437184</v>
      </c>
      <c r="Q30">
        <f>ROUND(P30,-3)</f>
        <v>9437000</v>
      </c>
      <c r="R30" cm="1">
        <f t="array" ref="R30">MATCH(1,(D30=D:D)*(MIN(IF(D:D=D30,F:F))=F:F),0)</f>
        <v>33</v>
      </c>
      <c r="S30" cm="1">
        <f t="array" ref="S30">INDEX(I:I,R30,0)</f>
        <v>1087.9670000000001</v>
      </c>
      <c r="T30" cm="1">
        <f t="array" ref="T30">INDEX(K:K,R30,0)</f>
        <v>999.79600000000005</v>
      </c>
      <c r="U30" cm="1">
        <f t="array" ref="U30">INDEX(G:G,R30,0)</f>
        <v>28.314</v>
      </c>
      <c r="V30" cm="1">
        <f t="array" ref="V30">INDEX(L:L,R30,0)</f>
        <v>33.92</v>
      </c>
      <c r="W30" cm="1">
        <f t="array" ref="W30">INDEX(M:M,R30,0)</f>
        <v>32.804000000000002</v>
      </c>
      <c r="X30" cm="1">
        <f t="array" ref="X30">INDEX(N:N,R30,0)</f>
        <v>5.3280000000000003</v>
      </c>
      <c r="Y30" cm="1">
        <f t="array" ref="Y30">INDEX(O:O,R30,0)</f>
        <v>16.119</v>
      </c>
      <c r="Z30">
        <f>S30/I30</f>
        <v>4.7866699517358811</v>
      </c>
      <c r="AA30">
        <f>T30/K30</f>
        <v>4.9138958926192968</v>
      </c>
      <c r="AB30">
        <f>U30/G30</f>
        <v>4.210886377156454</v>
      </c>
      <c r="AC30">
        <f>V30/L30</f>
        <v>3.8414496036240093</v>
      </c>
      <c r="AD30">
        <f>W30/M30</f>
        <v>3.6004829327186916</v>
      </c>
      <c r="AE30">
        <f>X30/N30</f>
        <v>1.8196721311475412</v>
      </c>
      <c r="AF30">
        <f>Y30/O30</f>
        <v>5.4474484623183503</v>
      </c>
      <c r="AG30">
        <f>Z30/K30</f>
        <v>2.3525997118571344E-2</v>
      </c>
      <c r="AH30" cm="1">
        <f t="array" ref="AH30">MATCH(1,(Q30=Q:Q)*(MIN(IF(Q:Q=Q30,D:D))=D:D),0)</f>
        <v>48</v>
      </c>
      <c r="AI30" cm="1">
        <f t="array" ref="AI30">INDEX(I:I,AH30,0)</f>
        <v>331.83699999999999</v>
      </c>
      <c r="AJ30" cm="1">
        <f t="array" ref="AJ30">INDEX(K:K,AH30,0)</f>
        <v>307.96100000000001</v>
      </c>
      <c r="AK30" cm="1">
        <f t="array" ref="AK30">INDEX(L:L,AH30,0)</f>
        <v>9.4540000000000006</v>
      </c>
      <c r="AL30" cm="1">
        <f t="array" ref="AL30">INDEX(L:L,AH30,0)</f>
        <v>9.4540000000000006</v>
      </c>
      <c r="AM30" cm="1">
        <f t="array" ref="AM30">INDEX(N:N,AH30,0)</f>
        <v>0.82799999999999996</v>
      </c>
      <c r="AN30" cm="1">
        <f t="array" ref="AN30">INDEX(O:O,AH30,0)</f>
        <v>3.5289999999999999</v>
      </c>
      <c r="AO30">
        <f>F30*AJ30/K30</f>
        <v>6.0543882671542253</v>
      </c>
      <c r="AP30">
        <f>F30*AI30/I30</f>
        <v>5.8398616751213197</v>
      </c>
      <c r="AQ30">
        <f>F30*AK30/L30</f>
        <v>4.2826727066817671</v>
      </c>
      <c r="AR30">
        <f>F30*AL30/M30</f>
        <v>4.1505872022829546</v>
      </c>
      <c r="AS30">
        <f>F30*AM30/N30</f>
        <v>1.1311475409836065</v>
      </c>
      <c r="AT30">
        <f>F30*AN30/O30</f>
        <v>4.7705305846569788</v>
      </c>
      <c r="AU30">
        <f>AP30/F30</f>
        <v>1.4599654187803299</v>
      </c>
      <c r="AV30">
        <f>(Z30-K30)/(1-K30)</f>
        <v>0.9812969779577706</v>
      </c>
      <c r="AW30">
        <f>(1/Z30-1/F30)/(1-1/F30)</f>
        <v>-5.4781992468521591E-2</v>
      </c>
    </row>
    <row r="31" spans="1:49" x14ac:dyDescent="0.2">
      <c r="A31" t="s">
        <v>34</v>
      </c>
      <c r="B31" t="s">
        <v>56</v>
      </c>
      <c r="C31">
        <v>74</v>
      </c>
      <c r="D31">
        <v>6144</v>
      </c>
      <c r="E31">
        <v>1</v>
      </c>
      <c r="F31">
        <v>4</v>
      </c>
      <c r="G31">
        <v>17.065999999999999</v>
      </c>
      <c r="H31">
        <v>6.5780000000000003</v>
      </c>
      <c r="I31">
        <v>309.233</v>
      </c>
      <c r="J31">
        <v>359.80399999999997</v>
      </c>
      <c r="K31">
        <v>285.93099999999998</v>
      </c>
      <c r="L31" s="3">
        <v>7.6440000000000001</v>
      </c>
      <c r="M31" s="3">
        <v>6.8940000000000001</v>
      </c>
      <c r="N31" s="3">
        <v>3.786</v>
      </c>
      <c r="O31" s="3">
        <v>4.9779999999999998</v>
      </c>
      <c r="P31">
        <f>POWER(D31,2)/F31</f>
        <v>9437184</v>
      </c>
      <c r="Q31">
        <f>ROUND(P31,-3)</f>
        <v>9437000</v>
      </c>
      <c r="R31" cm="1">
        <f t="array" ref="R31">MATCH(1,(D31=D:D)*(MIN(IF(D:D=D31,F:F))=F:F),0)</f>
        <v>33</v>
      </c>
      <c r="S31" cm="1">
        <f t="array" ref="S31">INDEX(I:I,R31,0)</f>
        <v>1087.9670000000001</v>
      </c>
      <c r="T31" cm="1">
        <f t="array" ref="T31">INDEX(K:K,R31,0)</f>
        <v>999.79600000000005</v>
      </c>
      <c r="U31" cm="1">
        <f t="array" ref="U31">INDEX(G:G,R31,0)</f>
        <v>28.314</v>
      </c>
      <c r="V31" cm="1">
        <f t="array" ref="V31">INDEX(L:L,R31,0)</f>
        <v>33.92</v>
      </c>
      <c r="W31" cm="1">
        <f t="array" ref="W31">INDEX(M:M,R31,0)</f>
        <v>32.804000000000002</v>
      </c>
      <c r="X31" cm="1">
        <f t="array" ref="X31">INDEX(N:N,R31,0)</f>
        <v>5.3280000000000003</v>
      </c>
      <c r="Y31" cm="1">
        <f t="array" ref="Y31">INDEX(O:O,R31,0)</f>
        <v>16.119</v>
      </c>
      <c r="Z31">
        <f>S31/I31</f>
        <v>3.5182758631840718</v>
      </c>
      <c r="AA31">
        <f>T31/K31</f>
        <v>3.4966338032602273</v>
      </c>
      <c r="AB31">
        <f>U31/G31</f>
        <v>1.6590882456345952</v>
      </c>
      <c r="AC31">
        <f>V31/L31</f>
        <v>4.4374672946101521</v>
      </c>
      <c r="AD31">
        <f>W31/M31</f>
        <v>4.7583405860168266</v>
      </c>
      <c r="AE31">
        <f>X31/N31</f>
        <v>1.4072900158478605</v>
      </c>
      <c r="AF31">
        <f>Y31/O31</f>
        <v>3.2380474085978306</v>
      </c>
      <c r="AG31">
        <f>Z31/K31</f>
        <v>1.2304632457425295E-2</v>
      </c>
      <c r="AH31" cm="1">
        <f t="array" ref="AH31">MATCH(1,(Q31=Q:Q)*(MIN(IF(Q:Q=Q31,D:D))=D:D),0)</f>
        <v>48</v>
      </c>
      <c r="AI31" cm="1">
        <f t="array" ref="AI31">INDEX(I:I,AH31,0)</f>
        <v>331.83699999999999</v>
      </c>
      <c r="AJ31" cm="1">
        <f t="array" ref="AJ31">INDEX(K:K,AH31,0)</f>
        <v>307.96100000000001</v>
      </c>
      <c r="AK31" cm="1">
        <f t="array" ref="AK31">INDEX(L:L,AH31,0)</f>
        <v>9.4540000000000006</v>
      </c>
      <c r="AL31" cm="1">
        <f t="array" ref="AL31">INDEX(L:L,AH31,0)</f>
        <v>9.4540000000000006</v>
      </c>
      <c r="AM31" cm="1">
        <f t="array" ref="AM31">INDEX(N:N,AH31,0)</f>
        <v>0.82799999999999996</v>
      </c>
      <c r="AN31" cm="1">
        <f t="array" ref="AN31">INDEX(O:O,AH31,0)</f>
        <v>3.5289999999999999</v>
      </c>
      <c r="AO31">
        <f>F31*AJ31/K31</f>
        <v>4.3081862407364016</v>
      </c>
      <c r="AP31">
        <f>F31*AI31/I31</f>
        <v>4.292387940485006</v>
      </c>
      <c r="AQ31">
        <f>F31*AK31/L31</f>
        <v>4.9471480900052329</v>
      </c>
      <c r="AR31">
        <f>F31*AL31/M31</f>
        <v>5.4853495793443576</v>
      </c>
      <c r="AS31">
        <f>F31*AM31/N31</f>
        <v>0.87480190174326455</v>
      </c>
      <c r="AT31">
        <f>F31*AN31/O31</f>
        <v>2.8356769787063079</v>
      </c>
      <c r="AU31">
        <f>AP31/F31</f>
        <v>1.0730969851212515</v>
      </c>
      <c r="AV31">
        <f>(Z31-K31)/(1-K31)</f>
        <v>0.99116180456607372</v>
      </c>
      <c r="AW31">
        <f>(1/Z31-1/F31)/(1-1/F31)</f>
        <v>4.5640171071365199E-2</v>
      </c>
    </row>
    <row r="32" spans="1:49" x14ac:dyDescent="0.2">
      <c r="A32" t="s">
        <v>34</v>
      </c>
      <c r="B32" t="s">
        <v>56</v>
      </c>
      <c r="C32">
        <v>75</v>
      </c>
      <c r="D32">
        <v>6144</v>
      </c>
      <c r="E32">
        <v>1</v>
      </c>
      <c r="F32">
        <v>2</v>
      </c>
      <c r="G32">
        <v>15.856</v>
      </c>
      <c r="H32">
        <v>6.681</v>
      </c>
      <c r="I32">
        <v>558.07399999999996</v>
      </c>
      <c r="J32">
        <v>628.23800000000006</v>
      </c>
      <c r="K32">
        <v>517.899</v>
      </c>
      <c r="L32" s="3">
        <v>13.112</v>
      </c>
      <c r="M32" s="3">
        <v>12.458</v>
      </c>
      <c r="N32" s="3">
        <v>5.7619999999999996</v>
      </c>
      <c r="O32" s="3">
        <v>8.843</v>
      </c>
      <c r="P32">
        <f>POWER(D32,2)/F32</f>
        <v>18874368</v>
      </c>
      <c r="Q32">
        <f>ROUND(P32,-3)</f>
        <v>18874000</v>
      </c>
      <c r="R32" cm="1">
        <f t="array" ref="R32">MATCH(1,(D32=D:D)*(MIN(IF(D:D=D32,F:F))=F:F),0)</f>
        <v>33</v>
      </c>
      <c r="S32" cm="1">
        <f t="array" ref="S32">INDEX(I:I,R32,0)</f>
        <v>1087.9670000000001</v>
      </c>
      <c r="T32" cm="1">
        <f t="array" ref="T32">INDEX(K:K,R32,0)</f>
        <v>999.79600000000005</v>
      </c>
      <c r="U32" cm="1">
        <f t="array" ref="U32">INDEX(G:G,R32,0)</f>
        <v>28.314</v>
      </c>
      <c r="V32" cm="1">
        <f t="array" ref="V32">INDEX(L:L,R32,0)</f>
        <v>33.92</v>
      </c>
      <c r="W32" cm="1">
        <f t="array" ref="W32">INDEX(M:M,R32,0)</f>
        <v>32.804000000000002</v>
      </c>
      <c r="X32" cm="1">
        <f t="array" ref="X32">INDEX(N:N,R32,0)</f>
        <v>5.3280000000000003</v>
      </c>
      <c r="Y32" cm="1">
        <f t="array" ref="Y32">INDEX(O:O,R32,0)</f>
        <v>16.119</v>
      </c>
      <c r="Z32">
        <f>S32/I32</f>
        <v>1.9495031124904585</v>
      </c>
      <c r="AA32">
        <f>T32/K32</f>
        <v>1.9304845153205548</v>
      </c>
      <c r="AB32">
        <f>U32/G32</f>
        <v>1.7856962663975782</v>
      </c>
      <c r="AC32">
        <f>V32/L32</f>
        <v>2.5869432580841978</v>
      </c>
      <c r="AD32">
        <f>W32/M32</f>
        <v>2.6331674426071601</v>
      </c>
      <c r="AE32">
        <f>X32/N32</f>
        <v>0.92467893092676168</v>
      </c>
      <c r="AF32">
        <f>Y32/O32</f>
        <v>1.82279769309058</v>
      </c>
      <c r="AG32">
        <f>Z32/K32</f>
        <v>3.7642534789417599E-3</v>
      </c>
      <c r="AH32" cm="1">
        <f t="array" ref="AH32">MATCH(1,(Q32=Q:Q)*(MIN(IF(Q:Q=Q32,D:D))=D:D),0)</f>
        <v>32</v>
      </c>
      <c r="AI32" cm="1">
        <f t="array" ref="AI32">INDEX(I:I,AH32,0)</f>
        <v>558.07399999999996</v>
      </c>
      <c r="AJ32" cm="1">
        <f t="array" ref="AJ32">INDEX(K:K,AH32,0)</f>
        <v>517.899</v>
      </c>
      <c r="AK32" cm="1">
        <f t="array" ref="AK32">INDEX(L:L,AH32,0)</f>
        <v>13.112</v>
      </c>
      <c r="AL32" cm="1">
        <f t="array" ref="AL32">INDEX(L:L,AH32,0)</f>
        <v>13.112</v>
      </c>
      <c r="AM32" cm="1">
        <f t="array" ref="AM32">INDEX(N:N,AH32,0)</f>
        <v>5.7619999999999996</v>
      </c>
      <c r="AN32" cm="1">
        <f t="array" ref="AN32">INDEX(O:O,AH32,0)</f>
        <v>8.843</v>
      </c>
      <c r="AO32">
        <f>F32*AJ32/K32</f>
        <v>2</v>
      </c>
      <c r="AP32">
        <f>F32*AI32/I32</f>
        <v>2</v>
      </c>
      <c r="AQ32">
        <f>F32*AK32/L32</f>
        <v>2</v>
      </c>
      <c r="AR32">
        <f>F32*AL32/M32</f>
        <v>2.1049927757264406</v>
      </c>
      <c r="AS32">
        <f>F32*AM32/N32</f>
        <v>2</v>
      </c>
      <c r="AT32">
        <f>F32*AN32/O32</f>
        <v>2</v>
      </c>
      <c r="AU32">
        <f>AP32/F32</f>
        <v>1</v>
      </c>
      <c r="AV32">
        <f>(Z32-K32)/(1-K32)</f>
        <v>0.99816307806265736</v>
      </c>
      <c r="AW32">
        <f>(1/Z32-1/F32)/(1-1/F32)</f>
        <v>2.5902440055626474E-2</v>
      </c>
    </row>
    <row r="33" spans="1:49" x14ac:dyDescent="0.2">
      <c r="A33" t="s">
        <v>34</v>
      </c>
      <c r="B33" t="s">
        <v>56</v>
      </c>
      <c r="C33">
        <v>76</v>
      </c>
      <c r="D33">
        <v>6144</v>
      </c>
      <c r="E33">
        <v>1</v>
      </c>
      <c r="F33">
        <v>1</v>
      </c>
      <c r="G33">
        <v>28.314</v>
      </c>
      <c r="H33">
        <v>6.6840000000000002</v>
      </c>
      <c r="I33">
        <v>1087.9670000000001</v>
      </c>
      <c r="J33">
        <v>1204.2619999999999</v>
      </c>
      <c r="K33">
        <v>999.79600000000005</v>
      </c>
      <c r="L33" s="3">
        <v>33.92</v>
      </c>
      <c r="M33" s="3">
        <v>32.804000000000002</v>
      </c>
      <c r="N33" s="3">
        <v>5.3280000000000003</v>
      </c>
      <c r="O33" s="3">
        <v>16.119</v>
      </c>
      <c r="P33">
        <f>POWER(D33,2)/F33</f>
        <v>37748736</v>
      </c>
      <c r="Q33">
        <f>ROUND(P33,-3)</f>
        <v>37749000</v>
      </c>
      <c r="R33" cm="1">
        <f t="array" ref="R33">MATCH(1,(D33=D:D)*(MIN(IF(D:D=D33,F:F))=F:F),0)</f>
        <v>33</v>
      </c>
      <c r="S33" cm="1">
        <f t="array" ref="S33">INDEX(I:I,R33,0)</f>
        <v>1087.9670000000001</v>
      </c>
      <c r="T33" cm="1">
        <f t="array" ref="T33">INDEX(K:K,R33,0)</f>
        <v>999.79600000000005</v>
      </c>
      <c r="U33" cm="1">
        <f t="array" ref="U33">INDEX(G:G,R33,0)</f>
        <v>28.314</v>
      </c>
      <c r="V33" cm="1">
        <f t="array" ref="V33">INDEX(L:L,R33,0)</f>
        <v>33.92</v>
      </c>
      <c r="W33" cm="1">
        <f t="array" ref="W33">INDEX(M:M,R33,0)</f>
        <v>32.804000000000002</v>
      </c>
      <c r="X33" cm="1">
        <f t="array" ref="X33">INDEX(N:N,R33,0)</f>
        <v>5.3280000000000003</v>
      </c>
      <c r="Y33" cm="1">
        <f t="array" ref="Y33">INDEX(O:O,R33,0)</f>
        <v>16.119</v>
      </c>
      <c r="Z33">
        <f>S33/I33</f>
        <v>1</v>
      </c>
      <c r="AA33">
        <f>T33/K33</f>
        <v>1</v>
      </c>
      <c r="AB33">
        <f>U33/G33</f>
        <v>1</v>
      </c>
      <c r="AC33">
        <f>V33/L33</f>
        <v>1</v>
      </c>
      <c r="AD33">
        <f>W33/M33</f>
        <v>1</v>
      </c>
      <c r="AE33">
        <f>X33/N33</f>
        <v>1</v>
      </c>
      <c r="AF33">
        <f>Y33/O33</f>
        <v>1</v>
      </c>
      <c r="AG33">
        <f>Z33/K33</f>
        <v>1.0002040416244914E-3</v>
      </c>
      <c r="AH33" cm="1">
        <f t="array" ref="AH33">MATCH(1,(Q33=Q:Q)*(MIN(IF(Q:Q=Q33,D:D))=D:D),0)</f>
        <v>33</v>
      </c>
      <c r="AI33" cm="1">
        <f t="array" ref="AI33">INDEX(I:I,AH33,0)</f>
        <v>1087.9670000000001</v>
      </c>
      <c r="AJ33" cm="1">
        <f t="array" ref="AJ33">INDEX(K:K,AH33,0)</f>
        <v>999.79600000000005</v>
      </c>
      <c r="AK33" cm="1">
        <f t="array" ref="AK33">INDEX(L:L,AH33,0)</f>
        <v>33.92</v>
      </c>
      <c r="AL33" cm="1">
        <f t="array" ref="AL33">INDEX(L:L,AH33,0)</f>
        <v>33.92</v>
      </c>
      <c r="AM33" cm="1">
        <f t="array" ref="AM33">INDEX(N:N,AH33,0)</f>
        <v>5.3280000000000003</v>
      </c>
      <c r="AN33" cm="1">
        <f t="array" ref="AN33">INDEX(O:O,AH33,0)</f>
        <v>16.119</v>
      </c>
      <c r="AO33">
        <f>F33*AJ33/K33</f>
        <v>1</v>
      </c>
      <c r="AP33">
        <f>F33*AI33/I33</f>
        <v>1</v>
      </c>
      <c r="AQ33">
        <f>F33*AK33/L33</f>
        <v>1</v>
      </c>
      <c r="AR33">
        <f>F33*AL33/M33</f>
        <v>1.0340202414339714</v>
      </c>
      <c r="AS33">
        <f>F33*AM33/N33</f>
        <v>1</v>
      </c>
      <c r="AT33">
        <f>F33*AN33/O33</f>
        <v>1</v>
      </c>
      <c r="AU33">
        <f>AP33/F33</f>
        <v>1</v>
      </c>
      <c r="AV33">
        <f>(Z33-K33)/(1-K33)</f>
        <v>1</v>
      </c>
      <c r="AW33" t="e">
        <f>(1/Z33-1/F33)/(1-1/F33)</f>
        <v>#DIV/0!</v>
      </c>
    </row>
    <row r="34" spans="1:49" x14ac:dyDescent="0.2">
      <c r="A34" t="s">
        <v>33</v>
      </c>
      <c r="B34" t="s">
        <v>55</v>
      </c>
      <c r="C34">
        <v>5</v>
      </c>
      <c r="D34">
        <v>3072</v>
      </c>
      <c r="E34">
        <v>16</v>
      </c>
      <c r="F34">
        <v>256</v>
      </c>
      <c r="G34">
        <v>2.2930000000000001</v>
      </c>
      <c r="H34">
        <v>8.8940000000000001</v>
      </c>
      <c r="I34">
        <v>14.252000000000001</v>
      </c>
      <c r="J34">
        <v>37.18</v>
      </c>
      <c r="K34">
        <v>1.7410000000000001</v>
      </c>
      <c r="L34" s="3">
        <v>6.95</v>
      </c>
      <c r="M34" s="3">
        <v>5.1079999999999997</v>
      </c>
      <c r="N34" s="3">
        <v>0.26500000000000001</v>
      </c>
      <c r="O34" s="3">
        <v>0.188</v>
      </c>
      <c r="P34">
        <f>POWER(D34,2)/F34</f>
        <v>36864</v>
      </c>
      <c r="Q34">
        <f>ROUND(P34,-3)</f>
        <v>37000</v>
      </c>
      <c r="R34" cm="1">
        <f t="array" ref="R34">MATCH(1,(D34=D:D)*(MIN(IF(D:D=D34,F:F))=F:F),0)</f>
        <v>48</v>
      </c>
      <c r="S34" cm="1">
        <f t="array" ref="S34">INDEX(I:I,R34,0)</f>
        <v>331.83699999999999</v>
      </c>
      <c r="T34" cm="1">
        <f t="array" ref="T34">INDEX(K:K,R34,0)</f>
        <v>307.96100000000001</v>
      </c>
      <c r="U34" cm="1">
        <f t="array" ref="U34">INDEX(G:G,R34,0)</f>
        <v>5.9969999999999999</v>
      </c>
      <c r="V34" cm="1">
        <f t="array" ref="V34">INDEX(L:L,R34,0)</f>
        <v>9.4540000000000006</v>
      </c>
      <c r="W34" cm="1">
        <f t="array" ref="W34">INDEX(M:M,R34,0)</f>
        <v>10.065</v>
      </c>
      <c r="X34" cm="1">
        <f t="array" ref="X34">INDEX(N:N,R34,0)</f>
        <v>0.82799999999999996</v>
      </c>
      <c r="Y34" cm="1">
        <f t="array" ref="Y34">INDEX(O:O,R34,0)</f>
        <v>3.5289999999999999</v>
      </c>
      <c r="Z34">
        <f>S34/I34</f>
        <v>23.283539152399662</v>
      </c>
      <c r="AA34">
        <f>T34/K34</f>
        <v>176.88742102240093</v>
      </c>
      <c r="AB34">
        <f>U34/G34</f>
        <v>2.6153510684692542</v>
      </c>
      <c r="AC34">
        <f>V34/L34</f>
        <v>1.3602877697841727</v>
      </c>
      <c r="AD34">
        <f>W34/M34</f>
        <v>1.9704385277995302</v>
      </c>
      <c r="AE34">
        <f>X34/N34</f>
        <v>3.1245283018867922</v>
      </c>
      <c r="AF34">
        <f>Y34/O34</f>
        <v>18.771276595744681</v>
      </c>
      <c r="AG34">
        <f>Z34/K34</f>
        <v>13.373658329925135</v>
      </c>
      <c r="AH34" cm="1">
        <f t="array" ref="AH34">MATCH(1,(Q34=Q:Q)*(MIN(IF(Q:Q=Q34,D:D))=D:D),0)</f>
        <v>84</v>
      </c>
      <c r="AI34" cm="1">
        <f t="array" ref="AI34">INDEX(I:I,AH34,0)</f>
        <v>2.153</v>
      </c>
      <c r="AJ34" cm="1">
        <f t="array" ref="AJ34">INDEX(K:K,AH34,0)</f>
        <v>0.93700000000000006</v>
      </c>
      <c r="AK34" cm="1">
        <f t="array" ref="AK34">INDEX(L:L,AH34,0)</f>
        <v>0.55300000000000005</v>
      </c>
      <c r="AL34" cm="1">
        <f t="array" ref="AL34">INDEX(L:L,AH34,0)</f>
        <v>0.55300000000000005</v>
      </c>
      <c r="AM34" cm="1">
        <f t="array" ref="AM34">INDEX(N:N,AH34,0)</f>
        <v>4.2000000000000003E-2</v>
      </c>
      <c r="AN34" cm="1">
        <f t="array" ref="AN34">INDEX(O:O,AH34,0)</f>
        <v>5.5E-2</v>
      </c>
      <c r="AO34">
        <f>F34*AJ34/K34</f>
        <v>137.77828834003446</v>
      </c>
      <c r="AP34">
        <f>F34*AI34/I34</f>
        <v>38.673028346898683</v>
      </c>
      <c r="AQ34">
        <f>F34*AK34/L34</f>
        <v>20.369496402877701</v>
      </c>
      <c r="AR34">
        <f>F34*AL34/M34</f>
        <v>27.714956930305409</v>
      </c>
      <c r="AS34">
        <f>F34*AM34/N34</f>
        <v>40.573584905660375</v>
      </c>
      <c r="AT34">
        <f>F34*AN34/O34</f>
        <v>74.893617021276597</v>
      </c>
      <c r="AU34">
        <f>AP34/F34</f>
        <v>0.15106651698007298</v>
      </c>
      <c r="AV34">
        <f>(Z34-K34)/(1-K34)</f>
        <v>-29.072252567340971</v>
      </c>
      <c r="AW34">
        <f>(1/Z34-1/F34)/(1-1/F34)</f>
        <v>3.9195655178449001E-2</v>
      </c>
    </row>
    <row r="35" spans="1:49" x14ac:dyDescent="0.2">
      <c r="A35" t="s">
        <v>33</v>
      </c>
      <c r="B35" t="s">
        <v>55</v>
      </c>
      <c r="C35">
        <v>10</v>
      </c>
      <c r="D35">
        <v>3072</v>
      </c>
      <c r="E35">
        <v>8</v>
      </c>
      <c r="F35">
        <v>128</v>
      </c>
      <c r="G35">
        <v>2.367</v>
      </c>
      <c r="H35">
        <v>8.8800000000000008</v>
      </c>
      <c r="I35">
        <v>12.127000000000001</v>
      </c>
      <c r="J35">
        <v>30.946000000000002</v>
      </c>
      <c r="K35">
        <v>2.8719999999999999</v>
      </c>
      <c r="L35" s="3">
        <v>3.153</v>
      </c>
      <c r="M35" s="3">
        <v>5.7359999999999998</v>
      </c>
      <c r="N35" s="3">
        <v>0.193</v>
      </c>
      <c r="O35" s="3">
        <v>0.17299999999999999</v>
      </c>
      <c r="P35">
        <f>POWER(D35,2)/F35</f>
        <v>73728</v>
      </c>
      <c r="Q35">
        <f>ROUND(P35,-3)</f>
        <v>74000</v>
      </c>
      <c r="R35" cm="1">
        <f t="array" ref="R35">MATCH(1,(D35=D:D)*(MIN(IF(D:D=D35,F:F))=F:F),0)</f>
        <v>48</v>
      </c>
      <c r="S35" cm="1">
        <f t="array" ref="S35">INDEX(I:I,R35,0)</f>
        <v>331.83699999999999</v>
      </c>
      <c r="T35" cm="1">
        <f t="array" ref="T35">INDEX(K:K,R35,0)</f>
        <v>307.96100000000001</v>
      </c>
      <c r="U35" cm="1">
        <f t="array" ref="U35">INDEX(G:G,R35,0)</f>
        <v>5.9969999999999999</v>
      </c>
      <c r="V35" cm="1">
        <f t="array" ref="V35">INDEX(L:L,R35,0)</f>
        <v>9.4540000000000006</v>
      </c>
      <c r="W35" cm="1">
        <f t="array" ref="W35">INDEX(M:M,R35,0)</f>
        <v>10.065</v>
      </c>
      <c r="X35" cm="1">
        <f t="array" ref="X35">INDEX(N:N,R35,0)</f>
        <v>0.82799999999999996</v>
      </c>
      <c r="Y35" cm="1">
        <f t="array" ref="Y35">INDEX(O:O,R35,0)</f>
        <v>3.5289999999999999</v>
      </c>
      <c r="Z35">
        <f>S35/I35</f>
        <v>27.363486435227177</v>
      </c>
      <c r="AA35">
        <f>T35/K35</f>
        <v>107.22876044568245</v>
      </c>
      <c r="AB35">
        <f>U35/G35</f>
        <v>2.5335868187579216</v>
      </c>
      <c r="AC35">
        <f>V35/L35</f>
        <v>2.9984142086901366</v>
      </c>
      <c r="AD35">
        <f>W35/M35</f>
        <v>1.7547071129707112</v>
      </c>
      <c r="AE35">
        <f>X35/N35</f>
        <v>4.290155440414507</v>
      </c>
      <c r="AF35">
        <f>Y35/O35</f>
        <v>20.398843930635838</v>
      </c>
      <c r="AG35">
        <f>Z35/K35</f>
        <v>9.5276763353855074</v>
      </c>
      <c r="AH35" cm="1">
        <f t="array" ref="AH35">MATCH(1,(Q35=Q:Q)*(MIN(IF(Q:Q=Q35,D:D))=D:D),0)</f>
        <v>80</v>
      </c>
      <c r="AI35" cm="1">
        <f t="array" ref="AI35">INDEX(I:I,AH35,0)</f>
        <v>3.1739999999999999</v>
      </c>
      <c r="AJ35" cm="1">
        <f t="array" ref="AJ35">INDEX(K:K,AH35,0)</f>
        <v>1.7490000000000001</v>
      </c>
      <c r="AK35" cm="1">
        <f t="array" ref="AK35">INDEX(L:L,AH35,0)</f>
        <v>0.66600000000000004</v>
      </c>
      <c r="AL35" cm="1">
        <f t="array" ref="AL35">INDEX(L:L,AH35,0)</f>
        <v>0.66600000000000004</v>
      </c>
      <c r="AM35" cm="1">
        <f t="array" ref="AM35">INDEX(N:N,AH35,0)</f>
        <v>5.1999999999999998E-2</v>
      </c>
      <c r="AN35" cm="1">
        <f t="array" ref="AN35">INDEX(O:O,AH35,0)</f>
        <v>6.9000000000000006E-2</v>
      </c>
      <c r="AO35">
        <f>F35*AJ35/K35</f>
        <v>77.949860724233986</v>
      </c>
      <c r="AP35">
        <f>F35*AI35/I35</f>
        <v>33.501443060938399</v>
      </c>
      <c r="AQ35">
        <f>F35*AK35/L35</f>
        <v>27.03710751665081</v>
      </c>
      <c r="AR35">
        <f>F35*AL35/M35</f>
        <v>14.86192468619247</v>
      </c>
      <c r="AS35">
        <f>F35*AM35/N35</f>
        <v>34.487046632124347</v>
      </c>
      <c r="AT35">
        <f>F35*AN35/O35</f>
        <v>51.052023121387293</v>
      </c>
      <c r="AU35">
        <f>AP35/F35</f>
        <v>0.26173002391358124</v>
      </c>
      <c r="AV35">
        <f>(Z35-K35)/(1-K35)</f>
        <v>-13.083058993176911</v>
      </c>
      <c r="AW35">
        <f>(1/Z35-1/F35)/(1-1/F35)</f>
        <v>2.8958791289689971E-2</v>
      </c>
    </row>
    <row r="36" spans="1:49" x14ac:dyDescent="0.2">
      <c r="A36" t="s">
        <v>33</v>
      </c>
      <c r="B36" t="s">
        <v>55</v>
      </c>
      <c r="C36">
        <v>17</v>
      </c>
      <c r="D36">
        <v>3072</v>
      </c>
      <c r="E36">
        <v>4</v>
      </c>
      <c r="F36">
        <v>64</v>
      </c>
      <c r="G36">
        <v>3.347</v>
      </c>
      <c r="H36">
        <v>8.8569999999999993</v>
      </c>
      <c r="I36">
        <v>15.612</v>
      </c>
      <c r="J36">
        <v>33.110999999999997</v>
      </c>
      <c r="K36">
        <v>11.651</v>
      </c>
      <c r="L36" s="3">
        <v>1.7589999999999999</v>
      </c>
      <c r="M36" s="3">
        <v>1.764</v>
      </c>
      <c r="N36" s="3">
        <v>0.24299999999999999</v>
      </c>
      <c r="O36" s="3">
        <v>0.19500000000000001</v>
      </c>
      <c r="P36">
        <f>POWER(D36,2)/F36</f>
        <v>147456</v>
      </c>
      <c r="Q36">
        <f>ROUND(P36,-3)</f>
        <v>147000</v>
      </c>
      <c r="R36" cm="1">
        <f t="array" ref="R36">MATCH(1,(D36=D:D)*(MIN(IF(D:D=D36,F:F))=F:F),0)</f>
        <v>48</v>
      </c>
      <c r="S36" cm="1">
        <f t="array" ref="S36">INDEX(I:I,R36,0)</f>
        <v>331.83699999999999</v>
      </c>
      <c r="T36" cm="1">
        <f t="array" ref="T36">INDEX(K:K,R36,0)</f>
        <v>307.96100000000001</v>
      </c>
      <c r="U36" cm="1">
        <f t="array" ref="U36">INDEX(G:G,R36,0)</f>
        <v>5.9969999999999999</v>
      </c>
      <c r="V36" cm="1">
        <f t="array" ref="V36">INDEX(L:L,R36,0)</f>
        <v>9.4540000000000006</v>
      </c>
      <c r="W36" cm="1">
        <f t="array" ref="W36">INDEX(M:M,R36,0)</f>
        <v>10.065</v>
      </c>
      <c r="X36" cm="1">
        <f t="array" ref="X36">INDEX(N:N,R36,0)</f>
        <v>0.82799999999999996</v>
      </c>
      <c r="Y36" cm="1">
        <f t="array" ref="Y36">INDEX(O:O,R36,0)</f>
        <v>3.5289999999999999</v>
      </c>
      <c r="Z36">
        <f>S36/I36</f>
        <v>21.255252369971817</v>
      </c>
      <c r="AA36">
        <f>T36/K36</f>
        <v>26.432151746631192</v>
      </c>
      <c r="AB36">
        <f>U36/G36</f>
        <v>1.7917538093815357</v>
      </c>
      <c r="AC36">
        <f>V36/L36</f>
        <v>5.3746446844798186</v>
      </c>
      <c r="AD36">
        <f>W36/M36</f>
        <v>5.7057823129251695</v>
      </c>
      <c r="AE36">
        <f>X36/N36</f>
        <v>3.4074074074074074</v>
      </c>
      <c r="AF36">
        <f>Y36/O36</f>
        <v>18.097435897435897</v>
      </c>
      <c r="AG36">
        <f>Z36/K36</f>
        <v>1.824328587243311</v>
      </c>
      <c r="AH36" cm="1">
        <f t="array" ref="AH36">MATCH(1,(Q36=Q:Q)*(MIN(IF(Q:Q=Q36,D:D))=D:D),0)</f>
        <v>81</v>
      </c>
      <c r="AI36" cm="1">
        <f t="array" ref="AI36">INDEX(I:I,AH36,0)</f>
        <v>4.6050000000000004</v>
      </c>
      <c r="AJ36" cm="1">
        <f t="array" ref="AJ36">INDEX(K:K,AH36,0)</f>
        <v>3.149</v>
      </c>
      <c r="AK36" cm="1">
        <f t="array" ref="AK36">INDEX(L:L,AH36,0)</f>
        <v>0.66</v>
      </c>
      <c r="AL36" cm="1">
        <f t="array" ref="AL36">INDEX(L:L,AH36,0)</f>
        <v>0.66</v>
      </c>
      <c r="AM36" cm="1">
        <f t="array" ref="AM36">INDEX(N:N,AH36,0)</f>
        <v>5.0999999999999997E-2</v>
      </c>
      <c r="AN36" cm="1">
        <f t="array" ref="AN36">INDEX(O:O,AH36,0)</f>
        <v>9.7000000000000003E-2</v>
      </c>
      <c r="AO36">
        <f>F36*AJ36/K36</f>
        <v>17.297742683031501</v>
      </c>
      <c r="AP36">
        <f>F36*AI36/I36</f>
        <v>18.877786318216756</v>
      </c>
      <c r="AQ36">
        <f>F36*AK36/L36</f>
        <v>24.013644115974987</v>
      </c>
      <c r="AR36">
        <f>F36*AL36/M36</f>
        <v>23.945578231292519</v>
      </c>
      <c r="AS36">
        <f>F36*AM36/N36</f>
        <v>13.432098765432098</v>
      </c>
      <c r="AT36">
        <f>F36*AN36/O36</f>
        <v>31.835897435897436</v>
      </c>
      <c r="AU36">
        <f>AP36/F36</f>
        <v>0.29496541122213682</v>
      </c>
      <c r="AV36">
        <f>(Z36-K36)/(1-K36)</f>
        <v>-0.90172306543721881</v>
      </c>
      <c r="AW36">
        <f>(1/Z36-1/F36)/(1-1/F36)</f>
        <v>3.1920959855457814E-2</v>
      </c>
    </row>
    <row r="37" spans="1:49" x14ac:dyDescent="0.2">
      <c r="A37" t="s">
        <v>33</v>
      </c>
      <c r="B37" t="s">
        <v>55</v>
      </c>
      <c r="C37">
        <v>18</v>
      </c>
      <c r="D37">
        <v>3072</v>
      </c>
      <c r="E37">
        <v>4</v>
      </c>
      <c r="F37">
        <v>64</v>
      </c>
      <c r="G37">
        <v>3.3380000000000001</v>
      </c>
      <c r="H37">
        <v>9.4860000000000007</v>
      </c>
      <c r="I37">
        <v>10.728999999999999</v>
      </c>
      <c r="J37">
        <v>29.844000000000001</v>
      </c>
      <c r="K37">
        <v>5.444</v>
      </c>
      <c r="L37" s="3">
        <v>2.718</v>
      </c>
      <c r="M37" s="3">
        <v>2.113</v>
      </c>
      <c r="N37" s="3">
        <v>0.26500000000000001</v>
      </c>
      <c r="O37" s="3">
        <v>0.189</v>
      </c>
      <c r="P37">
        <f>POWER(D37,2)/F37</f>
        <v>147456</v>
      </c>
      <c r="Q37">
        <f>ROUND(P37,-3)</f>
        <v>147000</v>
      </c>
      <c r="R37" cm="1">
        <f t="array" ref="R37">MATCH(1,(D37=D:D)*(MIN(IF(D:D=D37,F:F))=F:F),0)</f>
        <v>48</v>
      </c>
      <c r="S37" cm="1">
        <f t="array" ref="S37">INDEX(I:I,R37,0)</f>
        <v>331.83699999999999</v>
      </c>
      <c r="T37" cm="1">
        <f t="array" ref="T37">INDEX(K:K,R37,0)</f>
        <v>307.96100000000001</v>
      </c>
      <c r="U37" cm="1">
        <f t="array" ref="U37">INDEX(G:G,R37,0)</f>
        <v>5.9969999999999999</v>
      </c>
      <c r="V37" cm="1">
        <f t="array" ref="V37">INDEX(L:L,R37,0)</f>
        <v>9.4540000000000006</v>
      </c>
      <c r="W37" cm="1">
        <f t="array" ref="W37">INDEX(M:M,R37,0)</f>
        <v>10.065</v>
      </c>
      <c r="X37" cm="1">
        <f t="array" ref="X37">INDEX(N:N,R37,0)</f>
        <v>0.82799999999999996</v>
      </c>
      <c r="Y37" cm="1">
        <f t="array" ref="Y37">INDEX(O:O,R37,0)</f>
        <v>3.5289999999999999</v>
      </c>
      <c r="Z37">
        <f>S37/I37</f>
        <v>30.928977537515149</v>
      </c>
      <c r="AA37">
        <f>T37/K37</f>
        <v>56.568883174136666</v>
      </c>
      <c r="AB37">
        <f>U37/G37</f>
        <v>1.7965847813061713</v>
      </c>
      <c r="AC37">
        <f>V37/L37</f>
        <v>3.4782928623988227</v>
      </c>
      <c r="AD37">
        <f>W37/M37</f>
        <v>4.7633696166587791</v>
      </c>
      <c r="AE37">
        <f>X37/N37</f>
        <v>3.1245283018867922</v>
      </c>
      <c r="AF37">
        <f>Y37/O37</f>
        <v>18.671957671957671</v>
      </c>
      <c r="AG37">
        <f>Z37/K37</f>
        <v>5.6812963882283523</v>
      </c>
      <c r="AH37" cm="1">
        <f t="array" ref="AH37">MATCH(1,(Q37=Q:Q)*(MIN(IF(Q:Q=Q37,D:D))=D:D),0)</f>
        <v>81</v>
      </c>
      <c r="AI37" cm="1">
        <f t="array" ref="AI37">INDEX(I:I,AH37,0)</f>
        <v>4.6050000000000004</v>
      </c>
      <c r="AJ37" cm="1">
        <f t="array" ref="AJ37">INDEX(K:K,AH37,0)</f>
        <v>3.149</v>
      </c>
      <c r="AK37" cm="1">
        <f t="array" ref="AK37">INDEX(L:L,AH37,0)</f>
        <v>0.66</v>
      </c>
      <c r="AL37" cm="1">
        <f t="array" ref="AL37">INDEX(L:L,AH37,0)</f>
        <v>0.66</v>
      </c>
      <c r="AM37" cm="1">
        <f t="array" ref="AM37">INDEX(N:N,AH37,0)</f>
        <v>5.0999999999999997E-2</v>
      </c>
      <c r="AN37" cm="1">
        <f t="array" ref="AN37">INDEX(O:O,AH37,0)</f>
        <v>9.7000000000000003E-2</v>
      </c>
      <c r="AO37">
        <f>F37*AJ37/K37</f>
        <v>37.019838354151361</v>
      </c>
      <c r="AP37">
        <f>F37*AI37/I37</f>
        <v>27.469475253984534</v>
      </c>
      <c r="AQ37">
        <f>F37*AK37/L37</f>
        <v>15.540838852097131</v>
      </c>
      <c r="AR37">
        <f>F37*AL37/M37</f>
        <v>19.990534784666352</v>
      </c>
      <c r="AS37">
        <f>F37*AM37/N37</f>
        <v>12.316981132075471</v>
      </c>
      <c r="AT37">
        <f>F37*AN37/O37</f>
        <v>32.846560846560848</v>
      </c>
      <c r="AU37">
        <f>AP37/F37</f>
        <v>0.42921055084350834</v>
      </c>
      <c r="AV37">
        <f>(Z37-K37)/(1-K37)</f>
        <v>-5.7346934152824369</v>
      </c>
      <c r="AW37">
        <f>(1/Z37-1/F37)/(1-1/F37)</f>
        <v>1.697233165393738E-2</v>
      </c>
    </row>
    <row r="38" spans="1:49" x14ac:dyDescent="0.2">
      <c r="A38" t="s">
        <v>33</v>
      </c>
      <c r="B38" t="s">
        <v>55</v>
      </c>
      <c r="C38">
        <v>24</v>
      </c>
      <c r="D38">
        <v>3072</v>
      </c>
      <c r="E38">
        <v>4</v>
      </c>
      <c r="F38">
        <v>64</v>
      </c>
      <c r="G38">
        <v>4.5309999999999997</v>
      </c>
      <c r="H38">
        <v>8.8480000000000008</v>
      </c>
      <c r="I38">
        <v>12.398999999999999</v>
      </c>
      <c r="J38">
        <v>30.766999999999999</v>
      </c>
      <c r="K38">
        <v>8.4749999999999996</v>
      </c>
      <c r="L38" s="3">
        <v>1.371</v>
      </c>
      <c r="M38" s="3">
        <v>2.169</v>
      </c>
      <c r="N38" s="3">
        <v>0.20899999999999999</v>
      </c>
      <c r="O38" s="3">
        <v>0.17499999999999999</v>
      </c>
      <c r="P38">
        <f>POWER(D38,2)/F38</f>
        <v>147456</v>
      </c>
      <c r="Q38">
        <f>ROUND(P38,-3)</f>
        <v>147000</v>
      </c>
      <c r="R38" cm="1">
        <f t="array" ref="R38">MATCH(1,(D38=D:D)*(MIN(IF(D:D=D38,F:F))=F:F),0)</f>
        <v>48</v>
      </c>
      <c r="S38" cm="1">
        <f t="array" ref="S38">INDEX(I:I,R38,0)</f>
        <v>331.83699999999999</v>
      </c>
      <c r="T38" cm="1">
        <f t="array" ref="T38">INDEX(K:K,R38,0)</f>
        <v>307.96100000000001</v>
      </c>
      <c r="U38" cm="1">
        <f t="array" ref="U38">INDEX(G:G,R38,0)</f>
        <v>5.9969999999999999</v>
      </c>
      <c r="V38" cm="1">
        <f t="array" ref="V38">INDEX(L:L,R38,0)</f>
        <v>9.4540000000000006</v>
      </c>
      <c r="W38" cm="1">
        <f t="array" ref="W38">INDEX(M:M,R38,0)</f>
        <v>10.065</v>
      </c>
      <c r="X38" cm="1">
        <f t="array" ref="X38">INDEX(N:N,R38,0)</f>
        <v>0.82799999999999996</v>
      </c>
      <c r="Y38" cm="1">
        <f t="array" ref="Y38">INDEX(O:O,R38,0)</f>
        <v>3.5289999999999999</v>
      </c>
      <c r="Z38">
        <f>S38/I38</f>
        <v>26.763206710218569</v>
      </c>
      <c r="AA38">
        <f>T38/K38</f>
        <v>36.337581120943959</v>
      </c>
      <c r="AB38">
        <f>U38/G38</f>
        <v>1.3235488854557493</v>
      </c>
      <c r="AC38">
        <f>V38/L38</f>
        <v>6.8956965718453684</v>
      </c>
      <c r="AD38">
        <f>W38/M38</f>
        <v>4.6403872752420465</v>
      </c>
      <c r="AE38">
        <f>X38/N38</f>
        <v>3.9617224880382773</v>
      </c>
      <c r="AF38">
        <f>Y38/O38</f>
        <v>20.165714285714287</v>
      </c>
      <c r="AG38">
        <f>Z38/K38</f>
        <v>3.1579004967809521</v>
      </c>
      <c r="AH38" cm="1">
        <f t="array" ref="AH38">MATCH(1,(Q38=Q:Q)*(MIN(IF(Q:Q=Q38,D:D))=D:D),0)</f>
        <v>81</v>
      </c>
      <c r="AI38" cm="1">
        <f t="array" ref="AI38">INDEX(I:I,AH38,0)</f>
        <v>4.6050000000000004</v>
      </c>
      <c r="AJ38" cm="1">
        <f t="array" ref="AJ38">INDEX(K:K,AH38,0)</f>
        <v>3.149</v>
      </c>
      <c r="AK38" cm="1">
        <f t="array" ref="AK38">INDEX(L:L,AH38,0)</f>
        <v>0.66</v>
      </c>
      <c r="AL38" cm="1">
        <f t="array" ref="AL38">INDEX(L:L,AH38,0)</f>
        <v>0.66</v>
      </c>
      <c r="AM38" cm="1">
        <f t="array" ref="AM38">INDEX(N:N,AH38,0)</f>
        <v>5.0999999999999997E-2</v>
      </c>
      <c r="AN38" cm="1">
        <f t="array" ref="AN38">INDEX(O:O,AH38,0)</f>
        <v>9.7000000000000003E-2</v>
      </c>
      <c r="AO38">
        <f>F38*AJ38/K38</f>
        <v>23.780058997050148</v>
      </c>
      <c r="AP38">
        <f>F38*AI38/I38</f>
        <v>23.769658843455122</v>
      </c>
      <c r="AQ38">
        <f>F38*AK38/L38</f>
        <v>30.809628008752735</v>
      </c>
      <c r="AR38">
        <f>F38*AL38/M38</f>
        <v>19.474412171507609</v>
      </c>
      <c r="AS38">
        <f>F38*AM38/N38</f>
        <v>15.617224880382775</v>
      </c>
      <c r="AT38">
        <f>F38*AN38/O38</f>
        <v>35.47428571428572</v>
      </c>
      <c r="AU38">
        <f>AP38/F38</f>
        <v>0.37140091942898629</v>
      </c>
      <c r="AV38">
        <f>(Z38-K38)/(1-K38)</f>
        <v>-2.4465828374874339</v>
      </c>
      <c r="AW38">
        <f>(1/Z38-1/F38)/(1-1/F38)</f>
        <v>2.2084805357918357E-2</v>
      </c>
    </row>
    <row r="39" spans="1:49" x14ac:dyDescent="0.2">
      <c r="A39" t="s">
        <v>33</v>
      </c>
      <c r="B39" t="s">
        <v>55</v>
      </c>
      <c r="C39">
        <v>30</v>
      </c>
      <c r="D39">
        <v>3072</v>
      </c>
      <c r="E39">
        <v>2</v>
      </c>
      <c r="F39">
        <v>32</v>
      </c>
      <c r="G39">
        <v>3.5950000000000002</v>
      </c>
      <c r="H39">
        <v>8.8979999999999997</v>
      </c>
      <c r="I39">
        <v>36.844999999999999</v>
      </c>
      <c r="J39">
        <v>54.604999999999997</v>
      </c>
      <c r="K39">
        <v>32.902999999999999</v>
      </c>
      <c r="L39" s="3">
        <v>1.6259999999999999</v>
      </c>
      <c r="M39" s="3">
        <v>1.655</v>
      </c>
      <c r="N39" s="3">
        <v>0.33100000000000002</v>
      </c>
      <c r="O39" s="3">
        <v>0.33</v>
      </c>
      <c r="P39">
        <f>POWER(D39,2)/F39</f>
        <v>294912</v>
      </c>
      <c r="Q39">
        <f>ROUND(P39,-3)</f>
        <v>295000</v>
      </c>
      <c r="R39" cm="1">
        <f t="array" ref="R39">MATCH(1,(D39=D:D)*(MIN(IF(D:D=D39,F:F))=F:F),0)</f>
        <v>48</v>
      </c>
      <c r="S39" cm="1">
        <f t="array" ref="S39">INDEX(I:I,R39,0)</f>
        <v>331.83699999999999</v>
      </c>
      <c r="T39" cm="1">
        <f t="array" ref="T39">INDEX(K:K,R39,0)</f>
        <v>307.96100000000001</v>
      </c>
      <c r="U39" cm="1">
        <f t="array" ref="U39">INDEX(G:G,R39,0)</f>
        <v>5.9969999999999999</v>
      </c>
      <c r="V39" cm="1">
        <f t="array" ref="V39">INDEX(L:L,R39,0)</f>
        <v>9.4540000000000006</v>
      </c>
      <c r="W39" cm="1">
        <f t="array" ref="W39">INDEX(M:M,R39,0)</f>
        <v>10.065</v>
      </c>
      <c r="X39" cm="1">
        <f t="array" ref="X39">INDEX(N:N,R39,0)</f>
        <v>0.82799999999999996</v>
      </c>
      <c r="Y39" cm="1">
        <f t="array" ref="Y39">INDEX(O:O,R39,0)</f>
        <v>3.5289999999999999</v>
      </c>
      <c r="Z39">
        <f>S39/I39</f>
        <v>9.0062966481205056</v>
      </c>
      <c r="AA39">
        <f>T39/K39</f>
        <v>9.3596632525909502</v>
      </c>
      <c r="AB39">
        <f>U39/G39</f>
        <v>1.6681502086230875</v>
      </c>
      <c r="AC39">
        <f>V39/L39</f>
        <v>5.8142681426814278</v>
      </c>
      <c r="AD39">
        <f>W39/M39</f>
        <v>6.0815709969788516</v>
      </c>
      <c r="AE39">
        <f>X39/N39</f>
        <v>2.5015105740181265</v>
      </c>
      <c r="AF39">
        <f>Y39/O39</f>
        <v>10.693939393939393</v>
      </c>
      <c r="AG39">
        <f>Z39/K39</f>
        <v>0.2737226589709299</v>
      </c>
      <c r="AH39" cm="1">
        <f t="array" ref="AH39">MATCH(1,(Q39=Q:Q)*(MIN(IF(Q:Q=Q39,D:D))=D:D),0)</f>
        <v>77</v>
      </c>
      <c r="AI39" cm="1">
        <f t="array" ref="AI39">INDEX(I:I,AH39,0)</f>
        <v>8.8889999999999993</v>
      </c>
      <c r="AJ39" cm="1">
        <f t="array" ref="AJ39">INDEX(K:K,AH39,0)</f>
        <v>6.819</v>
      </c>
      <c r="AK39" cm="1">
        <f t="array" ref="AK39">INDEX(L:L,AH39,0)</f>
        <v>0.93100000000000005</v>
      </c>
      <c r="AL39" cm="1">
        <f t="array" ref="AL39">INDEX(L:L,AH39,0)</f>
        <v>0.93100000000000005</v>
      </c>
      <c r="AM39" cm="1">
        <f t="array" ref="AM39">INDEX(N:N,AH39,0)</f>
        <v>8.2000000000000003E-2</v>
      </c>
      <c r="AN39" cm="1">
        <f t="array" ref="AN39">INDEX(O:O,AH39,0)</f>
        <v>0.17100000000000001</v>
      </c>
      <c r="AO39">
        <f>F39*AJ39/K39</f>
        <v>6.6318572774519042</v>
      </c>
      <c r="AP39">
        <f>F39*AI39/I39</f>
        <v>7.7201248473334232</v>
      </c>
      <c r="AQ39">
        <f>F39*AK39/L39</f>
        <v>18.322263222632227</v>
      </c>
      <c r="AR39">
        <f>F39*AL39/M39</f>
        <v>18.001208459214503</v>
      </c>
      <c r="AS39">
        <f>F39*AM39/N39</f>
        <v>7.9274924471299091</v>
      </c>
      <c r="AT39">
        <f>F39*AN39/O39</f>
        <v>16.581818181818182</v>
      </c>
      <c r="AU39">
        <f>AP39/F39</f>
        <v>0.24125390147916947</v>
      </c>
      <c r="AV39">
        <f>(Z39-K39)/(1-K39)</f>
        <v>0.74904251486943219</v>
      </c>
      <c r="AW39">
        <f>(1/Z39-1/F39)/(1-1/F39)</f>
        <v>8.2357088065098408E-2</v>
      </c>
    </row>
    <row r="40" spans="1:49" x14ac:dyDescent="0.2">
      <c r="A40" t="s">
        <v>33</v>
      </c>
      <c r="B40" t="s">
        <v>55</v>
      </c>
      <c r="C40">
        <v>35</v>
      </c>
      <c r="D40">
        <v>3072</v>
      </c>
      <c r="E40">
        <v>4</v>
      </c>
      <c r="F40">
        <v>32</v>
      </c>
      <c r="G40">
        <v>2.1539999999999999</v>
      </c>
      <c r="H40">
        <v>8.8650000000000002</v>
      </c>
      <c r="I40">
        <v>18.04</v>
      </c>
      <c r="J40">
        <v>33.530999999999999</v>
      </c>
      <c r="K40">
        <v>14.786</v>
      </c>
      <c r="L40" s="3">
        <v>1.589</v>
      </c>
      <c r="M40" s="3">
        <v>1.264</v>
      </c>
      <c r="N40" s="3">
        <v>0.20200000000000001</v>
      </c>
      <c r="O40" s="3">
        <v>0.19900000000000001</v>
      </c>
      <c r="P40">
        <f>POWER(D40,2)/F40</f>
        <v>294912</v>
      </c>
      <c r="Q40">
        <f>ROUND(P40,-3)</f>
        <v>295000</v>
      </c>
      <c r="R40" cm="1">
        <f t="array" ref="R40">MATCH(1,(D40=D:D)*(MIN(IF(D:D=D40,F:F))=F:F),0)</f>
        <v>48</v>
      </c>
      <c r="S40" cm="1">
        <f t="array" ref="S40">INDEX(I:I,R40,0)</f>
        <v>331.83699999999999</v>
      </c>
      <c r="T40" cm="1">
        <f t="array" ref="T40">INDEX(K:K,R40,0)</f>
        <v>307.96100000000001</v>
      </c>
      <c r="U40" cm="1">
        <f t="array" ref="U40">INDEX(G:G,R40,0)</f>
        <v>5.9969999999999999</v>
      </c>
      <c r="V40" cm="1">
        <f t="array" ref="V40">INDEX(L:L,R40,0)</f>
        <v>9.4540000000000006</v>
      </c>
      <c r="W40" cm="1">
        <f t="array" ref="W40">INDEX(M:M,R40,0)</f>
        <v>10.065</v>
      </c>
      <c r="X40" cm="1">
        <f t="array" ref="X40">INDEX(N:N,R40,0)</f>
        <v>0.82799999999999996</v>
      </c>
      <c r="Y40" cm="1">
        <f t="array" ref="Y40">INDEX(O:O,R40,0)</f>
        <v>3.5289999999999999</v>
      </c>
      <c r="Z40">
        <f>S40/I40</f>
        <v>18.394512195121951</v>
      </c>
      <c r="AA40">
        <f>T40/K40</f>
        <v>20.827877722169621</v>
      </c>
      <c r="AB40">
        <f>U40/G40</f>
        <v>2.7841225626740949</v>
      </c>
      <c r="AC40">
        <f>V40/L40</f>
        <v>5.9496538703587163</v>
      </c>
      <c r="AD40">
        <f>W40/M40</f>
        <v>7.9628164556962018</v>
      </c>
      <c r="AE40">
        <f>X40/N40</f>
        <v>4.0990099009900982</v>
      </c>
      <c r="AF40">
        <f>Y40/O40</f>
        <v>17.73366834170854</v>
      </c>
      <c r="AG40">
        <f>Z40/K40</f>
        <v>1.2440492489599588</v>
      </c>
      <c r="AH40" cm="1">
        <f t="array" ref="AH40">MATCH(1,(Q40=Q:Q)*(MIN(IF(Q:Q=Q40,D:D))=D:D),0)</f>
        <v>77</v>
      </c>
      <c r="AI40" cm="1">
        <f t="array" ref="AI40">INDEX(I:I,AH40,0)</f>
        <v>8.8889999999999993</v>
      </c>
      <c r="AJ40" cm="1">
        <f t="array" ref="AJ40">INDEX(K:K,AH40,0)</f>
        <v>6.819</v>
      </c>
      <c r="AK40" cm="1">
        <f t="array" ref="AK40">INDEX(L:L,AH40,0)</f>
        <v>0.93100000000000005</v>
      </c>
      <c r="AL40" cm="1">
        <f t="array" ref="AL40">INDEX(L:L,AH40,0)</f>
        <v>0.93100000000000005</v>
      </c>
      <c r="AM40" cm="1">
        <f t="array" ref="AM40">INDEX(N:N,AH40,0)</f>
        <v>8.2000000000000003E-2</v>
      </c>
      <c r="AN40" cm="1">
        <f t="array" ref="AN40">INDEX(O:O,AH40,0)</f>
        <v>0.17100000000000001</v>
      </c>
      <c r="AO40">
        <f>F40*AJ40/K40</f>
        <v>14.757743811713784</v>
      </c>
      <c r="AP40">
        <f>F40*AI40/I40</f>
        <v>15.767627494456763</v>
      </c>
      <c r="AQ40">
        <f>F40*AK40/L40</f>
        <v>18.748898678414097</v>
      </c>
      <c r="AR40">
        <f>F40*AL40/M40</f>
        <v>23.569620253164558</v>
      </c>
      <c r="AS40">
        <f>F40*AM40/N40</f>
        <v>12.990099009900989</v>
      </c>
      <c r="AT40">
        <f>F40*AN40/O40</f>
        <v>27.497487437185931</v>
      </c>
      <c r="AU40">
        <f>AP40/F40</f>
        <v>0.49273835920177383</v>
      </c>
      <c r="AV40">
        <f>(Z40-K40)/(1-K40)</f>
        <v>-0.26175193639358418</v>
      </c>
      <c r="AW40">
        <f>(1/Z40-1/F40)/(1-1/F40)</f>
        <v>2.3859654375588794E-2</v>
      </c>
    </row>
    <row r="41" spans="1:49" x14ac:dyDescent="0.2">
      <c r="A41" t="s">
        <v>34</v>
      </c>
      <c r="B41" t="s">
        <v>54</v>
      </c>
      <c r="C41">
        <v>58</v>
      </c>
      <c r="D41">
        <v>3072</v>
      </c>
      <c r="E41">
        <v>4</v>
      </c>
      <c r="F41">
        <v>64</v>
      </c>
      <c r="G41">
        <v>4.5309999999999997</v>
      </c>
      <c r="H41">
        <v>8.8480000000000008</v>
      </c>
      <c r="I41">
        <v>12.398999999999999</v>
      </c>
      <c r="J41">
        <v>30.766999999999999</v>
      </c>
      <c r="K41">
        <v>8.4749999999999996</v>
      </c>
      <c r="L41" s="3">
        <v>1.371</v>
      </c>
      <c r="M41" s="3">
        <v>2.169</v>
      </c>
      <c r="N41" s="3">
        <v>0.20899999999999999</v>
      </c>
      <c r="O41" s="3">
        <v>0.17499999999999999</v>
      </c>
      <c r="P41">
        <f>POWER(D41,2)/F41</f>
        <v>147456</v>
      </c>
      <c r="Q41">
        <f>ROUND(P41,-3)</f>
        <v>147000</v>
      </c>
      <c r="R41" cm="1">
        <f t="array" ref="R41">MATCH(1,(D41=D:D)*(MIN(IF(D:D=D41,F:F))=F:F),0)</f>
        <v>48</v>
      </c>
      <c r="S41" cm="1">
        <f t="array" ref="S41">INDEX(I:I,R41,0)</f>
        <v>331.83699999999999</v>
      </c>
      <c r="T41" cm="1">
        <f t="array" ref="T41">INDEX(K:K,R41,0)</f>
        <v>307.96100000000001</v>
      </c>
      <c r="U41" cm="1">
        <f t="array" ref="U41">INDEX(G:G,R41,0)</f>
        <v>5.9969999999999999</v>
      </c>
      <c r="V41" cm="1">
        <f t="array" ref="V41">INDEX(L:L,R41,0)</f>
        <v>9.4540000000000006</v>
      </c>
      <c r="W41" cm="1">
        <f t="array" ref="W41">INDEX(M:M,R41,0)</f>
        <v>10.065</v>
      </c>
      <c r="X41" cm="1">
        <f t="array" ref="X41">INDEX(N:N,R41,0)</f>
        <v>0.82799999999999996</v>
      </c>
      <c r="Y41" cm="1">
        <f t="array" ref="Y41">INDEX(O:O,R41,0)</f>
        <v>3.5289999999999999</v>
      </c>
      <c r="Z41">
        <f>S41/I41</f>
        <v>26.763206710218569</v>
      </c>
      <c r="AA41">
        <f>T41/K41</f>
        <v>36.337581120943959</v>
      </c>
      <c r="AB41">
        <f>U41/G41</f>
        <v>1.3235488854557493</v>
      </c>
      <c r="AC41">
        <f>V41/L41</f>
        <v>6.8956965718453684</v>
      </c>
      <c r="AD41">
        <f>W41/M41</f>
        <v>4.6403872752420465</v>
      </c>
      <c r="AE41">
        <f>X41/N41</f>
        <v>3.9617224880382773</v>
      </c>
      <c r="AF41">
        <f>Y41/O41</f>
        <v>20.165714285714287</v>
      </c>
      <c r="AG41">
        <f>Z41/K41</f>
        <v>3.1579004967809521</v>
      </c>
      <c r="AH41" cm="1">
        <f t="array" ref="AH41">MATCH(1,(Q41=Q:Q)*(MIN(IF(Q:Q=Q41,D:D))=D:D),0)</f>
        <v>81</v>
      </c>
      <c r="AI41" cm="1">
        <f t="array" ref="AI41">INDEX(I:I,AH41,0)</f>
        <v>4.6050000000000004</v>
      </c>
      <c r="AJ41" cm="1">
        <f t="array" ref="AJ41">INDEX(K:K,AH41,0)</f>
        <v>3.149</v>
      </c>
      <c r="AK41" cm="1">
        <f t="array" ref="AK41">INDEX(L:L,AH41,0)</f>
        <v>0.66</v>
      </c>
      <c r="AL41" cm="1">
        <f t="array" ref="AL41">INDEX(L:L,AH41,0)</f>
        <v>0.66</v>
      </c>
      <c r="AM41" cm="1">
        <f t="array" ref="AM41">INDEX(N:N,AH41,0)</f>
        <v>5.0999999999999997E-2</v>
      </c>
      <c r="AN41" cm="1">
        <f t="array" ref="AN41">INDEX(O:O,AH41,0)</f>
        <v>9.7000000000000003E-2</v>
      </c>
      <c r="AO41">
        <f>F41*AJ41/K41</f>
        <v>23.780058997050148</v>
      </c>
      <c r="AP41">
        <f>F41*AI41/I41</f>
        <v>23.769658843455122</v>
      </c>
      <c r="AQ41">
        <f>F41*AK41/L41</f>
        <v>30.809628008752735</v>
      </c>
      <c r="AR41">
        <f>F41*AL41/M41</f>
        <v>19.474412171507609</v>
      </c>
      <c r="AS41">
        <f>F41*AM41/N41</f>
        <v>15.617224880382775</v>
      </c>
      <c r="AT41">
        <f>F41*AN41/O41</f>
        <v>35.47428571428572</v>
      </c>
      <c r="AU41">
        <f>AP41/F41</f>
        <v>0.37140091942898629</v>
      </c>
      <c r="AV41">
        <f>(Z41-K41)/(1-K41)</f>
        <v>-2.4465828374874339</v>
      </c>
      <c r="AW41">
        <f>(1/Z41-1/F41)/(1-1/F41)</f>
        <v>2.2084805357918357E-2</v>
      </c>
    </row>
    <row r="42" spans="1:49" x14ac:dyDescent="0.2">
      <c r="A42" t="s">
        <v>34</v>
      </c>
      <c r="B42" t="s">
        <v>54</v>
      </c>
      <c r="C42">
        <v>59</v>
      </c>
      <c r="D42">
        <v>3072</v>
      </c>
      <c r="E42">
        <v>4</v>
      </c>
      <c r="F42">
        <v>32</v>
      </c>
      <c r="G42">
        <v>2.1539999999999999</v>
      </c>
      <c r="H42">
        <v>8.8650000000000002</v>
      </c>
      <c r="I42">
        <v>18.04</v>
      </c>
      <c r="J42">
        <v>33.530999999999999</v>
      </c>
      <c r="K42">
        <v>14.786</v>
      </c>
      <c r="L42" s="3">
        <v>1.589</v>
      </c>
      <c r="M42" s="3">
        <v>1.264</v>
      </c>
      <c r="N42" s="3">
        <v>0.20200000000000001</v>
      </c>
      <c r="O42" s="3">
        <v>0.19900000000000001</v>
      </c>
      <c r="P42">
        <f>POWER(D42,2)/F42</f>
        <v>294912</v>
      </c>
      <c r="Q42">
        <f>ROUND(P42,-3)</f>
        <v>295000</v>
      </c>
      <c r="R42" cm="1">
        <f t="array" ref="R42">MATCH(1,(D42=D:D)*(MIN(IF(D:D=D42,F:F))=F:F),0)</f>
        <v>48</v>
      </c>
      <c r="S42" cm="1">
        <f t="array" ref="S42">INDEX(I:I,R42,0)</f>
        <v>331.83699999999999</v>
      </c>
      <c r="T42" cm="1">
        <f t="array" ref="T42">INDEX(K:K,R42,0)</f>
        <v>307.96100000000001</v>
      </c>
      <c r="U42" cm="1">
        <f t="array" ref="U42">INDEX(G:G,R42,0)</f>
        <v>5.9969999999999999</v>
      </c>
      <c r="V42" cm="1">
        <f t="array" ref="V42">INDEX(L:L,R42,0)</f>
        <v>9.4540000000000006</v>
      </c>
      <c r="W42" cm="1">
        <f t="array" ref="W42">INDEX(M:M,R42,0)</f>
        <v>10.065</v>
      </c>
      <c r="X42" cm="1">
        <f t="array" ref="X42">INDEX(N:N,R42,0)</f>
        <v>0.82799999999999996</v>
      </c>
      <c r="Y42" cm="1">
        <f t="array" ref="Y42">INDEX(O:O,R42,0)</f>
        <v>3.5289999999999999</v>
      </c>
      <c r="Z42">
        <f>S42/I42</f>
        <v>18.394512195121951</v>
      </c>
      <c r="AA42">
        <f>T42/K42</f>
        <v>20.827877722169621</v>
      </c>
      <c r="AB42">
        <f>U42/G42</f>
        <v>2.7841225626740949</v>
      </c>
      <c r="AC42">
        <f>V42/L42</f>
        <v>5.9496538703587163</v>
      </c>
      <c r="AD42">
        <f>W42/M42</f>
        <v>7.9628164556962018</v>
      </c>
      <c r="AE42">
        <f>X42/N42</f>
        <v>4.0990099009900982</v>
      </c>
      <c r="AF42">
        <f>Y42/O42</f>
        <v>17.73366834170854</v>
      </c>
      <c r="AG42">
        <f>Z42/K42</f>
        <v>1.2440492489599588</v>
      </c>
      <c r="AH42" cm="1">
        <f t="array" ref="AH42">MATCH(1,(Q42=Q:Q)*(MIN(IF(Q:Q=Q42,D:D))=D:D),0)</f>
        <v>77</v>
      </c>
      <c r="AI42" cm="1">
        <f t="array" ref="AI42">INDEX(I:I,AH42,0)</f>
        <v>8.8889999999999993</v>
      </c>
      <c r="AJ42" cm="1">
        <f t="array" ref="AJ42">INDEX(K:K,AH42,0)</f>
        <v>6.819</v>
      </c>
      <c r="AK42" cm="1">
        <f t="array" ref="AK42">INDEX(L:L,AH42,0)</f>
        <v>0.93100000000000005</v>
      </c>
      <c r="AL42" cm="1">
        <f t="array" ref="AL42">INDEX(L:L,AH42,0)</f>
        <v>0.93100000000000005</v>
      </c>
      <c r="AM42" cm="1">
        <f t="array" ref="AM42">INDEX(N:N,AH42,0)</f>
        <v>8.2000000000000003E-2</v>
      </c>
      <c r="AN42" cm="1">
        <f t="array" ref="AN42">INDEX(O:O,AH42,0)</f>
        <v>0.17100000000000001</v>
      </c>
      <c r="AO42">
        <f>F42*AJ42/K42</f>
        <v>14.757743811713784</v>
      </c>
      <c r="AP42">
        <f>F42*AI42/I42</f>
        <v>15.767627494456763</v>
      </c>
      <c r="AQ42">
        <f>F42*AK42/L42</f>
        <v>18.748898678414097</v>
      </c>
      <c r="AR42">
        <f>F42*AL42/M42</f>
        <v>23.569620253164558</v>
      </c>
      <c r="AS42">
        <f>F42*AM42/N42</f>
        <v>12.990099009900989</v>
      </c>
      <c r="AT42">
        <f>F42*AN42/O42</f>
        <v>27.497487437185931</v>
      </c>
      <c r="AU42">
        <f>AP42/F42</f>
        <v>0.49273835920177383</v>
      </c>
      <c r="AV42">
        <f>(Z42-K42)/(1-K42)</f>
        <v>-0.26175193639358418</v>
      </c>
      <c r="AW42">
        <f>(1/Z42-1/F42)/(1-1/F42)</f>
        <v>2.3859654375588794E-2</v>
      </c>
    </row>
    <row r="43" spans="1:49" x14ac:dyDescent="0.2">
      <c r="A43" t="s">
        <v>34</v>
      </c>
      <c r="B43" t="s">
        <v>56</v>
      </c>
      <c r="C43">
        <v>60</v>
      </c>
      <c r="D43">
        <v>3072</v>
      </c>
      <c r="E43">
        <v>4</v>
      </c>
      <c r="F43">
        <v>16</v>
      </c>
      <c r="G43">
        <v>1.054</v>
      </c>
      <c r="H43">
        <v>8.9469999999999992</v>
      </c>
      <c r="I43">
        <v>25.789000000000001</v>
      </c>
      <c r="J43">
        <v>40.619999999999997</v>
      </c>
      <c r="K43">
        <v>21.7</v>
      </c>
      <c r="L43" s="3">
        <v>1.9319999999999999</v>
      </c>
      <c r="M43" s="3">
        <v>1.5640000000000001</v>
      </c>
      <c r="N43" s="3">
        <v>0.31900000000000001</v>
      </c>
      <c r="O43" s="3">
        <v>0.27400000000000002</v>
      </c>
      <c r="P43">
        <f>POWER(D43,2)/F43</f>
        <v>589824</v>
      </c>
      <c r="Q43">
        <f>ROUND(P43,-3)</f>
        <v>590000</v>
      </c>
      <c r="R43" cm="1">
        <f t="array" ref="R43">MATCH(1,(D43=D:D)*(MIN(IF(D:D=D43,F:F))=F:F),0)</f>
        <v>48</v>
      </c>
      <c r="S43" cm="1">
        <f t="array" ref="S43">INDEX(I:I,R43,0)</f>
        <v>331.83699999999999</v>
      </c>
      <c r="T43" cm="1">
        <f t="array" ref="T43">INDEX(K:K,R43,0)</f>
        <v>307.96100000000001</v>
      </c>
      <c r="U43" cm="1">
        <f t="array" ref="U43">INDEX(G:G,R43,0)</f>
        <v>5.9969999999999999</v>
      </c>
      <c r="V43" cm="1">
        <f t="array" ref="V43">INDEX(L:L,R43,0)</f>
        <v>9.4540000000000006</v>
      </c>
      <c r="W43" cm="1">
        <f t="array" ref="W43">INDEX(M:M,R43,0)</f>
        <v>10.065</v>
      </c>
      <c r="X43" cm="1">
        <f t="array" ref="X43">INDEX(N:N,R43,0)</f>
        <v>0.82799999999999996</v>
      </c>
      <c r="Y43" cm="1">
        <f t="array" ref="Y43">INDEX(O:O,R43,0)</f>
        <v>3.5289999999999999</v>
      </c>
      <c r="Z43">
        <f>S43/I43</f>
        <v>12.867385319322191</v>
      </c>
      <c r="AA43">
        <f>T43/K43</f>
        <v>14.191751152073733</v>
      </c>
      <c r="AB43">
        <f>U43/G43</f>
        <v>5.6897533206831117</v>
      </c>
      <c r="AC43">
        <f>V43/L43</f>
        <v>4.8933747412008284</v>
      </c>
      <c r="AD43">
        <f>W43/M43</f>
        <v>6.4354219948849103</v>
      </c>
      <c r="AE43">
        <f>X43/N43</f>
        <v>2.5956112852664575</v>
      </c>
      <c r="AF43">
        <f>Y43/O43</f>
        <v>12.87956204379562</v>
      </c>
      <c r="AG43">
        <f>Z43/K43</f>
        <v>0.59296706540655253</v>
      </c>
      <c r="AH43" cm="1">
        <f t="array" ref="AH43">MATCH(1,(Q43=Q:Q)*(MIN(IF(Q:Q=Q43,D:D))=D:D),0)</f>
        <v>78</v>
      </c>
      <c r="AI43" cm="1">
        <f t="array" ref="AI43">INDEX(I:I,AH43,0)</f>
        <v>17.818000000000001</v>
      </c>
      <c r="AJ43" cm="1">
        <f t="array" ref="AJ43">INDEX(K:K,AH43,0)</f>
        <v>12.94</v>
      </c>
      <c r="AK43" cm="1">
        <f t="array" ref="AK43">INDEX(L:L,AH43,0)</f>
        <v>1.71</v>
      </c>
      <c r="AL43" cm="1">
        <f t="array" ref="AL43">INDEX(L:L,AH43,0)</f>
        <v>1.71</v>
      </c>
      <c r="AM43" cm="1">
        <f t="array" ref="AM43">INDEX(N:N,AH43,0)</f>
        <v>8.5000000000000006E-2</v>
      </c>
      <c r="AN43" cm="1">
        <f t="array" ref="AN43">INDEX(O:O,AH43,0)</f>
        <v>1.9890000000000001</v>
      </c>
      <c r="AO43">
        <f>F43*AJ43/K43</f>
        <v>9.5410138248847929</v>
      </c>
      <c r="AP43">
        <f>F43*AI43/I43</f>
        <v>11.05463569739036</v>
      </c>
      <c r="AQ43">
        <f>F43*AK43/L43</f>
        <v>14.161490683229815</v>
      </c>
      <c r="AR43">
        <f>F43*AL43/M43</f>
        <v>17.493606138107417</v>
      </c>
      <c r="AS43">
        <f>F43*AM43/N43</f>
        <v>4.2633228840125392</v>
      </c>
      <c r="AT43">
        <f>F43*AN43/O43</f>
        <v>116.14598540145985</v>
      </c>
      <c r="AU43">
        <f>AP43/F43</f>
        <v>0.69091473108689749</v>
      </c>
      <c r="AV43">
        <f>(Z43-K43)/(1-K43)</f>
        <v>0.4266963613854014</v>
      </c>
      <c r="AW43">
        <f>(1/Z43-1/F43)/(1-1/F43)</f>
        <v>1.6230257626485296E-2</v>
      </c>
    </row>
    <row r="44" spans="1:49" x14ac:dyDescent="0.2">
      <c r="A44" t="s">
        <v>34</v>
      </c>
      <c r="B44" t="s">
        <v>56</v>
      </c>
      <c r="C44">
        <v>61</v>
      </c>
      <c r="D44">
        <v>3072</v>
      </c>
      <c r="E44">
        <v>4</v>
      </c>
      <c r="F44">
        <v>8</v>
      </c>
      <c r="G44">
        <v>1.974</v>
      </c>
      <c r="H44">
        <v>8.8510000000000009</v>
      </c>
      <c r="I44">
        <v>54.747999999999998</v>
      </c>
      <c r="J44">
        <v>71.891999999999996</v>
      </c>
      <c r="K44">
        <v>49.674999999999997</v>
      </c>
      <c r="L44" s="3">
        <v>2.0680000000000001</v>
      </c>
      <c r="M44" s="3">
        <v>2.0750000000000002</v>
      </c>
      <c r="N44" s="3">
        <v>0.46899999999999997</v>
      </c>
      <c r="O44" s="3">
        <v>0.46100000000000002</v>
      </c>
      <c r="P44">
        <f>POWER(D44,2)/F44</f>
        <v>1179648</v>
      </c>
      <c r="Q44">
        <f>ROUND(P44,-3)</f>
        <v>1180000</v>
      </c>
      <c r="R44" cm="1">
        <f t="array" ref="R44">MATCH(1,(D44=D:D)*(MIN(IF(D:D=D44,F:F))=F:F),0)</f>
        <v>48</v>
      </c>
      <c r="S44" cm="1">
        <f t="array" ref="S44">INDEX(I:I,R44,0)</f>
        <v>331.83699999999999</v>
      </c>
      <c r="T44" cm="1">
        <f t="array" ref="T44">INDEX(K:K,R44,0)</f>
        <v>307.96100000000001</v>
      </c>
      <c r="U44" cm="1">
        <f t="array" ref="U44">INDEX(G:G,R44,0)</f>
        <v>5.9969999999999999</v>
      </c>
      <c r="V44" cm="1">
        <f t="array" ref="V44">INDEX(L:L,R44,0)</f>
        <v>9.4540000000000006</v>
      </c>
      <c r="W44" cm="1">
        <f t="array" ref="W44">INDEX(M:M,R44,0)</f>
        <v>10.065</v>
      </c>
      <c r="X44" cm="1">
        <f t="array" ref="X44">INDEX(N:N,R44,0)</f>
        <v>0.82799999999999996</v>
      </c>
      <c r="Y44" cm="1">
        <f t="array" ref="Y44">INDEX(O:O,R44,0)</f>
        <v>3.5289999999999999</v>
      </c>
      <c r="Z44">
        <f>S44/I44</f>
        <v>6.0611711843355005</v>
      </c>
      <c r="AA44">
        <f>T44/K44</f>
        <v>6.1995168595873178</v>
      </c>
      <c r="AB44">
        <f>U44/G44</f>
        <v>3.0379939209726445</v>
      </c>
      <c r="AC44">
        <f>V44/L44</f>
        <v>4.5715667311411998</v>
      </c>
      <c r="AD44">
        <f>W44/M44</f>
        <v>4.8506024096385536</v>
      </c>
      <c r="AE44">
        <f>X44/N44</f>
        <v>1.7654584221748402</v>
      </c>
      <c r="AF44">
        <f>Y44/O44</f>
        <v>7.6550976138828633</v>
      </c>
      <c r="AG44">
        <f>Z44/K44</f>
        <v>0.12201653113911426</v>
      </c>
      <c r="AH44" cm="1">
        <f t="array" ref="AH44">MATCH(1,(Q44=Q:Q)*(MIN(IF(Q:Q=Q44,D:D))=D:D),0)</f>
        <v>62</v>
      </c>
      <c r="AI44" cm="1">
        <f t="array" ref="AI44">INDEX(I:I,AH44,0)</f>
        <v>46.143999999999998</v>
      </c>
      <c r="AJ44" cm="1">
        <f t="array" ref="AJ44">INDEX(K:K,AH44,0)</f>
        <v>42.387999999999998</v>
      </c>
      <c r="AK44" cm="1">
        <f t="array" ref="AK44">INDEX(L:L,AH44,0)</f>
        <v>1.516</v>
      </c>
      <c r="AL44" cm="1">
        <f t="array" ref="AL44">INDEX(L:L,AH44,0)</f>
        <v>1.516</v>
      </c>
      <c r="AM44" cm="1">
        <f t="array" ref="AM44">INDEX(N:N,AH44,0)</f>
        <v>0.21099999999999999</v>
      </c>
      <c r="AN44" cm="1">
        <f t="array" ref="AN44">INDEX(O:O,AH44,0)</f>
        <v>0.5</v>
      </c>
      <c r="AO44">
        <f>F44*AJ44/K44</f>
        <v>6.8264519375943635</v>
      </c>
      <c r="AP44">
        <f>F44*AI44/I44</f>
        <v>6.7427485935559295</v>
      </c>
      <c r="AQ44">
        <f>F44*AK44/L44</f>
        <v>5.8646034816247585</v>
      </c>
      <c r="AR44">
        <f>F44*AL44/M44</f>
        <v>5.8448192771084333</v>
      </c>
      <c r="AS44">
        <f>F44*AM44/N44</f>
        <v>3.5991471215351813</v>
      </c>
      <c r="AT44">
        <f>F44*AN44/O44</f>
        <v>8.676789587852495</v>
      </c>
      <c r="AU44">
        <f>AP44/F44</f>
        <v>0.84284357419449119</v>
      </c>
      <c r="AV44">
        <f>(Z44-K44)/(1-K44)</f>
        <v>0.89602113642864922</v>
      </c>
      <c r="AW44">
        <f>(1/Z44-1/F44)/(1-1/F44)</f>
        <v>4.5696703932524549E-2</v>
      </c>
    </row>
    <row r="45" spans="1:49" x14ac:dyDescent="0.2">
      <c r="A45" t="s">
        <v>34</v>
      </c>
      <c r="B45" t="s">
        <v>56</v>
      </c>
      <c r="C45">
        <v>62</v>
      </c>
      <c r="D45">
        <v>3072</v>
      </c>
      <c r="E45">
        <v>4</v>
      </c>
      <c r="F45">
        <v>4</v>
      </c>
      <c r="G45">
        <v>1.9390000000000001</v>
      </c>
      <c r="H45">
        <v>8.8510000000000009</v>
      </c>
      <c r="I45">
        <v>61.962000000000003</v>
      </c>
      <c r="J45">
        <v>84.597999999999999</v>
      </c>
      <c r="K45">
        <v>54.052999999999997</v>
      </c>
      <c r="L45" s="3">
        <v>3.11</v>
      </c>
      <c r="M45" s="3">
        <v>2.9319999999999999</v>
      </c>
      <c r="N45" s="3">
        <v>0.96399999999999997</v>
      </c>
      <c r="O45" s="3">
        <v>0.90300000000000002</v>
      </c>
      <c r="P45">
        <f>POWER(D45,2)/F45</f>
        <v>2359296</v>
      </c>
      <c r="Q45">
        <f>ROUND(P45,-3)</f>
        <v>2359000</v>
      </c>
      <c r="R45" cm="1">
        <f t="array" ref="R45">MATCH(1,(D45=D:D)*(MIN(IF(D:D=D45,F:F))=F:F),0)</f>
        <v>48</v>
      </c>
      <c r="S45" cm="1">
        <f t="array" ref="S45">INDEX(I:I,R45,0)</f>
        <v>331.83699999999999</v>
      </c>
      <c r="T45" cm="1">
        <f t="array" ref="T45">INDEX(K:K,R45,0)</f>
        <v>307.96100000000001</v>
      </c>
      <c r="U45" cm="1">
        <f t="array" ref="U45">INDEX(G:G,R45,0)</f>
        <v>5.9969999999999999</v>
      </c>
      <c r="V45" cm="1">
        <f t="array" ref="V45">INDEX(L:L,R45,0)</f>
        <v>9.4540000000000006</v>
      </c>
      <c r="W45" cm="1">
        <f t="array" ref="W45">INDEX(M:M,R45,0)</f>
        <v>10.065</v>
      </c>
      <c r="X45" cm="1">
        <f t="array" ref="X45">INDEX(N:N,R45,0)</f>
        <v>0.82799999999999996</v>
      </c>
      <c r="Y45" cm="1">
        <f t="array" ref="Y45">INDEX(O:O,R45,0)</f>
        <v>3.5289999999999999</v>
      </c>
      <c r="Z45">
        <f>S45/I45</f>
        <v>5.3554920757883862</v>
      </c>
      <c r="AA45">
        <f>T45/K45</f>
        <v>5.6973895990971828</v>
      </c>
      <c r="AB45">
        <f>U45/G45</f>
        <v>3.0928313563692624</v>
      </c>
      <c r="AC45">
        <f>V45/L45</f>
        <v>3.0398713826366563</v>
      </c>
      <c r="AD45">
        <f>W45/M45</f>
        <v>3.4328103683492497</v>
      </c>
      <c r="AE45">
        <f>X45/N45</f>
        <v>0.85892116182572609</v>
      </c>
      <c r="AF45">
        <f>Y45/O45</f>
        <v>3.908084163898117</v>
      </c>
      <c r="AG45">
        <f>Z45/K45</f>
        <v>9.9078535433526099E-2</v>
      </c>
      <c r="AH45" cm="1">
        <f t="array" ref="AH45">MATCH(1,(Q45=Q:Q)*(MIN(IF(Q:Q=Q45,D:D))=D:D),0)</f>
        <v>63</v>
      </c>
      <c r="AI45" cm="1">
        <f t="array" ref="AI45">INDEX(I:I,AH45,0)</f>
        <v>89.45</v>
      </c>
      <c r="AJ45" cm="1">
        <f t="array" ref="AJ45">INDEX(K:K,AH45,0)</f>
        <v>82.688000000000002</v>
      </c>
      <c r="AK45" cm="1">
        <f t="array" ref="AK45">INDEX(L:L,AH45,0)</f>
        <v>2.6469999999999998</v>
      </c>
      <c r="AL45" cm="1">
        <f t="array" ref="AL45">INDEX(L:L,AH45,0)</f>
        <v>2.6469999999999998</v>
      </c>
      <c r="AM45" cm="1">
        <f t="array" ref="AM45">INDEX(N:N,AH45,0)</f>
        <v>0.224</v>
      </c>
      <c r="AN45" cm="1">
        <f t="array" ref="AN45">INDEX(O:O,AH45,0)</f>
        <v>1.085</v>
      </c>
      <c r="AO45">
        <f>F45*AJ45/K45</f>
        <v>6.1190313211107625</v>
      </c>
      <c r="AP45">
        <f>F45*AI45/I45</f>
        <v>5.7745069558761823</v>
      </c>
      <c r="AQ45">
        <f>F45*AK45/L45</f>
        <v>3.4045016077170418</v>
      </c>
      <c r="AR45">
        <f>F45*AL45/M45</f>
        <v>3.6111869031377899</v>
      </c>
      <c r="AS45">
        <f>F45*AM45/N45</f>
        <v>0.9294605809128631</v>
      </c>
      <c r="AT45">
        <f>F45*AN45/O45</f>
        <v>4.8062015503875966</v>
      </c>
      <c r="AU45">
        <f>AP45/F45</f>
        <v>1.4436267389690456</v>
      </c>
      <c r="AV45">
        <f>(Z45-K45)/(1-K45)</f>
        <v>0.91790300122917867</v>
      </c>
      <c r="AW45">
        <f>(1/Z45-1/F45)/(1-1/F45)</f>
        <v>-8.4367726725269709E-2</v>
      </c>
    </row>
    <row r="46" spans="1:49" x14ac:dyDescent="0.2">
      <c r="A46" t="s">
        <v>34</v>
      </c>
      <c r="B46" t="s">
        <v>56</v>
      </c>
      <c r="C46">
        <v>63</v>
      </c>
      <c r="D46">
        <v>3072</v>
      </c>
      <c r="E46">
        <v>1</v>
      </c>
      <c r="F46">
        <v>4</v>
      </c>
      <c r="G46">
        <v>6.0469999999999997</v>
      </c>
      <c r="H46">
        <v>6.6529999999999996</v>
      </c>
      <c r="I46">
        <v>99.591999999999999</v>
      </c>
      <c r="J46">
        <v>120.44</v>
      </c>
      <c r="K46">
        <v>92.150999999999996</v>
      </c>
      <c r="L46" s="3">
        <v>2.819</v>
      </c>
      <c r="M46" s="3">
        <v>2.988</v>
      </c>
      <c r="N46" s="3">
        <v>0.56999999999999995</v>
      </c>
      <c r="O46" s="3">
        <v>1.0640000000000001</v>
      </c>
      <c r="P46">
        <f>POWER(D46,2)/F46</f>
        <v>2359296</v>
      </c>
      <c r="Q46">
        <f>ROUND(P46,-3)</f>
        <v>2359000</v>
      </c>
      <c r="R46" cm="1">
        <f t="array" ref="R46">MATCH(1,(D46=D:D)*(MIN(IF(D:D=D46,F:F))=F:F),0)</f>
        <v>48</v>
      </c>
      <c r="S46" cm="1">
        <f t="array" ref="S46">INDEX(I:I,R46,0)</f>
        <v>331.83699999999999</v>
      </c>
      <c r="T46" cm="1">
        <f t="array" ref="T46">INDEX(K:K,R46,0)</f>
        <v>307.96100000000001</v>
      </c>
      <c r="U46" cm="1">
        <f t="array" ref="U46">INDEX(G:G,R46,0)</f>
        <v>5.9969999999999999</v>
      </c>
      <c r="V46" cm="1">
        <f t="array" ref="V46">INDEX(L:L,R46,0)</f>
        <v>9.4540000000000006</v>
      </c>
      <c r="W46" cm="1">
        <f t="array" ref="W46">INDEX(M:M,R46,0)</f>
        <v>10.065</v>
      </c>
      <c r="X46" cm="1">
        <f t="array" ref="X46">INDEX(N:N,R46,0)</f>
        <v>0.82799999999999996</v>
      </c>
      <c r="Y46" cm="1">
        <f t="array" ref="Y46">INDEX(O:O,R46,0)</f>
        <v>3.5289999999999999</v>
      </c>
      <c r="Z46">
        <f>S46/I46</f>
        <v>3.3319644148124348</v>
      </c>
      <c r="AA46">
        <f>T46/K46</f>
        <v>3.3419170708945103</v>
      </c>
      <c r="AB46">
        <f>U46/G46</f>
        <v>0.99173143707623623</v>
      </c>
      <c r="AC46">
        <f>V46/L46</f>
        <v>3.3536715147215328</v>
      </c>
      <c r="AD46">
        <f>W46/M46</f>
        <v>3.368473895582329</v>
      </c>
      <c r="AE46">
        <f>X46/N46</f>
        <v>1.4526315789473685</v>
      </c>
      <c r="AF46">
        <f>Y46/O46</f>
        <v>3.3167293233082704</v>
      </c>
      <c r="AG46">
        <f>Z46/K46</f>
        <v>3.6157658786257714E-2</v>
      </c>
      <c r="AH46" cm="1">
        <f t="array" ref="AH46">MATCH(1,(Q46=Q:Q)*(MIN(IF(Q:Q=Q46,D:D))=D:D),0)</f>
        <v>63</v>
      </c>
      <c r="AI46" cm="1">
        <f t="array" ref="AI46">INDEX(I:I,AH46,0)</f>
        <v>89.45</v>
      </c>
      <c r="AJ46" cm="1">
        <f t="array" ref="AJ46">INDEX(K:K,AH46,0)</f>
        <v>82.688000000000002</v>
      </c>
      <c r="AK46" cm="1">
        <f t="array" ref="AK46">INDEX(L:L,AH46,0)</f>
        <v>2.6469999999999998</v>
      </c>
      <c r="AL46" cm="1">
        <f t="array" ref="AL46">INDEX(L:L,AH46,0)</f>
        <v>2.6469999999999998</v>
      </c>
      <c r="AM46" cm="1">
        <f t="array" ref="AM46">INDEX(N:N,AH46,0)</f>
        <v>0.224</v>
      </c>
      <c r="AN46" cm="1">
        <f t="array" ref="AN46">INDEX(O:O,AH46,0)</f>
        <v>1.085</v>
      </c>
      <c r="AO46">
        <f>F46*AJ46/K46</f>
        <v>3.5892394005490988</v>
      </c>
      <c r="AP46">
        <f>F46*AI46/I46</f>
        <v>3.5926580448228775</v>
      </c>
      <c r="AQ46">
        <f>F46*AK46/L46</f>
        <v>3.7559418233416104</v>
      </c>
      <c r="AR46">
        <f>F46*AL46/M46</f>
        <v>3.5435073627844709</v>
      </c>
      <c r="AS46">
        <f>F46*AM46/N46</f>
        <v>1.5719298245614037</v>
      </c>
      <c r="AT46">
        <f>F46*AN46/O46</f>
        <v>4.0789473684210522</v>
      </c>
      <c r="AU46">
        <f>AP46/F46</f>
        <v>0.89816451120571938</v>
      </c>
      <c r="AV46">
        <f>(Z46-K46)/(1-K46)</f>
        <v>0.97441646921248881</v>
      </c>
      <c r="AW46">
        <f>(1/Z46-1/F46)/(1-1/F46)</f>
        <v>6.6831004378655745E-2</v>
      </c>
    </row>
    <row r="47" spans="1:49" x14ac:dyDescent="0.2">
      <c r="A47" t="s">
        <v>34</v>
      </c>
      <c r="B47" t="s">
        <v>56</v>
      </c>
      <c r="C47">
        <v>64</v>
      </c>
      <c r="D47">
        <v>3072</v>
      </c>
      <c r="E47">
        <v>1</v>
      </c>
      <c r="F47">
        <v>2</v>
      </c>
      <c r="G47">
        <v>3.2349999999999999</v>
      </c>
      <c r="H47">
        <v>6.6689999999999996</v>
      </c>
      <c r="I47">
        <v>170.14699999999999</v>
      </c>
      <c r="J47">
        <v>192.63800000000001</v>
      </c>
      <c r="K47">
        <v>157.91499999999999</v>
      </c>
      <c r="L47" s="3">
        <v>4.609</v>
      </c>
      <c r="M47" s="3">
        <v>4.6319999999999997</v>
      </c>
      <c r="N47" s="3">
        <v>0.874</v>
      </c>
      <c r="O47" s="3">
        <v>2.117</v>
      </c>
      <c r="P47">
        <f>POWER(D47,2)/F47</f>
        <v>4718592</v>
      </c>
      <c r="Q47">
        <f>ROUND(P47,-3)</f>
        <v>4719000</v>
      </c>
      <c r="R47" cm="1">
        <f t="array" ref="R47">MATCH(1,(D47=D:D)*(MIN(IF(D:D=D47,F:F))=F:F),0)</f>
        <v>48</v>
      </c>
      <c r="S47" cm="1">
        <f t="array" ref="S47">INDEX(I:I,R47,0)</f>
        <v>331.83699999999999</v>
      </c>
      <c r="T47" cm="1">
        <f t="array" ref="T47">INDEX(K:K,R47,0)</f>
        <v>307.96100000000001</v>
      </c>
      <c r="U47" cm="1">
        <f t="array" ref="U47">INDEX(G:G,R47,0)</f>
        <v>5.9969999999999999</v>
      </c>
      <c r="V47" cm="1">
        <f t="array" ref="V47">INDEX(L:L,R47,0)</f>
        <v>9.4540000000000006</v>
      </c>
      <c r="W47" cm="1">
        <f t="array" ref="W47">INDEX(M:M,R47,0)</f>
        <v>10.065</v>
      </c>
      <c r="X47" cm="1">
        <f t="array" ref="X47">INDEX(N:N,R47,0)</f>
        <v>0.82799999999999996</v>
      </c>
      <c r="Y47" cm="1">
        <f t="array" ref="Y47">INDEX(O:O,R47,0)</f>
        <v>3.5289999999999999</v>
      </c>
      <c r="Z47">
        <f>S47/I47</f>
        <v>1.9502959205863166</v>
      </c>
      <c r="AA47">
        <f>T47/K47</f>
        <v>1.9501693949276511</v>
      </c>
      <c r="AB47">
        <f>U47/G47</f>
        <v>1.8537867078825347</v>
      </c>
      <c r="AC47">
        <f>V47/L47</f>
        <v>2.0512041657626385</v>
      </c>
      <c r="AD47">
        <f>W47/M47</f>
        <v>2.1729274611398965</v>
      </c>
      <c r="AE47">
        <f>X47/N47</f>
        <v>0.94736842105263153</v>
      </c>
      <c r="AF47">
        <f>Y47/O47</f>
        <v>1.6669815777042984</v>
      </c>
      <c r="AG47">
        <f>Z47/K47</f>
        <v>1.2350289209931397E-2</v>
      </c>
      <c r="AH47" cm="1">
        <f t="array" ref="AH47">MATCH(1,(Q47=Q:Q)*(MIN(IF(Q:Q=Q47,D:D))=D:D),0)</f>
        <v>47</v>
      </c>
      <c r="AI47" cm="1">
        <f t="array" ref="AI47">INDEX(I:I,AH47,0)</f>
        <v>170.14699999999999</v>
      </c>
      <c r="AJ47" cm="1">
        <f t="array" ref="AJ47">INDEX(K:K,AH47,0)</f>
        <v>157.91499999999999</v>
      </c>
      <c r="AK47" cm="1">
        <f t="array" ref="AK47">INDEX(L:L,AH47,0)</f>
        <v>4.609</v>
      </c>
      <c r="AL47" cm="1">
        <f t="array" ref="AL47">INDEX(L:L,AH47,0)</f>
        <v>4.609</v>
      </c>
      <c r="AM47" cm="1">
        <f t="array" ref="AM47">INDEX(N:N,AH47,0)</f>
        <v>0.874</v>
      </c>
      <c r="AN47" cm="1">
        <f t="array" ref="AN47">INDEX(O:O,AH47,0)</f>
        <v>2.117</v>
      </c>
      <c r="AO47">
        <f>F47*AJ47/K47</f>
        <v>2</v>
      </c>
      <c r="AP47">
        <f>F47*AI47/I47</f>
        <v>2</v>
      </c>
      <c r="AQ47">
        <f>F47*AK47/L47</f>
        <v>2</v>
      </c>
      <c r="AR47">
        <f>F47*AL47/M47</f>
        <v>1.9900690846286702</v>
      </c>
      <c r="AS47">
        <f>F47*AM47/N47</f>
        <v>2</v>
      </c>
      <c r="AT47">
        <f>F47*AN47/O47</f>
        <v>2</v>
      </c>
      <c r="AU47">
        <f>AP47/F47</f>
        <v>1</v>
      </c>
      <c r="AV47">
        <f>(Z47-K47)/(1-K47)</f>
        <v>0.99394388095092046</v>
      </c>
      <c r="AW47">
        <f>(1/Z47-1/F47)/(1-1/F47)</f>
        <v>2.5485403978459331E-2</v>
      </c>
    </row>
    <row r="48" spans="1:49" x14ac:dyDescent="0.2">
      <c r="A48" t="s">
        <v>34</v>
      </c>
      <c r="B48" t="s">
        <v>56</v>
      </c>
      <c r="C48">
        <v>65</v>
      </c>
      <c r="D48">
        <v>3072</v>
      </c>
      <c r="E48">
        <v>1</v>
      </c>
      <c r="F48">
        <v>1</v>
      </c>
      <c r="G48">
        <v>5.9969999999999999</v>
      </c>
      <c r="H48">
        <v>6.6589999999999998</v>
      </c>
      <c r="I48">
        <v>331.83699999999999</v>
      </c>
      <c r="J48">
        <v>369.07</v>
      </c>
      <c r="K48">
        <v>307.96100000000001</v>
      </c>
      <c r="L48" s="3">
        <v>9.4540000000000006</v>
      </c>
      <c r="M48" s="3">
        <v>10.065</v>
      </c>
      <c r="N48" s="3">
        <v>0.82799999999999996</v>
      </c>
      <c r="O48" s="3">
        <v>3.5289999999999999</v>
      </c>
      <c r="P48">
        <f>POWER(D48,2)/F48</f>
        <v>9437184</v>
      </c>
      <c r="Q48">
        <f>ROUND(P48,-3)</f>
        <v>9437000</v>
      </c>
      <c r="R48" cm="1">
        <f t="array" ref="R48">MATCH(1,(D48=D:D)*(MIN(IF(D:D=D48,F:F))=F:F),0)</f>
        <v>48</v>
      </c>
      <c r="S48" cm="1">
        <f t="array" ref="S48">INDEX(I:I,R48,0)</f>
        <v>331.83699999999999</v>
      </c>
      <c r="T48" cm="1">
        <f t="array" ref="T48">INDEX(K:K,R48,0)</f>
        <v>307.96100000000001</v>
      </c>
      <c r="U48" cm="1">
        <f t="array" ref="U48">INDEX(G:G,R48,0)</f>
        <v>5.9969999999999999</v>
      </c>
      <c r="V48" cm="1">
        <f t="array" ref="V48">INDEX(L:L,R48,0)</f>
        <v>9.4540000000000006</v>
      </c>
      <c r="W48" cm="1">
        <f t="array" ref="W48">INDEX(M:M,R48,0)</f>
        <v>10.065</v>
      </c>
      <c r="X48" cm="1">
        <f t="array" ref="X48">INDEX(N:N,R48,0)</f>
        <v>0.82799999999999996</v>
      </c>
      <c r="Y48" cm="1">
        <f t="array" ref="Y48">INDEX(O:O,R48,0)</f>
        <v>3.5289999999999999</v>
      </c>
      <c r="Z48">
        <f>S48/I48</f>
        <v>1</v>
      </c>
      <c r="AA48">
        <f>T48/K48</f>
        <v>1</v>
      </c>
      <c r="AB48">
        <f>U48/G48</f>
        <v>1</v>
      </c>
      <c r="AC48">
        <f>V48/L48</f>
        <v>1</v>
      </c>
      <c r="AD48">
        <f>W48/M48</f>
        <v>1</v>
      </c>
      <c r="AE48">
        <f>X48/N48</f>
        <v>1</v>
      </c>
      <c r="AF48">
        <f>Y48/O48</f>
        <v>1</v>
      </c>
      <c r="AG48">
        <f>Z48/K48</f>
        <v>3.2471644136757576E-3</v>
      </c>
      <c r="AH48" cm="1">
        <f t="array" ref="AH48">MATCH(1,(Q48=Q:Q)*(MIN(IF(Q:Q=Q48,D:D))=D:D),0)</f>
        <v>48</v>
      </c>
      <c r="AI48" cm="1">
        <f t="array" ref="AI48">INDEX(I:I,AH48,0)</f>
        <v>331.83699999999999</v>
      </c>
      <c r="AJ48" cm="1">
        <f t="array" ref="AJ48">INDEX(K:K,AH48,0)</f>
        <v>307.96100000000001</v>
      </c>
      <c r="AK48" cm="1">
        <f t="array" ref="AK48">INDEX(L:L,AH48,0)</f>
        <v>9.4540000000000006</v>
      </c>
      <c r="AL48" cm="1">
        <f t="array" ref="AL48">INDEX(L:L,AH48,0)</f>
        <v>9.4540000000000006</v>
      </c>
      <c r="AM48" cm="1">
        <f t="array" ref="AM48">INDEX(N:N,AH48,0)</f>
        <v>0.82799999999999996</v>
      </c>
      <c r="AN48" cm="1">
        <f t="array" ref="AN48">INDEX(O:O,AH48,0)</f>
        <v>3.5289999999999999</v>
      </c>
      <c r="AO48">
        <f>F48*AJ48/K48</f>
        <v>1</v>
      </c>
      <c r="AP48">
        <f>F48*AI48/I48</f>
        <v>1</v>
      </c>
      <c r="AQ48">
        <f>F48*AK48/L48</f>
        <v>1</v>
      </c>
      <c r="AR48">
        <f>F48*AL48/M48</f>
        <v>0.93929458519622466</v>
      </c>
      <c r="AS48">
        <f>F48*AM48/N48</f>
        <v>1</v>
      </c>
      <c r="AT48">
        <f>F48*AN48/O48</f>
        <v>1</v>
      </c>
      <c r="AU48">
        <f>AP48/F48</f>
        <v>1</v>
      </c>
      <c r="AV48">
        <f>(Z48-K48)/(1-K48)</f>
        <v>1</v>
      </c>
      <c r="AW48" t="e">
        <f>(1/Z48-1/F48)/(1-1/F48)</f>
        <v>#DIV/0!</v>
      </c>
    </row>
    <row r="49" spans="1:49" x14ac:dyDescent="0.2">
      <c r="A49" t="s">
        <v>33</v>
      </c>
      <c r="B49" t="s">
        <v>55</v>
      </c>
      <c r="C49">
        <v>3</v>
      </c>
      <c r="D49">
        <v>1536</v>
      </c>
      <c r="E49">
        <v>16</v>
      </c>
      <c r="F49">
        <v>256</v>
      </c>
      <c r="G49">
        <v>2.2000000000000002</v>
      </c>
      <c r="H49">
        <v>8.8789999999999996</v>
      </c>
      <c r="I49">
        <v>11.664999999999999</v>
      </c>
      <c r="J49">
        <v>31.106000000000002</v>
      </c>
      <c r="K49">
        <v>1.355</v>
      </c>
      <c r="L49" s="3">
        <v>3.452</v>
      </c>
      <c r="M49" s="3">
        <v>6.5289999999999999</v>
      </c>
      <c r="N49" s="3">
        <v>0.188</v>
      </c>
      <c r="O49" s="3">
        <v>0.14099999999999999</v>
      </c>
      <c r="P49">
        <f>POWER(D49,2)/F49</f>
        <v>9216</v>
      </c>
      <c r="Q49">
        <f>ROUND(P49,-3)</f>
        <v>9000</v>
      </c>
      <c r="R49" cm="1">
        <f t="array" ref="R49">MATCH(1,(D49=D:D)*(MIN(IF(D:D=D49,F:F))=F:F),0)</f>
        <v>63</v>
      </c>
      <c r="S49" cm="1">
        <f t="array" ref="S49">INDEX(I:I,R49,0)</f>
        <v>89.45</v>
      </c>
      <c r="T49" cm="1">
        <f t="array" ref="T49">INDEX(K:K,R49,0)</f>
        <v>82.688000000000002</v>
      </c>
      <c r="U49" cm="1">
        <f t="array" ref="U49">INDEX(G:G,R49,0)</f>
        <v>1.982</v>
      </c>
      <c r="V49" cm="1">
        <f t="array" ref="V49">INDEX(L:L,R49,0)</f>
        <v>2.6469999999999998</v>
      </c>
      <c r="W49" cm="1">
        <f t="array" ref="W49">INDEX(M:M,R49,0)</f>
        <v>2.806</v>
      </c>
      <c r="X49" cm="1">
        <f t="array" ref="X49">INDEX(N:N,R49,0)</f>
        <v>0.224</v>
      </c>
      <c r="Y49" cm="1">
        <f t="array" ref="Y49">INDEX(O:O,R49,0)</f>
        <v>1.085</v>
      </c>
      <c r="Z49">
        <f>S49/I49</f>
        <v>7.6682383197599666</v>
      </c>
      <c r="AA49">
        <f>T49/K49</f>
        <v>61.02435424354244</v>
      </c>
      <c r="AB49">
        <f>U49/G49</f>
        <v>0.90090909090909088</v>
      </c>
      <c r="AC49">
        <f>V49/L49</f>
        <v>0.76680185399768241</v>
      </c>
      <c r="AD49">
        <f>W49/M49</f>
        <v>0.42977485066625826</v>
      </c>
      <c r="AE49">
        <f>X49/N49</f>
        <v>1.1914893617021276</v>
      </c>
      <c r="AF49">
        <f>Y49/O49</f>
        <v>7.6950354609929086</v>
      </c>
      <c r="AG49">
        <f>Z49/K49</f>
        <v>5.6592164721475768</v>
      </c>
      <c r="AH49" cm="1">
        <f t="array" ref="AH49">MATCH(1,(Q49=Q:Q)*(MIN(IF(Q:Q=Q49,D:D))=D:D),0)</f>
        <v>82</v>
      </c>
      <c r="AI49" cm="1">
        <f t="array" ref="AI49">INDEX(I:I,AH49,0)</f>
        <v>1.589</v>
      </c>
      <c r="AJ49" cm="1">
        <f t="array" ref="AJ49">INDEX(K:K,AH49,0)</f>
        <v>0.41799999999999998</v>
      </c>
      <c r="AK49" cm="1">
        <f t="array" ref="AK49">INDEX(L:L,AH49,0)</f>
        <v>0.54600000000000004</v>
      </c>
      <c r="AL49" cm="1">
        <f t="array" ref="AL49">INDEX(L:L,AH49,0)</f>
        <v>0.54600000000000004</v>
      </c>
      <c r="AM49" cm="1">
        <f t="array" ref="AM49">INDEX(N:N,AH49,0)</f>
        <v>0.04</v>
      </c>
      <c r="AN49" cm="1">
        <f t="array" ref="AN49">INDEX(O:O,AH49,0)</f>
        <v>5.1999999999999998E-2</v>
      </c>
      <c r="AO49">
        <f>F49*AJ49/K49</f>
        <v>78.972693726937266</v>
      </c>
      <c r="AP49">
        <f>F49*AI49/I49</f>
        <v>34.872181740248607</v>
      </c>
      <c r="AQ49">
        <f>F49*AK49/L49</f>
        <v>40.491309385863268</v>
      </c>
      <c r="AR49">
        <f>F49*AL49/M49</f>
        <v>21.408485219788638</v>
      </c>
      <c r="AS49">
        <f>F49*AM49/N49</f>
        <v>54.468085106382979</v>
      </c>
      <c r="AT49">
        <f>F49*AN49/O49</f>
        <v>94.411347517730505</v>
      </c>
      <c r="AU49">
        <f>AP49/F49</f>
        <v>0.13621945992284612</v>
      </c>
      <c r="AV49">
        <f>(Z49-K49)/(1-K49)</f>
        <v>-17.783769914816808</v>
      </c>
      <c r="AW49">
        <f>(1/Z49-1/F49)/(1-1/F49)</f>
        <v>0.12699788467650891</v>
      </c>
    </row>
    <row r="50" spans="1:49" x14ac:dyDescent="0.2">
      <c r="A50" t="s">
        <v>33</v>
      </c>
      <c r="B50" t="s">
        <v>55</v>
      </c>
      <c r="C50">
        <v>9</v>
      </c>
      <c r="D50">
        <v>1536</v>
      </c>
      <c r="E50">
        <v>8</v>
      </c>
      <c r="F50">
        <v>128</v>
      </c>
      <c r="G50">
        <v>2.1110000000000002</v>
      </c>
      <c r="H50">
        <v>8.8610000000000007</v>
      </c>
      <c r="I50">
        <v>5.6779999999999999</v>
      </c>
      <c r="J50">
        <v>22.19</v>
      </c>
      <c r="K50">
        <v>1.2809999999999999</v>
      </c>
      <c r="L50" s="3">
        <v>2.0590000000000002</v>
      </c>
      <c r="M50" s="3">
        <v>2.0510000000000002</v>
      </c>
      <c r="N50" s="3">
        <v>0.152</v>
      </c>
      <c r="O50" s="3">
        <v>0.13500000000000001</v>
      </c>
      <c r="P50">
        <f>POWER(D50,2)/F50</f>
        <v>18432</v>
      </c>
      <c r="Q50">
        <f>ROUND(P50,-3)</f>
        <v>18000</v>
      </c>
      <c r="R50" cm="1">
        <f t="array" ref="R50">MATCH(1,(D50=D:D)*(MIN(IF(D:D=D50,F:F))=F:F),0)</f>
        <v>63</v>
      </c>
      <c r="S50" cm="1">
        <f t="array" ref="S50">INDEX(I:I,R50,0)</f>
        <v>89.45</v>
      </c>
      <c r="T50" cm="1">
        <f t="array" ref="T50">INDEX(K:K,R50,0)</f>
        <v>82.688000000000002</v>
      </c>
      <c r="U50" cm="1">
        <f t="array" ref="U50">INDEX(G:G,R50,0)</f>
        <v>1.982</v>
      </c>
      <c r="V50" cm="1">
        <f t="array" ref="V50">INDEX(L:L,R50,0)</f>
        <v>2.6469999999999998</v>
      </c>
      <c r="W50" cm="1">
        <f t="array" ref="W50">INDEX(M:M,R50,0)</f>
        <v>2.806</v>
      </c>
      <c r="X50" cm="1">
        <f t="array" ref="X50">INDEX(N:N,R50,0)</f>
        <v>0.224</v>
      </c>
      <c r="Y50" cm="1">
        <f t="array" ref="Y50">INDEX(O:O,R50,0)</f>
        <v>1.085</v>
      </c>
      <c r="Z50">
        <f>S50/I50</f>
        <v>15.753786544557943</v>
      </c>
      <c r="AA50">
        <f>T50/K50</f>
        <v>64.549570647931304</v>
      </c>
      <c r="AB50">
        <f>U50/G50</f>
        <v>0.93889152060634762</v>
      </c>
      <c r="AC50">
        <f>V50/L50</f>
        <v>1.2855755220981058</v>
      </c>
      <c r="AD50">
        <f>W50/M50</f>
        <v>1.3681131155533885</v>
      </c>
      <c r="AE50">
        <f>X50/N50</f>
        <v>1.4736842105263159</v>
      </c>
      <c r="AF50">
        <f>Y50/O50</f>
        <v>8.0370370370370363</v>
      </c>
      <c r="AG50">
        <f>Z50/K50</f>
        <v>12.298037895829777</v>
      </c>
      <c r="AH50" cm="1">
        <f t="array" ref="AH50">MATCH(1,(Q50=Q:Q)*(MIN(IF(Q:Q=Q50,D:D))=D:D),0)</f>
        <v>83</v>
      </c>
      <c r="AI50" cm="1">
        <f t="array" ref="AI50">INDEX(I:I,AH50,0)</f>
        <v>1.671</v>
      </c>
      <c r="AJ50" cm="1">
        <f t="array" ref="AJ50">INDEX(K:K,AH50,0)</f>
        <v>0.50800000000000001</v>
      </c>
      <c r="AK50" cm="1">
        <f t="array" ref="AK50">INDEX(L:L,AH50,0)</f>
        <v>0.54600000000000004</v>
      </c>
      <c r="AL50" cm="1">
        <f t="array" ref="AL50">INDEX(L:L,AH50,0)</f>
        <v>0.54600000000000004</v>
      </c>
      <c r="AM50" cm="1">
        <f t="array" ref="AM50">INDEX(N:N,AH50,0)</f>
        <v>4.5999999999999999E-2</v>
      </c>
      <c r="AN50" cm="1">
        <f t="array" ref="AN50">INDEX(O:O,AH50,0)</f>
        <v>4.3999999999999997E-2</v>
      </c>
      <c r="AO50">
        <f>F50*AJ50/K50</f>
        <v>50.760343481654964</v>
      </c>
      <c r="AP50">
        <f>F50*AI50/I50</f>
        <v>37.669601972525541</v>
      </c>
      <c r="AQ50">
        <f>F50*AK50/L50</f>
        <v>33.942690626517724</v>
      </c>
      <c r="AR50">
        <f>F50*AL50/M50</f>
        <v>34.075085324232084</v>
      </c>
      <c r="AS50">
        <f>F50*AM50/N50</f>
        <v>38.736842105263158</v>
      </c>
      <c r="AT50">
        <f>F50*AN50/O50</f>
        <v>41.718518518518515</v>
      </c>
      <c r="AU50">
        <f>AP50/F50</f>
        <v>0.29429376541035579</v>
      </c>
      <c r="AV50">
        <f>(Z50-K50)/(1-K50)</f>
        <v>-51.504578450384152</v>
      </c>
      <c r="AW50">
        <f>(1/Z50-1/F50)/(1-1/F50)</f>
        <v>5.6102604278992795E-2</v>
      </c>
    </row>
    <row r="51" spans="1:49" x14ac:dyDescent="0.2">
      <c r="A51" t="s">
        <v>33</v>
      </c>
      <c r="B51" t="s">
        <v>55</v>
      </c>
      <c r="C51">
        <v>14</v>
      </c>
      <c r="D51">
        <v>1536</v>
      </c>
      <c r="E51">
        <v>4</v>
      </c>
      <c r="F51">
        <v>64</v>
      </c>
      <c r="G51">
        <v>3.1280000000000001</v>
      </c>
      <c r="H51">
        <v>8.8670000000000009</v>
      </c>
      <c r="I51">
        <v>4.6609999999999996</v>
      </c>
      <c r="J51">
        <v>20.852</v>
      </c>
      <c r="K51">
        <v>1.7170000000000001</v>
      </c>
      <c r="L51" s="3">
        <v>1.329</v>
      </c>
      <c r="M51" s="3">
        <v>1.35</v>
      </c>
      <c r="N51" s="3">
        <v>0.14199999999999999</v>
      </c>
      <c r="O51" s="3">
        <v>0.123</v>
      </c>
      <c r="P51">
        <f>POWER(D51,2)/F51</f>
        <v>36864</v>
      </c>
      <c r="Q51">
        <f>ROUND(P51,-3)</f>
        <v>37000</v>
      </c>
      <c r="R51" cm="1">
        <f t="array" ref="R51">MATCH(1,(D51=D:D)*(MIN(IF(D:D=D51,F:F))=F:F),0)</f>
        <v>63</v>
      </c>
      <c r="S51" cm="1">
        <f t="array" ref="S51">INDEX(I:I,R51,0)</f>
        <v>89.45</v>
      </c>
      <c r="T51" cm="1">
        <f t="array" ref="T51">INDEX(K:K,R51,0)</f>
        <v>82.688000000000002</v>
      </c>
      <c r="U51" cm="1">
        <f t="array" ref="U51">INDEX(G:G,R51,0)</f>
        <v>1.982</v>
      </c>
      <c r="V51" cm="1">
        <f t="array" ref="V51">INDEX(L:L,R51,0)</f>
        <v>2.6469999999999998</v>
      </c>
      <c r="W51" cm="1">
        <f t="array" ref="W51">INDEX(M:M,R51,0)</f>
        <v>2.806</v>
      </c>
      <c r="X51" cm="1">
        <f t="array" ref="X51">INDEX(N:N,R51,0)</f>
        <v>0.224</v>
      </c>
      <c r="Y51" cm="1">
        <f t="array" ref="Y51">INDEX(O:O,R51,0)</f>
        <v>1.085</v>
      </c>
      <c r="Z51">
        <f>S51/I51</f>
        <v>19.191160695129803</v>
      </c>
      <c r="AA51">
        <f>T51/K51</f>
        <v>48.158415841584159</v>
      </c>
      <c r="AB51">
        <f>U51/G51</f>
        <v>0.63363171355498715</v>
      </c>
      <c r="AC51">
        <f>V51/L51</f>
        <v>1.9917231000752444</v>
      </c>
      <c r="AD51">
        <f>W51/M51</f>
        <v>2.0785185185185182</v>
      </c>
      <c r="AE51">
        <f>X51/N51</f>
        <v>1.5774647887323945</v>
      </c>
      <c r="AF51">
        <f>Y51/O51</f>
        <v>8.8211382113821131</v>
      </c>
      <c r="AG51">
        <f>Z51/K51</f>
        <v>11.177146590058125</v>
      </c>
      <c r="AH51" cm="1">
        <f t="array" ref="AH51">MATCH(1,(Q51=Q:Q)*(MIN(IF(Q:Q=Q51,D:D))=D:D),0)</f>
        <v>84</v>
      </c>
      <c r="AI51" cm="1">
        <f t="array" ref="AI51">INDEX(I:I,AH51,0)</f>
        <v>2.153</v>
      </c>
      <c r="AJ51" cm="1">
        <f t="array" ref="AJ51">INDEX(K:K,AH51,0)</f>
        <v>0.93700000000000006</v>
      </c>
      <c r="AK51" cm="1">
        <f t="array" ref="AK51">INDEX(L:L,AH51,0)</f>
        <v>0.55300000000000005</v>
      </c>
      <c r="AL51" cm="1">
        <f t="array" ref="AL51">INDEX(L:L,AH51,0)</f>
        <v>0.55300000000000005</v>
      </c>
      <c r="AM51" cm="1">
        <f t="array" ref="AM51">INDEX(N:N,AH51,0)</f>
        <v>4.2000000000000003E-2</v>
      </c>
      <c r="AN51" cm="1">
        <f t="array" ref="AN51">INDEX(O:O,AH51,0)</f>
        <v>5.5E-2</v>
      </c>
      <c r="AO51">
        <f>F51*AJ51/K51</f>
        <v>34.926033779848574</v>
      </c>
      <c r="AP51">
        <f>F51*AI51/I51</f>
        <v>29.562754773653726</v>
      </c>
      <c r="AQ51">
        <f>F51*AK51/L51</f>
        <v>26.630549285176826</v>
      </c>
      <c r="AR51">
        <f>F51*AL51/M51</f>
        <v>26.216296296296296</v>
      </c>
      <c r="AS51">
        <f>F51*AM51/N51</f>
        <v>18.929577464788736</v>
      </c>
      <c r="AT51">
        <f>F51*AN51/O51</f>
        <v>28.617886178861788</v>
      </c>
      <c r="AU51">
        <f>AP51/F51</f>
        <v>0.46191804333833947</v>
      </c>
      <c r="AV51">
        <f>(Z51-K51)/(1-K51)</f>
        <v>-24.371214358618971</v>
      </c>
      <c r="AW51">
        <f>(1/Z51-1/F51)/(1-1/F51)</f>
        <v>3.706140701109957E-2</v>
      </c>
    </row>
    <row r="52" spans="1:49" x14ac:dyDescent="0.2">
      <c r="A52" t="s">
        <v>33</v>
      </c>
      <c r="B52" t="s">
        <v>55</v>
      </c>
      <c r="C52">
        <v>15</v>
      </c>
      <c r="D52">
        <v>1536</v>
      </c>
      <c r="E52">
        <v>4</v>
      </c>
      <c r="F52">
        <v>64</v>
      </c>
      <c r="G52">
        <v>3.15</v>
      </c>
      <c r="H52">
        <v>8.968</v>
      </c>
      <c r="I52">
        <v>4.9619999999999997</v>
      </c>
      <c r="J52">
        <v>21.317</v>
      </c>
      <c r="K52">
        <v>1.722</v>
      </c>
      <c r="L52" s="3">
        <v>1.446</v>
      </c>
      <c r="M52" s="3">
        <v>1.56</v>
      </c>
      <c r="N52" s="3">
        <v>0.14299999999999999</v>
      </c>
      <c r="O52" s="3">
        <v>9.0999999999999998E-2</v>
      </c>
      <c r="P52">
        <f>POWER(D52,2)/F52</f>
        <v>36864</v>
      </c>
      <c r="Q52">
        <f>ROUND(P52,-3)</f>
        <v>37000</v>
      </c>
      <c r="R52" cm="1">
        <f t="array" ref="R52">MATCH(1,(D52=D:D)*(MIN(IF(D:D=D52,F:F))=F:F),0)</f>
        <v>63</v>
      </c>
      <c r="S52" cm="1">
        <f t="array" ref="S52">INDEX(I:I,R52,0)</f>
        <v>89.45</v>
      </c>
      <c r="T52" cm="1">
        <f t="array" ref="T52">INDEX(K:K,R52,0)</f>
        <v>82.688000000000002</v>
      </c>
      <c r="U52" cm="1">
        <f t="array" ref="U52">INDEX(G:G,R52,0)</f>
        <v>1.982</v>
      </c>
      <c r="V52" cm="1">
        <f t="array" ref="V52">INDEX(L:L,R52,0)</f>
        <v>2.6469999999999998</v>
      </c>
      <c r="W52" cm="1">
        <f t="array" ref="W52">INDEX(M:M,R52,0)</f>
        <v>2.806</v>
      </c>
      <c r="X52" cm="1">
        <f t="array" ref="X52">INDEX(N:N,R52,0)</f>
        <v>0.224</v>
      </c>
      <c r="Y52" cm="1">
        <f t="array" ref="Y52">INDEX(O:O,R52,0)</f>
        <v>1.085</v>
      </c>
      <c r="Z52">
        <f>S52/I52</f>
        <v>18.027005239822653</v>
      </c>
      <c r="AA52">
        <f>T52/K52</f>
        <v>48.01858304297329</v>
      </c>
      <c r="AB52">
        <f>U52/G52</f>
        <v>0.62920634920634921</v>
      </c>
      <c r="AC52">
        <f>V52/L52</f>
        <v>1.8305670816044259</v>
      </c>
      <c r="AD52">
        <f>W52/M52</f>
        <v>1.7987179487179488</v>
      </c>
      <c r="AE52">
        <f>X52/N52</f>
        <v>1.5664335664335667</v>
      </c>
      <c r="AF52">
        <f>Y52/O52</f>
        <v>11.923076923076923</v>
      </c>
      <c r="AG52">
        <f>Z52/K52</f>
        <v>10.468644157852877</v>
      </c>
      <c r="AH52" cm="1">
        <f t="array" ref="AH52">MATCH(1,(Q52=Q:Q)*(MIN(IF(Q:Q=Q52,D:D))=D:D),0)</f>
        <v>84</v>
      </c>
      <c r="AI52" cm="1">
        <f t="array" ref="AI52">INDEX(I:I,AH52,0)</f>
        <v>2.153</v>
      </c>
      <c r="AJ52" cm="1">
        <f t="array" ref="AJ52">INDEX(K:K,AH52,0)</f>
        <v>0.93700000000000006</v>
      </c>
      <c r="AK52" cm="1">
        <f t="array" ref="AK52">INDEX(L:L,AH52,0)</f>
        <v>0.55300000000000005</v>
      </c>
      <c r="AL52" cm="1">
        <f t="array" ref="AL52">INDEX(L:L,AH52,0)</f>
        <v>0.55300000000000005</v>
      </c>
      <c r="AM52" cm="1">
        <f t="array" ref="AM52">INDEX(N:N,AH52,0)</f>
        <v>4.2000000000000003E-2</v>
      </c>
      <c r="AN52" cm="1">
        <f t="array" ref="AN52">INDEX(O:O,AH52,0)</f>
        <v>5.5E-2</v>
      </c>
      <c r="AO52">
        <f>F52*AJ52/K52</f>
        <v>34.82462253193961</v>
      </c>
      <c r="AP52">
        <f>F52*AI52/I52</f>
        <v>27.76944780330512</v>
      </c>
      <c r="AQ52">
        <f>F52*AK52/L52</f>
        <v>24.475795297372063</v>
      </c>
      <c r="AR52">
        <f>F52*AL52/M52</f>
        <v>22.687179487179488</v>
      </c>
      <c r="AS52">
        <f>F52*AM52/N52</f>
        <v>18.7972027972028</v>
      </c>
      <c r="AT52">
        <f>F52*AN52/O52</f>
        <v>38.681318681318686</v>
      </c>
      <c r="AU52">
        <f>AP52/F52</f>
        <v>0.4338976219266425</v>
      </c>
      <c r="AV52">
        <f>(Z52-K52)/(1-K52)</f>
        <v>-22.583109750446887</v>
      </c>
      <c r="AW52">
        <f>(1/Z52-1/F52)/(1-1/F52)</f>
        <v>4.0479828227173109E-2</v>
      </c>
    </row>
    <row r="53" spans="1:49" x14ac:dyDescent="0.2">
      <c r="A53" t="s">
        <v>33</v>
      </c>
      <c r="B53" t="s">
        <v>55</v>
      </c>
      <c r="C53">
        <v>23</v>
      </c>
      <c r="D53">
        <v>1536</v>
      </c>
      <c r="E53">
        <v>4</v>
      </c>
      <c r="F53">
        <v>64</v>
      </c>
      <c r="G53">
        <v>4.351</v>
      </c>
      <c r="H53">
        <v>8.8469999999999995</v>
      </c>
      <c r="I53">
        <v>7.452</v>
      </c>
      <c r="J53">
        <v>24.466999999999999</v>
      </c>
      <c r="K53">
        <v>5.0940000000000003</v>
      </c>
      <c r="L53" s="3">
        <v>1.05</v>
      </c>
      <c r="M53" s="3">
        <v>1.119</v>
      </c>
      <c r="N53" s="3">
        <v>0.11600000000000001</v>
      </c>
      <c r="O53" s="3">
        <v>7.2999999999999995E-2</v>
      </c>
      <c r="P53">
        <f>POWER(D53,2)/F53</f>
        <v>36864</v>
      </c>
      <c r="Q53">
        <f>ROUND(P53,-3)</f>
        <v>37000</v>
      </c>
      <c r="R53" cm="1">
        <f t="array" ref="R53">MATCH(1,(D53=D:D)*(MIN(IF(D:D=D53,F:F))=F:F),0)</f>
        <v>63</v>
      </c>
      <c r="S53" cm="1">
        <f t="array" ref="S53">INDEX(I:I,R53,0)</f>
        <v>89.45</v>
      </c>
      <c r="T53" cm="1">
        <f t="array" ref="T53">INDEX(K:K,R53,0)</f>
        <v>82.688000000000002</v>
      </c>
      <c r="U53" cm="1">
        <f t="array" ref="U53">INDEX(G:G,R53,0)</f>
        <v>1.982</v>
      </c>
      <c r="V53" cm="1">
        <f t="array" ref="V53">INDEX(L:L,R53,0)</f>
        <v>2.6469999999999998</v>
      </c>
      <c r="W53" cm="1">
        <f t="array" ref="W53">INDEX(M:M,R53,0)</f>
        <v>2.806</v>
      </c>
      <c r="X53" cm="1">
        <f t="array" ref="X53">INDEX(N:N,R53,0)</f>
        <v>0.224</v>
      </c>
      <c r="Y53" cm="1">
        <f t="array" ref="Y53">INDEX(O:O,R53,0)</f>
        <v>1.085</v>
      </c>
      <c r="Z53">
        <f>S53/I53</f>
        <v>12.00348899624262</v>
      </c>
      <c r="AA53">
        <f>T53/K53</f>
        <v>16.232430310168827</v>
      </c>
      <c r="AB53">
        <f>U53/G53</f>
        <v>0.45552746495058605</v>
      </c>
      <c r="AC53">
        <f>V53/L53</f>
        <v>2.5209523809523806</v>
      </c>
      <c r="AD53">
        <f>W53/M53</f>
        <v>2.5075960679177838</v>
      </c>
      <c r="AE53">
        <f>X53/N53</f>
        <v>1.9310344827586206</v>
      </c>
      <c r="AF53">
        <f>Y53/O53</f>
        <v>14.863013698630137</v>
      </c>
      <c r="AG53">
        <f>Z53/K53</f>
        <v>2.3563975257641578</v>
      </c>
      <c r="AH53" cm="1">
        <f t="array" ref="AH53">MATCH(1,(Q53=Q:Q)*(MIN(IF(Q:Q=Q53,D:D))=D:D),0)</f>
        <v>84</v>
      </c>
      <c r="AI53" cm="1">
        <f t="array" ref="AI53">INDEX(I:I,AH53,0)</f>
        <v>2.153</v>
      </c>
      <c r="AJ53" cm="1">
        <f t="array" ref="AJ53">INDEX(K:K,AH53,0)</f>
        <v>0.93700000000000006</v>
      </c>
      <c r="AK53" cm="1">
        <f t="array" ref="AK53">INDEX(L:L,AH53,0)</f>
        <v>0.55300000000000005</v>
      </c>
      <c r="AL53" cm="1">
        <f t="array" ref="AL53">INDEX(L:L,AH53,0)</f>
        <v>0.55300000000000005</v>
      </c>
      <c r="AM53" cm="1">
        <f t="array" ref="AM53">INDEX(N:N,AH53,0)</f>
        <v>4.2000000000000003E-2</v>
      </c>
      <c r="AN53" cm="1">
        <f t="array" ref="AN53">INDEX(O:O,AH53,0)</f>
        <v>5.5E-2</v>
      </c>
      <c r="AO53">
        <f>F53*AJ53/K53</f>
        <v>11.772281115037298</v>
      </c>
      <c r="AP53">
        <f>F53*AI53/I53</f>
        <v>18.490606548577563</v>
      </c>
      <c r="AQ53">
        <f>F53*AK53/L53</f>
        <v>33.706666666666671</v>
      </c>
      <c r="AR53">
        <f>F53*AL53/M53</f>
        <v>31.628239499553175</v>
      </c>
      <c r="AS53">
        <f>F53*AM53/N53</f>
        <v>23.172413793103448</v>
      </c>
      <c r="AT53">
        <f>F53*AN53/O53</f>
        <v>48.219178082191782</v>
      </c>
      <c r="AU53">
        <f>AP53/F53</f>
        <v>0.28891572732152443</v>
      </c>
      <c r="AV53">
        <f>(Z53-K53)/(1-K53)</f>
        <v>-1.6877110396293646</v>
      </c>
      <c r="AW53">
        <f>(1/Z53-1/F53)/(1-1/F53)</f>
        <v>6.8758462207316323E-2</v>
      </c>
    </row>
    <row r="54" spans="1:49" x14ac:dyDescent="0.2">
      <c r="A54" t="s">
        <v>33</v>
      </c>
      <c r="B54" t="s">
        <v>55</v>
      </c>
      <c r="C54">
        <v>28</v>
      </c>
      <c r="D54">
        <v>1536</v>
      </c>
      <c r="E54">
        <v>2</v>
      </c>
      <c r="F54">
        <v>32</v>
      </c>
      <c r="G54">
        <v>2.2589999999999999</v>
      </c>
      <c r="H54">
        <v>8.8610000000000007</v>
      </c>
      <c r="I54">
        <v>13.08</v>
      </c>
      <c r="J54">
        <v>27.997</v>
      </c>
      <c r="K54">
        <v>10.039999999999999</v>
      </c>
      <c r="L54">
        <v>1.64</v>
      </c>
      <c r="M54">
        <v>1.1319999999999999</v>
      </c>
      <c r="N54">
        <v>0.14699999999999999</v>
      </c>
      <c r="O54">
        <v>0.121</v>
      </c>
      <c r="P54">
        <f>POWER(D54,2)/F54</f>
        <v>73728</v>
      </c>
      <c r="Q54">
        <f>ROUND(P54,-3)</f>
        <v>74000</v>
      </c>
      <c r="R54" cm="1">
        <f t="array" ref="R54">MATCH(1,(D54=D:D)*(MIN(IF(D:D=D54,F:F))=F:F),0)</f>
        <v>63</v>
      </c>
      <c r="S54" cm="1">
        <f t="array" ref="S54">INDEX(I:I,R54,0)</f>
        <v>89.45</v>
      </c>
      <c r="T54" cm="1">
        <f t="array" ref="T54">INDEX(K:K,R54,0)</f>
        <v>82.688000000000002</v>
      </c>
      <c r="U54" cm="1">
        <f t="array" ref="U54">INDEX(G:G,R54,0)</f>
        <v>1.982</v>
      </c>
      <c r="V54" cm="1">
        <f t="array" ref="V54">INDEX(L:L,R54,0)</f>
        <v>2.6469999999999998</v>
      </c>
      <c r="W54" cm="1">
        <f t="array" ref="W54">INDEX(M:M,R54,0)</f>
        <v>2.806</v>
      </c>
      <c r="X54" cm="1">
        <f t="array" ref="X54">INDEX(N:N,R54,0)</f>
        <v>0.224</v>
      </c>
      <c r="Y54" cm="1">
        <f t="array" ref="Y54">INDEX(O:O,R54,0)</f>
        <v>1.085</v>
      </c>
      <c r="Z54">
        <f>S54/I54</f>
        <v>6.8386850152905199</v>
      </c>
      <c r="AA54">
        <f>T54/K54</f>
        <v>8.2358565737051794</v>
      </c>
      <c r="AB54">
        <f>U54/G54</f>
        <v>0.87737937140327582</v>
      </c>
      <c r="AC54">
        <f>V54/L54</f>
        <v>1.6140243902439024</v>
      </c>
      <c r="AD54">
        <f>W54/M54</f>
        <v>2.4787985865724385</v>
      </c>
      <c r="AE54">
        <f>X54/N54</f>
        <v>1.5238095238095239</v>
      </c>
      <c r="AF54">
        <f>Y54/O54</f>
        <v>8.9669421487603298</v>
      </c>
      <c r="AG54">
        <f>Z54/K54</f>
        <v>0.68114392582574901</v>
      </c>
      <c r="AH54" cm="1">
        <f t="array" ref="AH54">MATCH(1,(Q54=Q:Q)*(MIN(IF(Q:Q=Q54,D:D))=D:D),0)</f>
        <v>80</v>
      </c>
      <c r="AI54" cm="1">
        <f t="array" ref="AI54">INDEX(I:I,AH54,0)</f>
        <v>3.1739999999999999</v>
      </c>
      <c r="AJ54" cm="1">
        <f t="array" ref="AJ54">INDEX(K:K,AH54,0)</f>
        <v>1.7490000000000001</v>
      </c>
      <c r="AK54" cm="1">
        <f t="array" ref="AK54">INDEX(L:L,AH54,0)</f>
        <v>0.66600000000000004</v>
      </c>
      <c r="AL54" cm="1">
        <f t="array" ref="AL54">INDEX(L:L,AH54,0)</f>
        <v>0.66600000000000004</v>
      </c>
      <c r="AM54" cm="1">
        <f t="array" ref="AM54">INDEX(N:N,AH54,0)</f>
        <v>5.1999999999999998E-2</v>
      </c>
      <c r="AN54" cm="1">
        <f t="array" ref="AN54">INDEX(O:O,AH54,0)</f>
        <v>6.9000000000000006E-2</v>
      </c>
      <c r="AO54">
        <f>F54*AJ54/K54</f>
        <v>5.5745019920318732</v>
      </c>
      <c r="AP54">
        <f>F54*AI54/I54</f>
        <v>7.7651376146788991</v>
      </c>
      <c r="AQ54">
        <f>F54*AK54/L54</f>
        <v>12.995121951219513</v>
      </c>
      <c r="AR54">
        <f>F54*AL54/M54</f>
        <v>18.826855123674914</v>
      </c>
      <c r="AS54">
        <f>F54*AM54/N54</f>
        <v>11.319727891156463</v>
      </c>
      <c r="AT54">
        <f>F54*AN54/O54</f>
        <v>18.247933884297524</v>
      </c>
      <c r="AU54">
        <f>AP54/F54</f>
        <v>0.2426605504587156</v>
      </c>
      <c r="AV54">
        <f>(Z54-K54)/(1-K54)</f>
        <v>0.35412776379529642</v>
      </c>
      <c r="AW54">
        <f>(1/Z54-1/F54)/(1-1/F54)</f>
        <v>0.11868587605257939</v>
      </c>
    </row>
    <row r="55" spans="1:49" x14ac:dyDescent="0.2">
      <c r="A55" t="s">
        <v>33</v>
      </c>
      <c r="B55" t="s">
        <v>55</v>
      </c>
      <c r="C55">
        <v>34</v>
      </c>
      <c r="D55">
        <v>1536</v>
      </c>
      <c r="E55">
        <v>4</v>
      </c>
      <c r="F55">
        <v>32</v>
      </c>
      <c r="G55">
        <v>1.96</v>
      </c>
      <c r="H55">
        <v>8.8369999999999997</v>
      </c>
      <c r="I55">
        <v>5.1310000000000002</v>
      </c>
      <c r="J55">
        <v>19.234999999999999</v>
      </c>
      <c r="K55">
        <v>2.8759999999999999</v>
      </c>
      <c r="L55" s="3">
        <v>1.0529999999999999</v>
      </c>
      <c r="M55" s="3">
        <v>0.98899999999999999</v>
      </c>
      <c r="N55" s="3">
        <v>0.127</v>
      </c>
      <c r="O55" s="3">
        <v>8.5999999999999993E-2</v>
      </c>
      <c r="P55">
        <f>POWER(D55,2)/F55</f>
        <v>73728</v>
      </c>
      <c r="Q55">
        <f>ROUND(P55,-3)</f>
        <v>74000</v>
      </c>
      <c r="R55" cm="1">
        <f t="array" ref="R55">MATCH(1,(D55=D:D)*(MIN(IF(D:D=D55,F:F))=F:F),0)</f>
        <v>63</v>
      </c>
      <c r="S55" cm="1">
        <f t="array" ref="S55">INDEX(I:I,R55,0)</f>
        <v>89.45</v>
      </c>
      <c r="T55" cm="1">
        <f t="array" ref="T55">INDEX(K:K,R55,0)</f>
        <v>82.688000000000002</v>
      </c>
      <c r="U55" cm="1">
        <f t="array" ref="U55">INDEX(G:G,R55,0)</f>
        <v>1.982</v>
      </c>
      <c r="V55" cm="1">
        <f t="array" ref="V55">INDEX(L:L,R55,0)</f>
        <v>2.6469999999999998</v>
      </c>
      <c r="W55" cm="1">
        <f t="array" ref="W55">INDEX(M:M,R55,0)</f>
        <v>2.806</v>
      </c>
      <c r="X55" cm="1">
        <f t="array" ref="X55">INDEX(N:N,R55,0)</f>
        <v>0.224</v>
      </c>
      <c r="Y55" cm="1">
        <f t="array" ref="Y55">INDEX(O:O,R55,0)</f>
        <v>1.085</v>
      </c>
      <c r="Z55">
        <f>S55/I55</f>
        <v>17.433248879360747</v>
      </c>
      <c r="AA55">
        <f>T55/K55</f>
        <v>28.751043115438112</v>
      </c>
      <c r="AB55">
        <f>U55/G55</f>
        <v>1.0112244897959184</v>
      </c>
      <c r="AC55">
        <f>V55/L55</f>
        <v>2.5137701804368469</v>
      </c>
      <c r="AD55">
        <f>W55/M55</f>
        <v>2.8372093023255816</v>
      </c>
      <c r="AE55">
        <f>X55/N55</f>
        <v>1.7637795275590551</v>
      </c>
      <c r="AF55">
        <f>Y55/O55</f>
        <v>12.616279069767442</v>
      </c>
      <c r="AG55">
        <f>Z55/K55</f>
        <v>6.0616303474828745</v>
      </c>
      <c r="AH55" cm="1">
        <f t="array" ref="AH55">MATCH(1,(Q55=Q:Q)*(MIN(IF(Q:Q=Q55,D:D))=D:D),0)</f>
        <v>80</v>
      </c>
      <c r="AI55" cm="1">
        <f t="array" ref="AI55">INDEX(I:I,AH55,0)</f>
        <v>3.1739999999999999</v>
      </c>
      <c r="AJ55" cm="1">
        <f t="array" ref="AJ55">INDEX(K:K,AH55,0)</f>
        <v>1.7490000000000001</v>
      </c>
      <c r="AK55" cm="1">
        <f t="array" ref="AK55">INDEX(L:L,AH55,0)</f>
        <v>0.66600000000000004</v>
      </c>
      <c r="AL55" cm="1">
        <f t="array" ref="AL55">INDEX(L:L,AH55,0)</f>
        <v>0.66600000000000004</v>
      </c>
      <c r="AM55" cm="1">
        <f t="array" ref="AM55">INDEX(N:N,AH55,0)</f>
        <v>5.1999999999999998E-2</v>
      </c>
      <c r="AN55" cm="1">
        <f t="array" ref="AN55">INDEX(O:O,AH55,0)</f>
        <v>6.9000000000000006E-2</v>
      </c>
      <c r="AO55">
        <f>F55*AJ55/K55</f>
        <v>19.460361613351878</v>
      </c>
      <c r="AP55">
        <f>F55*AI55/I55</f>
        <v>19.794971740401479</v>
      </c>
      <c r="AQ55">
        <f>F55*AK55/L55</f>
        <v>20.239316239316242</v>
      </c>
      <c r="AR55">
        <f>F55*AL55/M55</f>
        <v>21.549039433771487</v>
      </c>
      <c r="AS55">
        <f>F55*AM55/N55</f>
        <v>13.102362204724409</v>
      </c>
      <c r="AT55">
        <f>F55*AN55/O55</f>
        <v>25.674418604651166</v>
      </c>
      <c r="AU55">
        <f>AP55/F55</f>
        <v>0.61859286688754622</v>
      </c>
      <c r="AV55">
        <f>(Z55-K55)/(1-K55)</f>
        <v>-7.7597275476336609</v>
      </c>
      <c r="AW55">
        <f>(1/Z55-1/F55)/(1-1/F55)</f>
        <v>2.6953965992895658E-2</v>
      </c>
    </row>
    <row r="56" spans="1:49" x14ac:dyDescent="0.2">
      <c r="A56" t="s">
        <v>34</v>
      </c>
      <c r="B56" t="s">
        <v>54</v>
      </c>
      <c r="C56">
        <v>47</v>
      </c>
      <c r="D56">
        <v>1536</v>
      </c>
      <c r="E56">
        <v>4</v>
      </c>
      <c r="F56">
        <v>64</v>
      </c>
      <c r="G56">
        <v>4.351</v>
      </c>
      <c r="H56">
        <v>8.8469999999999995</v>
      </c>
      <c r="I56">
        <v>7.452</v>
      </c>
      <c r="J56">
        <v>24.466999999999999</v>
      </c>
      <c r="K56">
        <v>5.0940000000000003</v>
      </c>
      <c r="L56" s="3">
        <v>1.05</v>
      </c>
      <c r="M56" s="3">
        <v>1.119</v>
      </c>
      <c r="N56" s="3">
        <v>0.11600000000000001</v>
      </c>
      <c r="O56" s="3">
        <v>7.2999999999999995E-2</v>
      </c>
      <c r="P56">
        <f>POWER(D56,2)/F56</f>
        <v>36864</v>
      </c>
      <c r="Q56">
        <f>ROUND(P56,-3)</f>
        <v>37000</v>
      </c>
      <c r="R56" cm="1">
        <f t="array" ref="R56">MATCH(1,(D56=D:D)*(MIN(IF(D:D=D56,F:F))=F:F),0)</f>
        <v>63</v>
      </c>
      <c r="S56" cm="1">
        <f t="array" ref="S56">INDEX(I:I,R56,0)</f>
        <v>89.45</v>
      </c>
      <c r="T56" cm="1">
        <f t="array" ref="T56">INDEX(K:K,R56,0)</f>
        <v>82.688000000000002</v>
      </c>
      <c r="U56" cm="1">
        <f t="array" ref="U56">INDEX(G:G,R56,0)</f>
        <v>1.982</v>
      </c>
      <c r="V56" cm="1">
        <f t="array" ref="V56">INDEX(L:L,R56,0)</f>
        <v>2.6469999999999998</v>
      </c>
      <c r="W56" cm="1">
        <f t="array" ref="W56">INDEX(M:M,R56,0)</f>
        <v>2.806</v>
      </c>
      <c r="X56" cm="1">
        <f t="array" ref="X56">INDEX(N:N,R56,0)</f>
        <v>0.224</v>
      </c>
      <c r="Y56" cm="1">
        <f t="array" ref="Y56">INDEX(O:O,R56,0)</f>
        <v>1.085</v>
      </c>
      <c r="Z56">
        <f>S56/I56</f>
        <v>12.00348899624262</v>
      </c>
      <c r="AA56">
        <f>T56/K56</f>
        <v>16.232430310168827</v>
      </c>
      <c r="AB56">
        <f>U56/G56</f>
        <v>0.45552746495058605</v>
      </c>
      <c r="AC56">
        <f>V56/L56</f>
        <v>2.5209523809523806</v>
      </c>
      <c r="AD56">
        <f>W56/M56</f>
        <v>2.5075960679177838</v>
      </c>
      <c r="AE56">
        <f>X56/N56</f>
        <v>1.9310344827586206</v>
      </c>
      <c r="AF56">
        <f>Y56/O56</f>
        <v>14.863013698630137</v>
      </c>
      <c r="AG56">
        <f>Z56/K56</f>
        <v>2.3563975257641578</v>
      </c>
      <c r="AH56" cm="1">
        <f t="array" ref="AH56">MATCH(1,(Q56=Q:Q)*(MIN(IF(Q:Q=Q56,D:D))=D:D),0)</f>
        <v>84</v>
      </c>
      <c r="AI56" cm="1">
        <f t="array" ref="AI56">INDEX(I:I,AH56,0)</f>
        <v>2.153</v>
      </c>
      <c r="AJ56" cm="1">
        <f t="array" ref="AJ56">INDEX(K:K,AH56,0)</f>
        <v>0.93700000000000006</v>
      </c>
      <c r="AK56" cm="1">
        <f t="array" ref="AK56">INDEX(L:L,AH56,0)</f>
        <v>0.55300000000000005</v>
      </c>
      <c r="AL56" cm="1">
        <f t="array" ref="AL56">INDEX(L:L,AH56,0)</f>
        <v>0.55300000000000005</v>
      </c>
      <c r="AM56" cm="1">
        <f t="array" ref="AM56">INDEX(N:N,AH56,0)</f>
        <v>4.2000000000000003E-2</v>
      </c>
      <c r="AN56" cm="1">
        <f t="array" ref="AN56">INDEX(O:O,AH56,0)</f>
        <v>5.5E-2</v>
      </c>
      <c r="AO56">
        <f>F56*AJ56/K56</f>
        <v>11.772281115037298</v>
      </c>
      <c r="AP56">
        <f>F56*AI56/I56</f>
        <v>18.490606548577563</v>
      </c>
      <c r="AQ56">
        <f>F56*AK56/L56</f>
        <v>33.706666666666671</v>
      </c>
      <c r="AR56">
        <f>F56*AL56/M56</f>
        <v>31.628239499553175</v>
      </c>
      <c r="AS56">
        <f>F56*AM56/N56</f>
        <v>23.172413793103448</v>
      </c>
      <c r="AT56">
        <f>F56*AN56/O56</f>
        <v>48.219178082191782</v>
      </c>
      <c r="AU56">
        <f>AP56/F56</f>
        <v>0.28891572732152443</v>
      </c>
      <c r="AV56">
        <f>(Z56-K56)/(1-K56)</f>
        <v>-1.6877110396293646</v>
      </c>
      <c r="AW56">
        <f>(1/Z56-1/F56)/(1-1/F56)</f>
        <v>6.8758462207316323E-2</v>
      </c>
    </row>
    <row r="57" spans="1:49" x14ac:dyDescent="0.2">
      <c r="A57" t="s">
        <v>34</v>
      </c>
      <c r="B57" t="s">
        <v>54</v>
      </c>
      <c r="C57">
        <v>48</v>
      </c>
      <c r="D57">
        <v>1536</v>
      </c>
      <c r="E57">
        <v>4</v>
      </c>
      <c r="F57">
        <v>32</v>
      </c>
      <c r="G57">
        <v>1.96</v>
      </c>
      <c r="H57">
        <v>8.8369999999999997</v>
      </c>
      <c r="I57">
        <v>5.1310000000000002</v>
      </c>
      <c r="J57">
        <v>19.234999999999999</v>
      </c>
      <c r="K57">
        <v>2.8759999999999999</v>
      </c>
      <c r="L57" s="3">
        <v>1.0529999999999999</v>
      </c>
      <c r="M57" s="3">
        <v>0.98899999999999999</v>
      </c>
      <c r="N57" s="3">
        <v>0.127</v>
      </c>
      <c r="O57" s="3">
        <v>8.5999999999999993E-2</v>
      </c>
      <c r="P57">
        <f>POWER(D57,2)/F57</f>
        <v>73728</v>
      </c>
      <c r="Q57">
        <f>ROUND(P57,-3)</f>
        <v>74000</v>
      </c>
      <c r="R57" cm="1">
        <f t="array" ref="R57">MATCH(1,(D57=D:D)*(MIN(IF(D:D=D57,F:F))=F:F),0)</f>
        <v>63</v>
      </c>
      <c r="S57" cm="1">
        <f t="array" ref="S57">INDEX(I:I,R57,0)</f>
        <v>89.45</v>
      </c>
      <c r="T57" cm="1">
        <f t="array" ref="T57">INDEX(K:K,R57,0)</f>
        <v>82.688000000000002</v>
      </c>
      <c r="U57" cm="1">
        <f t="array" ref="U57">INDEX(G:G,R57,0)</f>
        <v>1.982</v>
      </c>
      <c r="V57" cm="1">
        <f t="array" ref="V57">INDEX(L:L,R57,0)</f>
        <v>2.6469999999999998</v>
      </c>
      <c r="W57" cm="1">
        <f t="array" ref="W57">INDEX(M:M,R57,0)</f>
        <v>2.806</v>
      </c>
      <c r="X57" cm="1">
        <f t="array" ref="X57">INDEX(N:N,R57,0)</f>
        <v>0.224</v>
      </c>
      <c r="Y57" cm="1">
        <f t="array" ref="Y57">INDEX(O:O,R57,0)</f>
        <v>1.085</v>
      </c>
      <c r="Z57">
        <f>S57/I57</f>
        <v>17.433248879360747</v>
      </c>
      <c r="AA57">
        <f>T57/K57</f>
        <v>28.751043115438112</v>
      </c>
      <c r="AB57">
        <f>U57/G57</f>
        <v>1.0112244897959184</v>
      </c>
      <c r="AC57">
        <f>V57/L57</f>
        <v>2.5137701804368469</v>
      </c>
      <c r="AD57">
        <f>W57/M57</f>
        <v>2.8372093023255816</v>
      </c>
      <c r="AE57">
        <f>X57/N57</f>
        <v>1.7637795275590551</v>
      </c>
      <c r="AF57">
        <f>Y57/O57</f>
        <v>12.616279069767442</v>
      </c>
      <c r="AG57">
        <f>Z57/K57</f>
        <v>6.0616303474828745</v>
      </c>
      <c r="AH57" cm="1">
        <f t="array" ref="AH57">MATCH(1,(Q57=Q:Q)*(MIN(IF(Q:Q=Q57,D:D))=D:D),0)</f>
        <v>80</v>
      </c>
      <c r="AI57" cm="1">
        <f t="array" ref="AI57">INDEX(I:I,AH57,0)</f>
        <v>3.1739999999999999</v>
      </c>
      <c r="AJ57" cm="1">
        <f t="array" ref="AJ57">INDEX(K:K,AH57,0)</f>
        <v>1.7490000000000001</v>
      </c>
      <c r="AK57" cm="1">
        <f t="array" ref="AK57">INDEX(L:L,AH57,0)</f>
        <v>0.66600000000000004</v>
      </c>
      <c r="AL57" cm="1">
        <f t="array" ref="AL57">INDEX(L:L,AH57,0)</f>
        <v>0.66600000000000004</v>
      </c>
      <c r="AM57" cm="1">
        <f t="array" ref="AM57">INDEX(N:N,AH57,0)</f>
        <v>5.1999999999999998E-2</v>
      </c>
      <c r="AN57" cm="1">
        <f t="array" ref="AN57">INDEX(O:O,AH57,0)</f>
        <v>6.9000000000000006E-2</v>
      </c>
      <c r="AO57">
        <f>F57*AJ57/K57</f>
        <v>19.460361613351878</v>
      </c>
      <c r="AP57">
        <f>F57*AI57/I57</f>
        <v>19.794971740401479</v>
      </c>
      <c r="AQ57">
        <f>F57*AK57/L57</f>
        <v>20.239316239316242</v>
      </c>
      <c r="AR57">
        <f>F57*AL57/M57</f>
        <v>21.549039433771487</v>
      </c>
      <c r="AS57">
        <f>F57*AM57/N57</f>
        <v>13.102362204724409</v>
      </c>
      <c r="AT57">
        <f>F57*AN57/O57</f>
        <v>25.674418604651166</v>
      </c>
      <c r="AU57">
        <f>AP57/F57</f>
        <v>0.61859286688754622</v>
      </c>
      <c r="AV57">
        <f>(Z57-K57)/(1-K57)</f>
        <v>-7.7597275476336609</v>
      </c>
      <c r="AW57">
        <f>(1/Z57-1/F57)/(1-1/F57)</f>
        <v>2.6953965992895658E-2</v>
      </c>
    </row>
    <row r="58" spans="1:49" x14ac:dyDescent="0.2">
      <c r="A58" t="s">
        <v>34</v>
      </c>
      <c r="B58" t="s">
        <v>56</v>
      </c>
      <c r="C58">
        <v>49</v>
      </c>
      <c r="D58">
        <v>1536</v>
      </c>
      <c r="E58">
        <v>4</v>
      </c>
      <c r="F58">
        <v>16</v>
      </c>
      <c r="G58">
        <v>0.70499999999999996</v>
      </c>
      <c r="H58">
        <v>8.84</v>
      </c>
      <c r="I58">
        <v>9.0920000000000005</v>
      </c>
      <c r="J58">
        <v>21.992999999999999</v>
      </c>
      <c r="K58">
        <v>6.7359999999999998</v>
      </c>
      <c r="L58" s="3">
        <v>1.05</v>
      </c>
      <c r="M58" s="3">
        <v>1.032</v>
      </c>
      <c r="N58" s="3">
        <v>0.16400000000000001</v>
      </c>
      <c r="O58" s="3">
        <v>0.11</v>
      </c>
      <c r="P58">
        <f>POWER(D58,2)/F58</f>
        <v>147456</v>
      </c>
      <c r="Q58">
        <f>ROUND(P58,-3)</f>
        <v>147000</v>
      </c>
      <c r="R58" cm="1">
        <f t="array" ref="R58">MATCH(1,(D58=D:D)*(MIN(IF(D:D=D58,F:F))=F:F),0)</f>
        <v>63</v>
      </c>
      <c r="S58" cm="1">
        <f t="array" ref="S58">INDEX(I:I,R58,0)</f>
        <v>89.45</v>
      </c>
      <c r="T58" cm="1">
        <f t="array" ref="T58">INDEX(K:K,R58,0)</f>
        <v>82.688000000000002</v>
      </c>
      <c r="U58" cm="1">
        <f t="array" ref="U58">INDEX(G:G,R58,0)</f>
        <v>1.982</v>
      </c>
      <c r="V58" cm="1">
        <f t="array" ref="V58">INDEX(L:L,R58,0)</f>
        <v>2.6469999999999998</v>
      </c>
      <c r="W58" cm="1">
        <f t="array" ref="W58">INDEX(M:M,R58,0)</f>
        <v>2.806</v>
      </c>
      <c r="X58" cm="1">
        <f t="array" ref="X58">INDEX(N:N,R58,0)</f>
        <v>0.224</v>
      </c>
      <c r="Y58" cm="1">
        <f t="array" ref="Y58">INDEX(O:O,R58,0)</f>
        <v>1.085</v>
      </c>
      <c r="Z58">
        <f>S58/I58</f>
        <v>9.8383194016717983</v>
      </c>
      <c r="AA58">
        <f>T58/K58</f>
        <v>12.275534441805226</v>
      </c>
      <c r="AB58">
        <f>U58/G58</f>
        <v>2.8113475177304967</v>
      </c>
      <c r="AC58">
        <f>V58/L58</f>
        <v>2.5209523809523806</v>
      </c>
      <c r="AD58">
        <f>W58/M58</f>
        <v>2.7189922480620154</v>
      </c>
      <c r="AE58">
        <f>X58/N58</f>
        <v>1.3658536585365852</v>
      </c>
      <c r="AF58">
        <f>Y58/O58</f>
        <v>9.8636363636363633</v>
      </c>
      <c r="AG58">
        <f>Z58/K58</f>
        <v>1.4605581059489012</v>
      </c>
      <c r="AH58" cm="1">
        <f t="array" ref="AH58">MATCH(1,(Q58=Q:Q)*(MIN(IF(Q:Q=Q58,D:D))=D:D),0)</f>
        <v>81</v>
      </c>
      <c r="AI58" cm="1">
        <f t="array" ref="AI58">INDEX(I:I,AH58,0)</f>
        <v>4.6050000000000004</v>
      </c>
      <c r="AJ58" cm="1">
        <f t="array" ref="AJ58">INDEX(K:K,AH58,0)</f>
        <v>3.149</v>
      </c>
      <c r="AK58" cm="1">
        <f t="array" ref="AK58">INDEX(L:L,AH58,0)</f>
        <v>0.66</v>
      </c>
      <c r="AL58" cm="1">
        <f t="array" ref="AL58">INDEX(L:L,AH58,0)</f>
        <v>0.66</v>
      </c>
      <c r="AM58" cm="1">
        <f t="array" ref="AM58">INDEX(N:N,AH58,0)</f>
        <v>5.0999999999999997E-2</v>
      </c>
      <c r="AN58" cm="1">
        <f t="array" ref="AN58">INDEX(O:O,AH58,0)</f>
        <v>9.7000000000000003E-2</v>
      </c>
      <c r="AO58">
        <f>F58*AJ58/K58</f>
        <v>7.4798099762470311</v>
      </c>
      <c r="AP58">
        <f>F58*AI58/I58</f>
        <v>8.1038275406951161</v>
      </c>
      <c r="AQ58">
        <f>F58*AK58/L58</f>
        <v>10.057142857142857</v>
      </c>
      <c r="AR58">
        <f>F58*AL58/M58</f>
        <v>10.232558139534884</v>
      </c>
      <c r="AS58">
        <f>F58*AM58/N58</f>
        <v>4.9756097560975601</v>
      </c>
      <c r="AT58">
        <f>F58*AN58/O58</f>
        <v>14.109090909090909</v>
      </c>
      <c r="AU58">
        <f>AP58/F58</f>
        <v>0.50648922129344476</v>
      </c>
      <c r="AV58">
        <f>(Z58-K58)/(1-K58)</f>
        <v>-0.54085066277402349</v>
      </c>
      <c r="AW58">
        <f>(1/Z58-1/F58)/(1-1/F58)</f>
        <v>4.1752934600335398E-2</v>
      </c>
    </row>
    <row r="59" spans="1:49" x14ac:dyDescent="0.2">
      <c r="A59" t="s">
        <v>34</v>
      </c>
      <c r="B59" t="s">
        <v>56</v>
      </c>
      <c r="C59">
        <v>50</v>
      </c>
      <c r="D59">
        <v>1536</v>
      </c>
      <c r="E59">
        <v>4</v>
      </c>
      <c r="F59">
        <v>8</v>
      </c>
      <c r="G59">
        <v>0.72</v>
      </c>
      <c r="H59">
        <v>8.8529999999999998</v>
      </c>
      <c r="I59">
        <v>10.753</v>
      </c>
      <c r="J59">
        <v>23.811</v>
      </c>
      <c r="K59">
        <v>7.798</v>
      </c>
      <c r="L59" s="3">
        <v>1.4079999999999999</v>
      </c>
      <c r="M59" s="3">
        <v>1.208</v>
      </c>
      <c r="N59" s="3">
        <v>0.17899999999999999</v>
      </c>
      <c r="O59" s="3">
        <v>0.16</v>
      </c>
      <c r="P59">
        <f>POWER(D59,2)/F59</f>
        <v>294912</v>
      </c>
      <c r="Q59">
        <f>ROUND(P59,-3)</f>
        <v>295000</v>
      </c>
      <c r="R59" cm="1">
        <f t="array" ref="R59">MATCH(1,(D59=D:D)*(MIN(IF(D:D=D59,F:F))=F:F),0)</f>
        <v>63</v>
      </c>
      <c r="S59" cm="1">
        <f t="array" ref="S59">INDEX(I:I,R59,0)</f>
        <v>89.45</v>
      </c>
      <c r="T59" cm="1">
        <f t="array" ref="T59">INDEX(K:K,R59,0)</f>
        <v>82.688000000000002</v>
      </c>
      <c r="U59" cm="1">
        <f t="array" ref="U59">INDEX(G:G,R59,0)</f>
        <v>1.982</v>
      </c>
      <c r="V59" cm="1">
        <f t="array" ref="V59">INDEX(L:L,R59,0)</f>
        <v>2.6469999999999998</v>
      </c>
      <c r="W59" cm="1">
        <f t="array" ref="W59">INDEX(M:M,R59,0)</f>
        <v>2.806</v>
      </c>
      <c r="X59" cm="1">
        <f t="array" ref="X59">INDEX(N:N,R59,0)</f>
        <v>0.224</v>
      </c>
      <c r="Y59" cm="1">
        <f t="array" ref="Y59">INDEX(O:O,R59,0)</f>
        <v>1.085</v>
      </c>
      <c r="Z59">
        <f>S59/I59</f>
        <v>8.3186087603459509</v>
      </c>
      <c r="AA59">
        <f>T59/K59</f>
        <v>10.603744549884587</v>
      </c>
      <c r="AB59">
        <f>U59/G59</f>
        <v>2.7527777777777778</v>
      </c>
      <c r="AC59">
        <f>V59/L59</f>
        <v>1.8799715909090908</v>
      </c>
      <c r="AD59">
        <f>W59/M59</f>
        <v>2.3228476821192054</v>
      </c>
      <c r="AE59">
        <f>X59/N59</f>
        <v>1.2513966480446927</v>
      </c>
      <c r="AF59">
        <f>Y59/O59</f>
        <v>6.78125</v>
      </c>
      <c r="AG59">
        <f>Z59/K59</f>
        <v>1.0667618312831433</v>
      </c>
      <c r="AH59" cm="1">
        <f t="array" ref="AH59">MATCH(1,(Q59=Q:Q)*(MIN(IF(Q:Q=Q59,D:D))=D:D),0)</f>
        <v>77</v>
      </c>
      <c r="AI59" cm="1">
        <f t="array" ref="AI59">INDEX(I:I,AH59,0)</f>
        <v>8.8889999999999993</v>
      </c>
      <c r="AJ59" cm="1">
        <f t="array" ref="AJ59">INDEX(K:K,AH59,0)</f>
        <v>6.819</v>
      </c>
      <c r="AK59" cm="1">
        <f t="array" ref="AK59">INDEX(L:L,AH59,0)</f>
        <v>0.93100000000000005</v>
      </c>
      <c r="AL59" cm="1">
        <f t="array" ref="AL59">INDEX(L:L,AH59,0)</f>
        <v>0.93100000000000005</v>
      </c>
      <c r="AM59" cm="1">
        <f t="array" ref="AM59">INDEX(N:N,AH59,0)</f>
        <v>8.2000000000000003E-2</v>
      </c>
      <c r="AN59" cm="1">
        <f t="array" ref="AN59">INDEX(O:O,AH59,0)</f>
        <v>0.17100000000000001</v>
      </c>
      <c r="AO59">
        <f>F59*AJ59/K59</f>
        <v>6.9956399076686333</v>
      </c>
      <c r="AP59">
        <f>F59*AI59/I59</f>
        <v>6.6132242164977209</v>
      </c>
      <c r="AQ59">
        <f>F59*AK59/L59</f>
        <v>5.2897727272727275</v>
      </c>
      <c r="AR59">
        <f>F59*AL59/M59</f>
        <v>6.1655629139072854</v>
      </c>
      <c r="AS59">
        <f>F59*AM59/N59</f>
        <v>3.6648044692737431</v>
      </c>
      <c r="AT59">
        <f>F59*AN59/O59</f>
        <v>8.5500000000000007</v>
      </c>
      <c r="AU59">
        <f>AP59/F59</f>
        <v>0.82665302706221511</v>
      </c>
      <c r="AV59">
        <f>(Z59-K59)/(1-K59)</f>
        <v>-7.6582636120322276E-2</v>
      </c>
      <c r="AW59">
        <f>(1/Z59-1/F59)/(1-1/F59)</f>
        <v>-5.4715323804200378E-3</v>
      </c>
    </row>
    <row r="60" spans="1:49" x14ac:dyDescent="0.2">
      <c r="A60" t="s">
        <v>34</v>
      </c>
      <c r="B60" t="s">
        <v>56</v>
      </c>
      <c r="C60">
        <v>51</v>
      </c>
      <c r="D60">
        <v>1536</v>
      </c>
      <c r="E60">
        <v>4</v>
      </c>
      <c r="F60">
        <v>4</v>
      </c>
      <c r="G60">
        <v>0.86199999999999999</v>
      </c>
      <c r="H60">
        <v>9.0050000000000008</v>
      </c>
      <c r="I60">
        <v>16.689</v>
      </c>
      <c r="J60">
        <v>30.503</v>
      </c>
      <c r="K60">
        <v>13.37</v>
      </c>
      <c r="L60" s="3">
        <v>1.421</v>
      </c>
      <c r="M60" s="3">
        <v>1.409</v>
      </c>
      <c r="N60" s="3">
        <v>0.24399999999999999</v>
      </c>
      <c r="O60" s="3">
        <v>0.245</v>
      </c>
      <c r="P60">
        <f>POWER(D60,2)/F60</f>
        <v>589824</v>
      </c>
      <c r="Q60">
        <f>ROUND(P60,-3)</f>
        <v>590000</v>
      </c>
      <c r="R60" cm="1">
        <f t="array" ref="R60">MATCH(1,(D60=D:D)*(MIN(IF(D:D=D60,F:F))=F:F),0)</f>
        <v>63</v>
      </c>
      <c r="S60" cm="1">
        <f t="array" ref="S60">INDEX(I:I,R60,0)</f>
        <v>89.45</v>
      </c>
      <c r="T60" cm="1">
        <f t="array" ref="T60">INDEX(K:K,R60,0)</f>
        <v>82.688000000000002</v>
      </c>
      <c r="U60" cm="1">
        <f t="array" ref="U60">INDEX(G:G,R60,0)</f>
        <v>1.982</v>
      </c>
      <c r="V60" cm="1">
        <f t="array" ref="V60">INDEX(L:L,R60,0)</f>
        <v>2.6469999999999998</v>
      </c>
      <c r="W60" cm="1">
        <f t="array" ref="W60">INDEX(M:M,R60,0)</f>
        <v>2.806</v>
      </c>
      <c r="X60" cm="1">
        <f t="array" ref="X60">INDEX(N:N,R60,0)</f>
        <v>0.224</v>
      </c>
      <c r="Y60" cm="1">
        <f t="array" ref="Y60">INDEX(O:O,R60,0)</f>
        <v>1.085</v>
      </c>
      <c r="Z60">
        <f>S60/I60</f>
        <v>5.359817844088921</v>
      </c>
      <c r="AA60">
        <f>T60/K60</f>
        <v>6.1845923709798063</v>
      </c>
      <c r="AB60">
        <f>U60/G60</f>
        <v>2.2993039443155454</v>
      </c>
      <c r="AC60">
        <f>V60/L60</f>
        <v>1.8627726952850103</v>
      </c>
      <c r="AD60">
        <f>W60/M60</f>
        <v>1.9914833215046133</v>
      </c>
      <c r="AE60">
        <f>X60/N60</f>
        <v>0.91803278688524592</v>
      </c>
      <c r="AF60">
        <f>Y60/O60</f>
        <v>4.4285714285714288</v>
      </c>
      <c r="AG60">
        <f>Z60/K60</f>
        <v>0.40088390756087672</v>
      </c>
      <c r="AH60" cm="1">
        <f t="array" ref="AH60">MATCH(1,(Q60=Q:Q)*(MIN(IF(Q:Q=Q60,D:D))=D:D),0)</f>
        <v>78</v>
      </c>
      <c r="AI60" cm="1">
        <f t="array" ref="AI60">INDEX(I:I,AH60,0)</f>
        <v>17.818000000000001</v>
      </c>
      <c r="AJ60" cm="1">
        <f t="array" ref="AJ60">INDEX(K:K,AH60,0)</f>
        <v>12.94</v>
      </c>
      <c r="AK60" cm="1">
        <f t="array" ref="AK60">INDEX(L:L,AH60,0)</f>
        <v>1.71</v>
      </c>
      <c r="AL60" cm="1">
        <f t="array" ref="AL60">INDEX(L:L,AH60,0)</f>
        <v>1.71</v>
      </c>
      <c r="AM60" cm="1">
        <f t="array" ref="AM60">INDEX(N:N,AH60,0)</f>
        <v>8.5000000000000006E-2</v>
      </c>
      <c r="AN60" cm="1">
        <f t="array" ref="AN60">INDEX(O:O,AH60,0)</f>
        <v>1.9890000000000001</v>
      </c>
      <c r="AO60">
        <f>F60*AJ60/K60</f>
        <v>3.8713537771129394</v>
      </c>
      <c r="AP60">
        <f>F60*AI60/I60</f>
        <v>4.2705973994846911</v>
      </c>
      <c r="AQ60">
        <f>F60*AK60/L60</f>
        <v>4.813511611541168</v>
      </c>
      <c r="AR60">
        <f>F60*AL60/M60</f>
        <v>4.8545067423704751</v>
      </c>
      <c r="AS60">
        <f>F60*AM60/N60</f>
        <v>1.3934426229508199</v>
      </c>
      <c r="AT60">
        <f>F60*AN60/O60</f>
        <v>32.473469387755102</v>
      </c>
      <c r="AU60">
        <f>AP60/F60</f>
        <v>1.0676493498711728</v>
      </c>
      <c r="AV60">
        <f>(Z60-K60)/(1-K60)</f>
        <v>0.64754908293541458</v>
      </c>
      <c r="AW60">
        <f>(1/Z60-1/F60)/(1-1/F60)</f>
        <v>-8.4568660331656442E-2</v>
      </c>
    </row>
    <row r="61" spans="1:49" x14ac:dyDescent="0.2">
      <c r="A61" t="s">
        <v>34</v>
      </c>
      <c r="B61" t="s">
        <v>56</v>
      </c>
      <c r="C61">
        <v>52</v>
      </c>
      <c r="D61">
        <v>1536</v>
      </c>
      <c r="E61">
        <v>1</v>
      </c>
      <c r="F61">
        <v>4</v>
      </c>
      <c r="G61">
        <v>3.0489999999999999</v>
      </c>
      <c r="H61">
        <v>6.6529999999999996</v>
      </c>
      <c r="I61">
        <v>32.284999999999997</v>
      </c>
      <c r="J61">
        <v>45.677</v>
      </c>
      <c r="K61">
        <v>29.518999999999998</v>
      </c>
      <c r="L61" s="3">
        <v>1.1339999999999999</v>
      </c>
      <c r="M61" s="3">
        <v>1.1659999999999999</v>
      </c>
      <c r="N61" s="3">
        <v>0.17199999999999999</v>
      </c>
      <c r="O61" s="3">
        <v>0.29399999999999998</v>
      </c>
      <c r="P61">
        <f>POWER(D61,2)/F61</f>
        <v>589824</v>
      </c>
      <c r="Q61">
        <f>ROUND(P61,-3)</f>
        <v>590000</v>
      </c>
      <c r="R61" cm="1">
        <f t="array" ref="R61">MATCH(1,(D61=D:D)*(MIN(IF(D:D=D61,F:F))=F:F),0)</f>
        <v>63</v>
      </c>
      <c r="S61" cm="1">
        <f t="array" ref="S61">INDEX(I:I,R61,0)</f>
        <v>89.45</v>
      </c>
      <c r="T61" cm="1">
        <f t="array" ref="T61">INDEX(K:K,R61,0)</f>
        <v>82.688000000000002</v>
      </c>
      <c r="U61" cm="1">
        <f t="array" ref="U61">INDEX(G:G,R61,0)</f>
        <v>1.982</v>
      </c>
      <c r="V61" cm="1">
        <f t="array" ref="V61">INDEX(L:L,R61,0)</f>
        <v>2.6469999999999998</v>
      </c>
      <c r="W61" cm="1">
        <f t="array" ref="W61">INDEX(M:M,R61,0)</f>
        <v>2.806</v>
      </c>
      <c r="X61" cm="1">
        <f t="array" ref="X61">INDEX(N:N,R61,0)</f>
        <v>0.224</v>
      </c>
      <c r="Y61" cm="1">
        <f t="array" ref="Y61">INDEX(O:O,R61,0)</f>
        <v>1.085</v>
      </c>
      <c r="Z61">
        <f>S61/I61</f>
        <v>2.7706365185070472</v>
      </c>
      <c r="AA61">
        <f>T61/K61</f>
        <v>2.8011789017243136</v>
      </c>
      <c r="AB61">
        <f>U61/G61</f>
        <v>0.65004919645785508</v>
      </c>
      <c r="AC61">
        <f>V61/L61</f>
        <v>2.3342151675485008</v>
      </c>
      <c r="AD61">
        <f>W61/M61</f>
        <v>2.4065180102915953</v>
      </c>
      <c r="AE61">
        <f>X61/N61</f>
        <v>1.3023255813953489</v>
      </c>
      <c r="AF61">
        <f>Y61/O61</f>
        <v>3.6904761904761907</v>
      </c>
      <c r="AG61">
        <f>Z61/K61</f>
        <v>9.3859430146923925E-2</v>
      </c>
      <c r="AH61" cm="1">
        <f t="array" ref="AH61">MATCH(1,(Q61=Q:Q)*(MIN(IF(Q:Q=Q61,D:D))=D:D),0)</f>
        <v>78</v>
      </c>
      <c r="AI61" cm="1">
        <f t="array" ref="AI61">INDEX(I:I,AH61,0)</f>
        <v>17.818000000000001</v>
      </c>
      <c r="AJ61" cm="1">
        <f t="array" ref="AJ61">INDEX(K:K,AH61,0)</f>
        <v>12.94</v>
      </c>
      <c r="AK61" cm="1">
        <f t="array" ref="AK61">INDEX(L:L,AH61,0)</f>
        <v>1.71</v>
      </c>
      <c r="AL61" cm="1">
        <f t="array" ref="AL61">INDEX(L:L,AH61,0)</f>
        <v>1.71</v>
      </c>
      <c r="AM61" cm="1">
        <f t="array" ref="AM61">INDEX(N:N,AH61,0)</f>
        <v>8.5000000000000006E-2</v>
      </c>
      <c r="AN61" cm="1">
        <f t="array" ref="AN61">INDEX(O:O,AH61,0)</f>
        <v>1.9890000000000001</v>
      </c>
      <c r="AO61">
        <f>F61*AJ61/K61</f>
        <v>1.7534469324841628</v>
      </c>
      <c r="AP61">
        <f>F61*AI61/I61</f>
        <v>2.2075886634660065</v>
      </c>
      <c r="AQ61">
        <f>F61*AK61/L61</f>
        <v>6.0317460317460325</v>
      </c>
      <c r="AR61">
        <f>F61*AL61/M61</f>
        <v>5.8662092624356781</v>
      </c>
      <c r="AS61">
        <f>F61*AM61/N61</f>
        <v>1.976744186046512</v>
      </c>
      <c r="AT61">
        <f>F61*AN61/O61</f>
        <v>27.061224489795922</v>
      </c>
      <c r="AU61">
        <f>AP61/F61</f>
        <v>0.55189716586650162</v>
      </c>
      <c r="AV61">
        <f>(Z61-K61)/(1-K61)</f>
        <v>0.93791379366362615</v>
      </c>
      <c r="AW61">
        <f>(1/Z61-1/F61)/(1-1/F61)</f>
        <v>0.14790385690329785</v>
      </c>
    </row>
    <row r="62" spans="1:49" x14ac:dyDescent="0.2">
      <c r="A62" t="s">
        <v>34</v>
      </c>
      <c r="B62" t="s">
        <v>56</v>
      </c>
      <c r="C62">
        <v>53</v>
      </c>
      <c r="D62">
        <v>1536</v>
      </c>
      <c r="E62">
        <v>1</v>
      </c>
      <c r="F62">
        <v>2</v>
      </c>
      <c r="G62">
        <v>2.2879999999999998</v>
      </c>
      <c r="H62">
        <v>6.6660000000000004</v>
      </c>
      <c r="I62">
        <v>46.143999999999998</v>
      </c>
      <c r="J62">
        <v>59.642000000000003</v>
      </c>
      <c r="K62">
        <v>42.387999999999998</v>
      </c>
      <c r="L62" s="3">
        <v>1.516</v>
      </c>
      <c r="M62" s="3">
        <v>1.5289999999999999</v>
      </c>
      <c r="N62" s="3">
        <v>0.21099999999999999</v>
      </c>
      <c r="O62" s="3">
        <v>0.5</v>
      </c>
      <c r="P62">
        <f>POWER(D62,2)/F62</f>
        <v>1179648</v>
      </c>
      <c r="Q62">
        <f>ROUND(P62,-3)</f>
        <v>1180000</v>
      </c>
      <c r="R62" cm="1">
        <f t="array" ref="R62">MATCH(1,(D62=D:D)*(MIN(IF(D:D=D62,F:F))=F:F),0)</f>
        <v>63</v>
      </c>
      <c r="S62" cm="1">
        <f t="array" ref="S62">INDEX(I:I,R62,0)</f>
        <v>89.45</v>
      </c>
      <c r="T62" cm="1">
        <f t="array" ref="T62">INDEX(K:K,R62,0)</f>
        <v>82.688000000000002</v>
      </c>
      <c r="U62" cm="1">
        <f t="array" ref="U62">INDEX(G:G,R62,0)</f>
        <v>1.982</v>
      </c>
      <c r="V62" cm="1">
        <f t="array" ref="V62">INDEX(L:L,R62,0)</f>
        <v>2.6469999999999998</v>
      </c>
      <c r="W62" cm="1">
        <f t="array" ref="W62">INDEX(M:M,R62,0)</f>
        <v>2.806</v>
      </c>
      <c r="X62" cm="1">
        <f t="array" ref="X62">INDEX(N:N,R62,0)</f>
        <v>0.224</v>
      </c>
      <c r="Y62" cm="1">
        <f t="array" ref="Y62">INDEX(O:O,R62,0)</f>
        <v>1.085</v>
      </c>
      <c r="Z62">
        <f>S62/I62</f>
        <v>1.9384968793342581</v>
      </c>
      <c r="AA62">
        <f>T62/K62</f>
        <v>1.9507407756912336</v>
      </c>
      <c r="AB62">
        <f>U62/G62</f>
        <v>0.86625874125874136</v>
      </c>
      <c r="AC62">
        <f>V62/L62</f>
        <v>1.7460422163588389</v>
      </c>
      <c r="AD62">
        <f>W62/M62</f>
        <v>1.8351863963374757</v>
      </c>
      <c r="AE62">
        <f>X62/N62</f>
        <v>1.061611374407583</v>
      </c>
      <c r="AF62">
        <f>Y62/O62</f>
        <v>2.17</v>
      </c>
      <c r="AG62">
        <f>Z62/K62</f>
        <v>4.5732209100081585E-2</v>
      </c>
      <c r="AH62" cm="1">
        <f t="array" ref="AH62">MATCH(1,(Q62=Q:Q)*(MIN(IF(Q:Q=Q62,D:D))=D:D),0)</f>
        <v>62</v>
      </c>
      <c r="AI62" cm="1">
        <f t="array" ref="AI62">INDEX(I:I,AH62,0)</f>
        <v>46.143999999999998</v>
      </c>
      <c r="AJ62" cm="1">
        <f t="array" ref="AJ62">INDEX(K:K,AH62,0)</f>
        <v>42.387999999999998</v>
      </c>
      <c r="AK62" cm="1">
        <f t="array" ref="AK62">INDEX(L:L,AH62,0)</f>
        <v>1.516</v>
      </c>
      <c r="AL62" cm="1">
        <f t="array" ref="AL62">INDEX(L:L,AH62,0)</f>
        <v>1.516</v>
      </c>
      <c r="AM62" cm="1">
        <f t="array" ref="AM62">INDEX(N:N,AH62,0)</f>
        <v>0.21099999999999999</v>
      </c>
      <c r="AN62" cm="1">
        <f t="array" ref="AN62">INDEX(O:O,AH62,0)</f>
        <v>0.5</v>
      </c>
      <c r="AO62">
        <f>F62*AJ62/K62</f>
        <v>2</v>
      </c>
      <c r="AP62">
        <f>F62*AI62/I62</f>
        <v>2</v>
      </c>
      <c r="AQ62">
        <f>F62*AK62/L62</f>
        <v>2</v>
      </c>
      <c r="AR62">
        <f>F62*AL62/M62</f>
        <v>1.9829954218443429</v>
      </c>
      <c r="AS62">
        <f>F62*AM62/N62</f>
        <v>2</v>
      </c>
      <c r="AT62">
        <f>F62*AN62/O62</f>
        <v>2</v>
      </c>
      <c r="AU62">
        <f>AP62/F62</f>
        <v>1</v>
      </c>
      <c r="AV62">
        <f>(Z62-K62)/(1-K62)</f>
        <v>0.97732442062109159</v>
      </c>
      <c r="AW62">
        <f>(1/Z62-1/F62)/(1-1/F62)</f>
        <v>3.1727221911682424E-2</v>
      </c>
    </row>
    <row r="63" spans="1:49" x14ac:dyDescent="0.2">
      <c r="A63" t="s">
        <v>34</v>
      </c>
      <c r="B63" t="s">
        <v>56</v>
      </c>
      <c r="C63">
        <v>54</v>
      </c>
      <c r="D63">
        <v>1536</v>
      </c>
      <c r="E63">
        <v>1</v>
      </c>
      <c r="F63">
        <v>1</v>
      </c>
      <c r="G63">
        <v>1.982</v>
      </c>
      <c r="H63">
        <v>6.665</v>
      </c>
      <c r="I63">
        <v>89.45</v>
      </c>
      <c r="J63">
        <v>105.196</v>
      </c>
      <c r="K63">
        <v>82.688000000000002</v>
      </c>
      <c r="L63" s="3">
        <v>2.6469999999999998</v>
      </c>
      <c r="M63" s="3">
        <v>2.806</v>
      </c>
      <c r="N63" s="3">
        <v>0.224</v>
      </c>
      <c r="O63" s="3">
        <v>1.085</v>
      </c>
      <c r="P63">
        <f>POWER(D63,2)/F63</f>
        <v>2359296</v>
      </c>
      <c r="Q63">
        <f>ROUND(P63,-3)</f>
        <v>2359000</v>
      </c>
      <c r="R63" cm="1">
        <f t="array" ref="R63">MATCH(1,(D63=D:D)*(MIN(IF(D:D=D63,F:F))=F:F),0)</f>
        <v>63</v>
      </c>
      <c r="S63" cm="1">
        <f t="array" ref="S63">INDEX(I:I,R63,0)</f>
        <v>89.45</v>
      </c>
      <c r="T63" cm="1">
        <f t="array" ref="T63">INDEX(K:K,R63,0)</f>
        <v>82.688000000000002</v>
      </c>
      <c r="U63" cm="1">
        <f t="array" ref="U63">INDEX(G:G,R63,0)</f>
        <v>1.982</v>
      </c>
      <c r="V63" cm="1">
        <f t="array" ref="V63">INDEX(L:L,R63,0)</f>
        <v>2.6469999999999998</v>
      </c>
      <c r="W63" cm="1">
        <f t="array" ref="W63">INDEX(M:M,R63,0)</f>
        <v>2.806</v>
      </c>
      <c r="X63" cm="1">
        <f t="array" ref="X63">INDEX(N:N,R63,0)</f>
        <v>0.224</v>
      </c>
      <c r="Y63" cm="1">
        <f t="array" ref="Y63">INDEX(O:O,R63,0)</f>
        <v>1.085</v>
      </c>
      <c r="Z63">
        <f>S63/I63</f>
        <v>1</v>
      </c>
      <c r="AA63">
        <f>T63/K63</f>
        <v>1</v>
      </c>
      <c r="AB63">
        <f>U63/G63</f>
        <v>1</v>
      </c>
      <c r="AC63">
        <f>V63/L63</f>
        <v>1</v>
      </c>
      <c r="AD63">
        <f>W63/M63</f>
        <v>1</v>
      </c>
      <c r="AE63">
        <f>X63/N63</f>
        <v>1</v>
      </c>
      <c r="AF63">
        <f>Y63/O63</f>
        <v>1</v>
      </c>
      <c r="AG63">
        <f>Z63/K63</f>
        <v>1.2093653250773993E-2</v>
      </c>
      <c r="AH63" cm="1">
        <f t="array" ref="AH63">MATCH(1,(Q63=Q:Q)*(MIN(IF(Q:Q=Q63,D:D))=D:D),0)</f>
        <v>63</v>
      </c>
      <c r="AI63" cm="1">
        <f t="array" ref="AI63">INDEX(I:I,AH63,0)</f>
        <v>89.45</v>
      </c>
      <c r="AJ63" cm="1">
        <f t="array" ref="AJ63">INDEX(K:K,AH63,0)</f>
        <v>82.688000000000002</v>
      </c>
      <c r="AK63" cm="1">
        <f t="array" ref="AK63">INDEX(L:L,AH63,0)</f>
        <v>2.6469999999999998</v>
      </c>
      <c r="AL63" cm="1">
        <f t="array" ref="AL63">INDEX(L:L,AH63,0)</f>
        <v>2.6469999999999998</v>
      </c>
      <c r="AM63" cm="1">
        <f t="array" ref="AM63">INDEX(N:N,AH63,0)</f>
        <v>0.224</v>
      </c>
      <c r="AN63" cm="1">
        <f t="array" ref="AN63">INDEX(O:O,AH63,0)</f>
        <v>1.085</v>
      </c>
      <c r="AO63">
        <f>F63*AJ63/K63</f>
        <v>1</v>
      </c>
      <c r="AP63">
        <f>F63*AI63/I63</f>
        <v>1</v>
      </c>
      <c r="AQ63">
        <f>F63*AK63/L63</f>
        <v>1</v>
      </c>
      <c r="AR63">
        <f>F63*AL63/M63</f>
        <v>0.94333570919458298</v>
      </c>
      <c r="AS63">
        <f>F63*AM63/N63</f>
        <v>1</v>
      </c>
      <c r="AT63">
        <f>F63*AN63/O63</f>
        <v>1</v>
      </c>
      <c r="AU63">
        <f>AP63/F63</f>
        <v>1</v>
      </c>
      <c r="AV63">
        <f>(Z63-K63)/(1-K63)</f>
        <v>1</v>
      </c>
      <c r="AW63" t="e">
        <f>(1/Z63-1/F63)/(1-1/F63)</f>
        <v>#DIV/0!</v>
      </c>
    </row>
    <row r="64" spans="1:49" x14ac:dyDescent="0.2">
      <c r="A64" t="s">
        <v>33</v>
      </c>
      <c r="B64" t="s">
        <v>55</v>
      </c>
      <c r="C64">
        <v>7</v>
      </c>
      <c r="D64">
        <v>768</v>
      </c>
      <c r="E64">
        <v>16</v>
      </c>
      <c r="F64">
        <v>256</v>
      </c>
      <c r="G64">
        <v>2.1040000000000001</v>
      </c>
      <c r="H64">
        <v>8.9130000000000003</v>
      </c>
      <c r="I64">
        <v>6.359</v>
      </c>
      <c r="J64">
        <v>24.169</v>
      </c>
      <c r="K64">
        <v>0.64800000000000002</v>
      </c>
      <c r="L64" s="3">
        <v>2.6549999999999998</v>
      </c>
      <c r="M64" s="3">
        <v>2.6579999999999999</v>
      </c>
      <c r="N64" s="3">
        <v>0.27600000000000002</v>
      </c>
      <c r="O64" s="3">
        <v>0.122</v>
      </c>
      <c r="P64">
        <f>POWER(D64,2)/F64</f>
        <v>2304</v>
      </c>
      <c r="Q64">
        <f>ROUND(P64,-3)</f>
        <v>2000</v>
      </c>
      <c r="R64" cm="1">
        <f t="array" ref="R64">MATCH(1,(D64=D:D)*(MIN(IF(D:D=D64,F:F))=F:F),0)</f>
        <v>78</v>
      </c>
      <c r="S64" cm="1">
        <f t="array" ref="S64">INDEX(I:I,R64,0)</f>
        <v>17.818000000000001</v>
      </c>
      <c r="T64" cm="1">
        <f t="array" ref="T64">INDEX(K:K,R64,0)</f>
        <v>12.94</v>
      </c>
      <c r="U64" cm="1">
        <f t="array" ref="U64">INDEX(G:G,R64,0)</f>
        <v>0.98</v>
      </c>
      <c r="V64" cm="1">
        <f t="array" ref="V64">INDEX(L:L,R64,0)</f>
        <v>1.71</v>
      </c>
      <c r="W64" cm="1">
        <f t="array" ref="W64">INDEX(M:M,R64,0)</f>
        <v>1.0940000000000001</v>
      </c>
      <c r="X64" cm="1">
        <f t="array" ref="X64">INDEX(N:N,R64,0)</f>
        <v>8.5000000000000006E-2</v>
      </c>
      <c r="Y64" cm="1">
        <f t="array" ref="Y64">INDEX(O:O,R64,0)</f>
        <v>1.9890000000000001</v>
      </c>
      <c r="Z64">
        <f>S64/I64</f>
        <v>2.8020128951092942</v>
      </c>
      <c r="AA64">
        <f>T64/K64</f>
        <v>19.969135802469136</v>
      </c>
      <c r="AB64">
        <f>U64/G64</f>
        <v>0.46577946768060835</v>
      </c>
      <c r="AC64">
        <f>V64/L64</f>
        <v>0.64406779661016955</v>
      </c>
      <c r="AD64">
        <f>W64/M64</f>
        <v>0.41158765989465768</v>
      </c>
      <c r="AE64">
        <f>X64/N64</f>
        <v>0.3079710144927536</v>
      </c>
      <c r="AF64">
        <f>Y64/O64</f>
        <v>16.303278688524593</v>
      </c>
      <c r="AG64">
        <f>Z64/K64</f>
        <v>4.3240939739340956</v>
      </c>
      <c r="AH64" cm="1">
        <f t="array" ref="AH64">MATCH(1,(Q64=Q:Q)*(MIN(IF(Q:Q=Q64,D:D))=D:D),0)</f>
        <v>64</v>
      </c>
      <c r="AI64" cm="1">
        <f t="array" ref="AI64">INDEX(I:I,AH64,0)</f>
        <v>6.359</v>
      </c>
      <c r="AJ64" cm="1">
        <f t="array" ref="AJ64">INDEX(K:K,AH64,0)</f>
        <v>0.64800000000000002</v>
      </c>
      <c r="AK64" cm="1">
        <f t="array" ref="AK64">INDEX(L:L,AH64,0)</f>
        <v>2.6549999999999998</v>
      </c>
      <c r="AL64" cm="1">
        <f t="array" ref="AL64">INDEX(L:L,AH64,0)</f>
        <v>2.6549999999999998</v>
      </c>
      <c r="AM64" cm="1">
        <f t="array" ref="AM64">INDEX(N:N,AH64,0)</f>
        <v>0.27600000000000002</v>
      </c>
      <c r="AN64" cm="1">
        <f t="array" ref="AN64">INDEX(O:O,AH64,0)</f>
        <v>0.122</v>
      </c>
      <c r="AO64">
        <f>F64*AJ64/K64</f>
        <v>256</v>
      </c>
      <c r="AP64">
        <f>F64*AI64/I64</f>
        <v>256</v>
      </c>
      <c r="AQ64">
        <f>F64*AK64/L64</f>
        <v>256</v>
      </c>
      <c r="AR64">
        <f>F64*AL64/M64</f>
        <v>255.71106094808124</v>
      </c>
      <c r="AS64">
        <f>F64*AM64/N64</f>
        <v>256</v>
      </c>
      <c r="AT64">
        <f>F64*AN64/O64</f>
        <v>256</v>
      </c>
      <c r="AU64">
        <f>AP64/F64</f>
        <v>1</v>
      </c>
      <c r="AV64">
        <f>(Z64-K64)/(1-K64)</f>
        <v>6.1193548156514037</v>
      </c>
      <c r="AW64">
        <f>(1/Z64-1/F64)/(1-1/F64)</f>
        <v>0.35436428022774941</v>
      </c>
    </row>
    <row r="65" spans="1:49" x14ac:dyDescent="0.2">
      <c r="A65" t="s">
        <v>33</v>
      </c>
      <c r="B65" t="s">
        <v>55</v>
      </c>
      <c r="C65">
        <v>12</v>
      </c>
      <c r="D65">
        <v>768</v>
      </c>
      <c r="E65">
        <v>8</v>
      </c>
      <c r="F65">
        <v>128</v>
      </c>
      <c r="G65">
        <v>1.889</v>
      </c>
      <c r="H65">
        <v>8.9410000000000007</v>
      </c>
      <c r="I65">
        <v>4.2709999999999999</v>
      </c>
      <c r="J65">
        <v>20.263999999999999</v>
      </c>
      <c r="K65">
        <v>0.60899999999999999</v>
      </c>
      <c r="L65" s="3">
        <v>1.663</v>
      </c>
      <c r="M65" s="3">
        <v>1.798</v>
      </c>
      <c r="N65" s="3">
        <v>0.114</v>
      </c>
      <c r="O65" s="3">
        <v>8.6999999999999994E-2</v>
      </c>
      <c r="P65">
        <f>POWER(D65,2)/F65</f>
        <v>4608</v>
      </c>
      <c r="Q65">
        <f>ROUND(P65,-3)</f>
        <v>5000</v>
      </c>
      <c r="R65" cm="1">
        <f t="array" ref="R65">MATCH(1,(D65=D:D)*(MIN(IF(D:D=D65,F:F))=F:F),0)</f>
        <v>78</v>
      </c>
      <c r="S65" cm="1">
        <f t="array" ref="S65">INDEX(I:I,R65,0)</f>
        <v>17.818000000000001</v>
      </c>
      <c r="T65" cm="1">
        <f t="array" ref="T65">INDEX(K:K,R65,0)</f>
        <v>12.94</v>
      </c>
      <c r="U65" cm="1">
        <f t="array" ref="U65">INDEX(G:G,R65,0)</f>
        <v>0.98</v>
      </c>
      <c r="V65" cm="1">
        <f t="array" ref="V65">INDEX(L:L,R65,0)</f>
        <v>1.71</v>
      </c>
      <c r="W65" cm="1">
        <f t="array" ref="W65">INDEX(M:M,R65,0)</f>
        <v>1.0940000000000001</v>
      </c>
      <c r="X65" cm="1">
        <f t="array" ref="X65">INDEX(N:N,R65,0)</f>
        <v>8.5000000000000006E-2</v>
      </c>
      <c r="Y65" cm="1">
        <f t="array" ref="Y65">INDEX(O:O,R65,0)</f>
        <v>1.9890000000000001</v>
      </c>
      <c r="Z65">
        <f>S65/I65</f>
        <v>4.1718567080309068</v>
      </c>
      <c r="AA65">
        <f>T65/K65</f>
        <v>21.247947454844006</v>
      </c>
      <c r="AB65">
        <f>U65/G65</f>
        <v>0.51879301217575435</v>
      </c>
      <c r="AC65">
        <f>V65/L65</f>
        <v>1.0282621767889357</v>
      </c>
      <c r="AD65">
        <f>W65/M65</f>
        <v>0.6084538375973304</v>
      </c>
      <c r="AE65">
        <f>X65/N65</f>
        <v>0.74561403508771928</v>
      </c>
      <c r="AF65">
        <f>Y65/O65</f>
        <v>22.862068965517246</v>
      </c>
      <c r="AG65">
        <f>Z65/K65</f>
        <v>6.8503394220540343</v>
      </c>
      <c r="AH65" cm="1">
        <f t="array" ref="AH65">MATCH(1,(Q65=Q:Q)*(MIN(IF(Q:Q=Q65,D:D))=D:D),0)</f>
        <v>65</v>
      </c>
      <c r="AI65" cm="1">
        <f t="array" ref="AI65">INDEX(I:I,AH65,0)</f>
        <v>4.2709999999999999</v>
      </c>
      <c r="AJ65" cm="1">
        <f t="array" ref="AJ65">INDEX(K:K,AH65,0)</f>
        <v>0.60899999999999999</v>
      </c>
      <c r="AK65" cm="1">
        <f t="array" ref="AK65">INDEX(L:L,AH65,0)</f>
        <v>1.663</v>
      </c>
      <c r="AL65" cm="1">
        <f t="array" ref="AL65">INDEX(L:L,AH65,0)</f>
        <v>1.663</v>
      </c>
      <c r="AM65" cm="1">
        <f t="array" ref="AM65">INDEX(N:N,AH65,0)</f>
        <v>0.114</v>
      </c>
      <c r="AN65" cm="1">
        <f t="array" ref="AN65">INDEX(O:O,AH65,0)</f>
        <v>8.6999999999999994E-2</v>
      </c>
      <c r="AO65">
        <f>F65*AJ65/K65</f>
        <v>128</v>
      </c>
      <c r="AP65">
        <f>F65*AI65/I65</f>
        <v>128</v>
      </c>
      <c r="AQ65">
        <f>F65*AK65/L65</f>
        <v>128</v>
      </c>
      <c r="AR65">
        <f>F65*AL65/M65</f>
        <v>118.38932146829811</v>
      </c>
      <c r="AS65">
        <f>F65*AM65/N65</f>
        <v>128</v>
      </c>
      <c r="AT65">
        <f>F65*AN65/O65</f>
        <v>128</v>
      </c>
      <c r="AU65">
        <f>AP65/F65</f>
        <v>1</v>
      </c>
      <c r="AV65">
        <f>(Z65-K65)/(1-K65)</f>
        <v>9.1121654936851826</v>
      </c>
      <c r="AW65">
        <f>(1/Z65-1/F65)/(1-1/F65)</f>
        <v>0.23371482257612619</v>
      </c>
    </row>
    <row r="66" spans="1:49" x14ac:dyDescent="0.2">
      <c r="A66" t="s">
        <v>33</v>
      </c>
      <c r="B66" t="s">
        <v>55</v>
      </c>
      <c r="C66">
        <v>20</v>
      </c>
      <c r="D66">
        <v>768</v>
      </c>
      <c r="E66">
        <v>4</v>
      </c>
      <c r="F66">
        <v>64</v>
      </c>
      <c r="G66">
        <v>3.1789999999999998</v>
      </c>
      <c r="H66">
        <v>8.8699999999999992</v>
      </c>
      <c r="I66">
        <v>3.39</v>
      </c>
      <c r="J66">
        <v>19.277000000000001</v>
      </c>
      <c r="K66">
        <v>0.80500000000000005</v>
      </c>
      <c r="L66" s="3">
        <v>1.204</v>
      </c>
      <c r="M66" s="3">
        <v>1.1819999999999999</v>
      </c>
      <c r="N66" s="3">
        <v>0.10199999999999999</v>
      </c>
      <c r="O66" s="3">
        <v>9.7000000000000003E-2</v>
      </c>
      <c r="P66">
        <f>POWER(D66,2)/F66</f>
        <v>9216</v>
      </c>
      <c r="Q66">
        <f>ROUND(P66,-3)</f>
        <v>9000</v>
      </c>
      <c r="R66" cm="1">
        <f t="array" ref="R66">MATCH(1,(D66=D:D)*(MIN(IF(D:D=D66,F:F))=F:F),0)</f>
        <v>78</v>
      </c>
      <c r="S66" cm="1">
        <f t="array" ref="S66">INDEX(I:I,R66,0)</f>
        <v>17.818000000000001</v>
      </c>
      <c r="T66" cm="1">
        <f t="array" ref="T66">INDEX(K:K,R66,0)</f>
        <v>12.94</v>
      </c>
      <c r="U66" cm="1">
        <f t="array" ref="U66">INDEX(G:G,R66,0)</f>
        <v>0.98</v>
      </c>
      <c r="V66" cm="1">
        <f t="array" ref="V66">INDEX(L:L,R66,0)</f>
        <v>1.71</v>
      </c>
      <c r="W66" cm="1">
        <f t="array" ref="W66">INDEX(M:M,R66,0)</f>
        <v>1.0940000000000001</v>
      </c>
      <c r="X66" cm="1">
        <f t="array" ref="X66">INDEX(N:N,R66,0)</f>
        <v>8.5000000000000006E-2</v>
      </c>
      <c r="Y66" cm="1">
        <f t="array" ref="Y66">INDEX(O:O,R66,0)</f>
        <v>1.9890000000000001</v>
      </c>
      <c r="Z66">
        <f>S66/I66</f>
        <v>5.2560471976401182</v>
      </c>
      <c r="AA66">
        <f>T66/K66</f>
        <v>16.074534161490682</v>
      </c>
      <c r="AB66">
        <f>U66/G66</f>
        <v>0.30827304183705567</v>
      </c>
      <c r="AC66">
        <f>V66/L66</f>
        <v>1.4202657807308969</v>
      </c>
      <c r="AD66">
        <f>W66/M66</f>
        <v>0.92554991539763121</v>
      </c>
      <c r="AE66">
        <f>X66/N66</f>
        <v>0.83333333333333348</v>
      </c>
      <c r="AF66">
        <f>Y66/O66</f>
        <v>20.505154639175259</v>
      </c>
      <c r="AG66">
        <f>Z66/K66</f>
        <v>6.5292511771926929</v>
      </c>
      <c r="AH66" cm="1">
        <f t="array" ref="AH66">MATCH(1,(Q66=Q:Q)*(MIN(IF(Q:Q=Q66,D:D))=D:D),0)</f>
        <v>82</v>
      </c>
      <c r="AI66" cm="1">
        <f t="array" ref="AI66">INDEX(I:I,AH66,0)</f>
        <v>1.589</v>
      </c>
      <c r="AJ66" cm="1">
        <f t="array" ref="AJ66">INDEX(K:K,AH66,0)</f>
        <v>0.41799999999999998</v>
      </c>
      <c r="AK66" cm="1">
        <f t="array" ref="AK66">INDEX(L:L,AH66,0)</f>
        <v>0.54600000000000004</v>
      </c>
      <c r="AL66" cm="1">
        <f t="array" ref="AL66">INDEX(L:L,AH66,0)</f>
        <v>0.54600000000000004</v>
      </c>
      <c r="AM66" cm="1">
        <f t="array" ref="AM66">INDEX(N:N,AH66,0)</f>
        <v>0.04</v>
      </c>
      <c r="AN66" cm="1">
        <f t="array" ref="AN66">INDEX(O:O,AH66,0)</f>
        <v>5.1999999999999998E-2</v>
      </c>
      <c r="AO66">
        <f>F66*AJ66/K66</f>
        <v>33.232298136645959</v>
      </c>
      <c r="AP66">
        <f>F66*AI66/I66</f>
        <v>29.998820058997048</v>
      </c>
      <c r="AQ66">
        <f>F66*AK66/L66</f>
        <v>29.02325581395349</v>
      </c>
      <c r="AR66">
        <f>F66*AL66/M66</f>
        <v>29.56345177664975</v>
      </c>
      <c r="AS66">
        <f>F66*AM66/N66</f>
        <v>25.098039215686278</v>
      </c>
      <c r="AT66">
        <f>F66*AN66/O66</f>
        <v>34.309278350515463</v>
      </c>
      <c r="AU66">
        <f>AP66/F66</f>
        <v>0.46873156342182887</v>
      </c>
      <c r="AV66">
        <f>(Z66-K66)/(1-K66)</f>
        <v>22.825883064821127</v>
      </c>
      <c r="AW66">
        <f>(1/Z66-1/F66)/(1-1/F66)</f>
        <v>0.17740398063666668</v>
      </c>
    </row>
    <row r="67" spans="1:49" x14ac:dyDescent="0.2">
      <c r="A67" t="s">
        <v>33</v>
      </c>
      <c r="B67" t="s">
        <v>55</v>
      </c>
      <c r="C67">
        <v>21</v>
      </c>
      <c r="D67">
        <v>768</v>
      </c>
      <c r="E67">
        <v>4</v>
      </c>
      <c r="F67">
        <v>64</v>
      </c>
      <c r="G67">
        <v>2.9990000000000001</v>
      </c>
      <c r="H67">
        <v>8.8670000000000009</v>
      </c>
      <c r="I67">
        <v>3.2090000000000001</v>
      </c>
      <c r="J67">
        <v>18.631</v>
      </c>
      <c r="K67">
        <v>0.68500000000000005</v>
      </c>
      <c r="L67" s="3">
        <v>1.1850000000000001</v>
      </c>
      <c r="M67" s="3">
        <v>1.1779999999999999</v>
      </c>
      <c r="N67" s="3">
        <v>9.4E-2</v>
      </c>
      <c r="O67" s="3">
        <v>6.7000000000000004E-2</v>
      </c>
      <c r="P67">
        <f>POWER(D67,2)/F67</f>
        <v>9216</v>
      </c>
      <c r="Q67">
        <f>ROUND(P67,-3)</f>
        <v>9000</v>
      </c>
      <c r="R67" cm="1">
        <f t="array" ref="R67">MATCH(1,(D67=D:D)*(MIN(IF(D:D=D67,F:F))=F:F),0)</f>
        <v>78</v>
      </c>
      <c r="S67" cm="1">
        <f t="array" ref="S67">INDEX(I:I,R67,0)</f>
        <v>17.818000000000001</v>
      </c>
      <c r="T67" cm="1">
        <f t="array" ref="T67">INDEX(K:K,R67,0)</f>
        <v>12.94</v>
      </c>
      <c r="U67" cm="1">
        <f t="array" ref="U67">INDEX(G:G,R67,0)</f>
        <v>0.98</v>
      </c>
      <c r="V67" cm="1">
        <f t="array" ref="V67">INDEX(L:L,R67,0)</f>
        <v>1.71</v>
      </c>
      <c r="W67" cm="1">
        <f t="array" ref="W67">INDEX(M:M,R67,0)</f>
        <v>1.0940000000000001</v>
      </c>
      <c r="X67" cm="1">
        <f t="array" ref="X67">INDEX(N:N,R67,0)</f>
        <v>8.5000000000000006E-2</v>
      </c>
      <c r="Y67" cm="1">
        <f t="array" ref="Y67">INDEX(O:O,R67,0)</f>
        <v>1.9890000000000001</v>
      </c>
      <c r="Z67">
        <f>S67/I67</f>
        <v>5.5525085696478653</v>
      </c>
      <c r="AA67">
        <f>T67/K67</f>
        <v>18.890510948905106</v>
      </c>
      <c r="AB67">
        <f>U67/G67</f>
        <v>0.32677559186395461</v>
      </c>
      <c r="AC67">
        <f>V67/L67</f>
        <v>1.4430379746835442</v>
      </c>
      <c r="AD67">
        <f>W67/M67</f>
        <v>0.92869269949066224</v>
      </c>
      <c r="AE67">
        <f>X67/N67</f>
        <v>0.9042553191489362</v>
      </c>
      <c r="AF67">
        <f>Y67/O67</f>
        <v>29.686567164179102</v>
      </c>
      <c r="AG67">
        <f>Z67/K67</f>
        <v>8.1058519264932336</v>
      </c>
      <c r="AH67" cm="1">
        <f t="array" ref="AH67">MATCH(1,(Q67=Q:Q)*(MIN(IF(Q:Q=Q67,D:D))=D:D),0)</f>
        <v>82</v>
      </c>
      <c r="AI67" cm="1">
        <f t="array" ref="AI67">INDEX(I:I,AH67,0)</f>
        <v>1.589</v>
      </c>
      <c r="AJ67" cm="1">
        <f t="array" ref="AJ67">INDEX(K:K,AH67,0)</f>
        <v>0.41799999999999998</v>
      </c>
      <c r="AK67" cm="1">
        <f t="array" ref="AK67">INDEX(L:L,AH67,0)</f>
        <v>0.54600000000000004</v>
      </c>
      <c r="AL67" cm="1">
        <f t="array" ref="AL67">INDEX(L:L,AH67,0)</f>
        <v>0.54600000000000004</v>
      </c>
      <c r="AM67" cm="1">
        <f t="array" ref="AM67">INDEX(N:N,AH67,0)</f>
        <v>0.04</v>
      </c>
      <c r="AN67" cm="1">
        <f t="array" ref="AN67">INDEX(O:O,AH67,0)</f>
        <v>5.1999999999999998E-2</v>
      </c>
      <c r="AO67">
        <f>F67*AJ67/K67</f>
        <v>39.054014598540142</v>
      </c>
      <c r="AP67">
        <f>F67*AI67/I67</f>
        <v>31.690869429728885</v>
      </c>
      <c r="AQ67">
        <f>F67*AK67/L67</f>
        <v>29.48860759493671</v>
      </c>
      <c r="AR67">
        <f>F67*AL67/M67</f>
        <v>29.663837011884553</v>
      </c>
      <c r="AS67">
        <f>F67*AM67/N67</f>
        <v>27.23404255319149</v>
      </c>
      <c r="AT67">
        <f>F67*AN67/O67</f>
        <v>49.67164179104477</v>
      </c>
      <c r="AU67">
        <f>AP67/F67</f>
        <v>0.49516983483951382</v>
      </c>
      <c r="AV67">
        <f>(Z67-K67)/(1-K67)</f>
        <v>15.452408157612275</v>
      </c>
      <c r="AW67">
        <f>(1/Z67-1/F67)/(1-1/F67)</f>
        <v>0.16708447138349486</v>
      </c>
    </row>
    <row r="68" spans="1:49" x14ac:dyDescent="0.2">
      <c r="A68" t="s">
        <v>33</v>
      </c>
      <c r="B68" t="s">
        <v>55</v>
      </c>
      <c r="C68">
        <v>26</v>
      </c>
      <c r="D68">
        <v>768</v>
      </c>
      <c r="E68">
        <v>4</v>
      </c>
      <c r="F68">
        <v>64</v>
      </c>
      <c r="G68">
        <v>5.8739999999999997</v>
      </c>
      <c r="H68">
        <v>8.8569999999999993</v>
      </c>
      <c r="I68">
        <v>2.7410000000000001</v>
      </c>
      <c r="J68">
        <v>21.966000000000001</v>
      </c>
      <c r="K68">
        <v>0.71599999999999997</v>
      </c>
      <c r="L68" s="3">
        <v>0.89700000000000002</v>
      </c>
      <c r="M68" s="3">
        <v>0.95499999999999996</v>
      </c>
      <c r="N68" s="3">
        <v>9.5000000000000001E-2</v>
      </c>
      <c r="O68" s="3">
        <v>7.8E-2</v>
      </c>
      <c r="P68">
        <f>POWER(D68,2)/F68</f>
        <v>9216</v>
      </c>
      <c r="Q68">
        <f>ROUND(P68,-3)</f>
        <v>9000</v>
      </c>
      <c r="R68" cm="1">
        <f t="array" ref="R68">MATCH(1,(D68=D:D)*(MIN(IF(D:D=D68,F:F))=F:F),0)</f>
        <v>78</v>
      </c>
      <c r="S68" cm="1">
        <f t="array" ref="S68">INDEX(I:I,R68,0)</f>
        <v>17.818000000000001</v>
      </c>
      <c r="T68" cm="1">
        <f t="array" ref="T68">INDEX(K:K,R68,0)</f>
        <v>12.94</v>
      </c>
      <c r="U68" cm="1">
        <f t="array" ref="U68">INDEX(G:G,R68,0)</f>
        <v>0.98</v>
      </c>
      <c r="V68" cm="1">
        <f t="array" ref="V68">INDEX(L:L,R68,0)</f>
        <v>1.71</v>
      </c>
      <c r="W68" cm="1">
        <f t="array" ref="W68">INDEX(M:M,R68,0)</f>
        <v>1.0940000000000001</v>
      </c>
      <c r="X68" cm="1">
        <f t="array" ref="X68">INDEX(N:N,R68,0)</f>
        <v>8.5000000000000006E-2</v>
      </c>
      <c r="Y68" cm="1">
        <f t="array" ref="Y68">INDEX(O:O,R68,0)</f>
        <v>1.9890000000000001</v>
      </c>
      <c r="Z68">
        <f>S68/I68</f>
        <v>6.5005472455308286</v>
      </c>
      <c r="AA68">
        <f>T68/K68</f>
        <v>18.072625698324021</v>
      </c>
      <c r="AB68">
        <f>U68/G68</f>
        <v>0.16683690840994211</v>
      </c>
      <c r="AC68">
        <f>V68/L68</f>
        <v>1.9063545150501671</v>
      </c>
      <c r="AD68">
        <f>W68/M68</f>
        <v>1.1455497382198954</v>
      </c>
      <c r="AE68">
        <f>X68/N68</f>
        <v>0.89473684210526316</v>
      </c>
      <c r="AF68">
        <f>Y68/O68</f>
        <v>25.5</v>
      </c>
      <c r="AG68">
        <f>Z68/K68</f>
        <v>9.0789765999033918</v>
      </c>
      <c r="AH68" cm="1">
        <f t="array" ref="AH68">MATCH(1,(Q68=Q:Q)*(MIN(IF(Q:Q=Q68,D:D))=D:D),0)</f>
        <v>82</v>
      </c>
      <c r="AI68" cm="1">
        <f t="array" ref="AI68">INDEX(I:I,AH68,0)</f>
        <v>1.589</v>
      </c>
      <c r="AJ68" cm="1">
        <f t="array" ref="AJ68">INDEX(K:K,AH68,0)</f>
        <v>0.41799999999999998</v>
      </c>
      <c r="AK68" cm="1">
        <f t="array" ref="AK68">INDEX(L:L,AH68,0)</f>
        <v>0.54600000000000004</v>
      </c>
      <c r="AL68" cm="1">
        <f t="array" ref="AL68">INDEX(L:L,AH68,0)</f>
        <v>0.54600000000000004</v>
      </c>
      <c r="AM68" cm="1">
        <f t="array" ref="AM68">INDEX(N:N,AH68,0)</f>
        <v>0.04</v>
      </c>
      <c r="AN68" cm="1">
        <f t="array" ref="AN68">INDEX(O:O,AH68,0)</f>
        <v>5.1999999999999998E-2</v>
      </c>
      <c r="AO68">
        <f>F68*AJ68/K68</f>
        <v>37.36312849162011</v>
      </c>
      <c r="AP68">
        <f>F68*AI68/I68</f>
        <v>37.101787668734033</v>
      </c>
      <c r="AQ68">
        <f>F68*AK68/L68</f>
        <v>38.956521739130437</v>
      </c>
      <c r="AR68">
        <f>F68*AL68/M68</f>
        <v>36.590575916230371</v>
      </c>
      <c r="AS68">
        <f>F68*AM68/N68</f>
        <v>26.94736842105263</v>
      </c>
      <c r="AT68">
        <f>F68*AN68/O68</f>
        <v>42.666666666666664</v>
      </c>
      <c r="AU68">
        <f>AP68/F68</f>
        <v>0.57971543232396927</v>
      </c>
      <c r="AV68">
        <f>(Z68-K68)/(1-K68)</f>
        <v>20.368124103981788</v>
      </c>
      <c r="AW68">
        <f>(1/Z68-1/F68)/(1-1/F68)</f>
        <v>0.14040198336976875</v>
      </c>
    </row>
    <row r="69" spans="1:49" x14ac:dyDescent="0.2">
      <c r="A69" t="s">
        <v>33</v>
      </c>
      <c r="B69" t="s">
        <v>55</v>
      </c>
      <c r="C69">
        <v>32</v>
      </c>
      <c r="D69">
        <v>768</v>
      </c>
      <c r="E69">
        <v>2</v>
      </c>
      <c r="F69">
        <v>32</v>
      </c>
      <c r="G69">
        <v>3.1110000000000002</v>
      </c>
      <c r="H69">
        <v>8.8640000000000008</v>
      </c>
      <c r="I69">
        <v>3.165</v>
      </c>
      <c r="J69">
        <v>18.036000000000001</v>
      </c>
      <c r="K69">
        <v>1.1319999999999999</v>
      </c>
      <c r="L69" s="3">
        <v>0.94599999999999995</v>
      </c>
      <c r="M69" s="3">
        <v>0.89200000000000002</v>
      </c>
      <c r="N69" s="3">
        <v>0.113</v>
      </c>
      <c r="O69" s="3">
        <v>8.2000000000000003E-2</v>
      </c>
      <c r="P69">
        <f>POWER(D69,2)/F69</f>
        <v>18432</v>
      </c>
      <c r="Q69">
        <f>ROUND(P69,-3)</f>
        <v>18000</v>
      </c>
      <c r="R69" cm="1">
        <f t="array" ref="R69">MATCH(1,(D69=D:D)*(MIN(IF(D:D=D69,F:F))=F:F),0)</f>
        <v>78</v>
      </c>
      <c r="S69" cm="1">
        <f t="array" ref="S69">INDEX(I:I,R69,0)</f>
        <v>17.818000000000001</v>
      </c>
      <c r="T69" cm="1">
        <f t="array" ref="T69">INDEX(K:K,R69,0)</f>
        <v>12.94</v>
      </c>
      <c r="U69" cm="1">
        <f t="array" ref="U69">INDEX(G:G,R69,0)</f>
        <v>0.98</v>
      </c>
      <c r="V69" cm="1">
        <f t="array" ref="V69">INDEX(L:L,R69,0)</f>
        <v>1.71</v>
      </c>
      <c r="W69" cm="1">
        <f t="array" ref="W69">INDEX(M:M,R69,0)</f>
        <v>1.0940000000000001</v>
      </c>
      <c r="X69" cm="1">
        <f t="array" ref="X69">INDEX(N:N,R69,0)</f>
        <v>8.5000000000000006E-2</v>
      </c>
      <c r="Y69" cm="1">
        <f t="array" ref="Y69">INDEX(O:O,R69,0)</f>
        <v>1.9890000000000001</v>
      </c>
      <c r="Z69">
        <f>S69/I69</f>
        <v>5.6296998420221174</v>
      </c>
      <c r="AA69">
        <f>T69/K69</f>
        <v>11.431095406360425</v>
      </c>
      <c r="AB69">
        <f>U69/G69</f>
        <v>0.31501125040180006</v>
      </c>
      <c r="AC69">
        <f>V69/L69</f>
        <v>1.8076109936575053</v>
      </c>
      <c r="AD69">
        <f>W69/M69</f>
        <v>1.2264573991031391</v>
      </c>
      <c r="AE69">
        <f>X69/N69</f>
        <v>0.75221238938053103</v>
      </c>
      <c r="AF69">
        <f>Y69/O69</f>
        <v>24.256097560975611</v>
      </c>
      <c r="AG69">
        <f>Z69/K69</f>
        <v>4.9732330759912706</v>
      </c>
      <c r="AH69" cm="1">
        <f t="array" ref="AH69">MATCH(1,(Q69=Q:Q)*(MIN(IF(Q:Q=Q69,D:D))=D:D),0)</f>
        <v>83</v>
      </c>
      <c r="AI69" cm="1">
        <f t="array" ref="AI69">INDEX(I:I,AH69,0)</f>
        <v>1.671</v>
      </c>
      <c r="AJ69" cm="1">
        <f t="array" ref="AJ69">INDEX(K:K,AH69,0)</f>
        <v>0.50800000000000001</v>
      </c>
      <c r="AK69" cm="1">
        <f t="array" ref="AK69">INDEX(L:L,AH69,0)</f>
        <v>0.54600000000000004</v>
      </c>
      <c r="AL69" cm="1">
        <f t="array" ref="AL69">INDEX(L:L,AH69,0)</f>
        <v>0.54600000000000004</v>
      </c>
      <c r="AM69" cm="1">
        <f t="array" ref="AM69">INDEX(N:N,AH69,0)</f>
        <v>4.5999999999999999E-2</v>
      </c>
      <c r="AN69" cm="1">
        <f t="array" ref="AN69">INDEX(O:O,AH69,0)</f>
        <v>4.3999999999999997E-2</v>
      </c>
      <c r="AO69">
        <f>F69*AJ69/K69</f>
        <v>14.360424028268552</v>
      </c>
      <c r="AP69">
        <f>F69*AI69/I69</f>
        <v>16.89478672985782</v>
      </c>
      <c r="AQ69">
        <f>F69*AK69/L69</f>
        <v>18.469344608879496</v>
      </c>
      <c r="AR69">
        <f>F69*AL69/M69</f>
        <v>19.587443946188341</v>
      </c>
      <c r="AS69">
        <f>F69*AM69/N69</f>
        <v>13.026548672566371</v>
      </c>
      <c r="AT69">
        <f>F69*AN69/O69</f>
        <v>17.170731707317071</v>
      </c>
      <c r="AU69">
        <f>AP69/F69</f>
        <v>0.52796208530805688</v>
      </c>
      <c r="AV69">
        <f>(Z69-K69)/(1-K69)</f>
        <v>-34.073483651682736</v>
      </c>
      <c r="AW69">
        <f>(1/Z69-1/F69)/(1-1/F69)</f>
        <v>0.15110127851864188</v>
      </c>
    </row>
    <row r="70" spans="1:49" x14ac:dyDescent="0.2">
      <c r="A70" t="s">
        <v>33</v>
      </c>
      <c r="B70" t="s">
        <v>55</v>
      </c>
      <c r="C70">
        <v>37</v>
      </c>
      <c r="D70">
        <v>768</v>
      </c>
      <c r="E70">
        <v>4</v>
      </c>
      <c r="F70">
        <v>32</v>
      </c>
      <c r="G70">
        <v>1.79</v>
      </c>
      <c r="H70">
        <v>8.8420000000000005</v>
      </c>
      <c r="I70">
        <v>2.7690000000000001</v>
      </c>
      <c r="J70">
        <v>16.271000000000001</v>
      </c>
      <c r="K70">
        <v>0.877</v>
      </c>
      <c r="L70" s="3">
        <v>0.89200000000000002</v>
      </c>
      <c r="M70" s="3">
        <v>0.83</v>
      </c>
      <c r="N70" s="3">
        <v>9.0999999999999998E-2</v>
      </c>
      <c r="O70" s="3">
        <v>7.9000000000000001E-2</v>
      </c>
      <c r="P70">
        <f>POWER(D70,2)/F70</f>
        <v>18432</v>
      </c>
      <c r="Q70">
        <f>ROUND(P70,-3)</f>
        <v>18000</v>
      </c>
      <c r="R70" cm="1">
        <f t="array" ref="R70">MATCH(1,(D70=D:D)*(MIN(IF(D:D=D70,F:F))=F:F),0)</f>
        <v>78</v>
      </c>
      <c r="S70" cm="1">
        <f t="array" ref="S70">INDEX(I:I,R70,0)</f>
        <v>17.818000000000001</v>
      </c>
      <c r="T70" cm="1">
        <f t="array" ref="T70">INDEX(K:K,R70,0)</f>
        <v>12.94</v>
      </c>
      <c r="U70" cm="1">
        <f t="array" ref="U70">INDEX(G:G,R70,0)</f>
        <v>0.98</v>
      </c>
      <c r="V70" cm="1">
        <f t="array" ref="V70">INDEX(L:L,R70,0)</f>
        <v>1.71</v>
      </c>
      <c r="W70" cm="1">
        <f t="array" ref="W70">INDEX(M:M,R70,0)</f>
        <v>1.0940000000000001</v>
      </c>
      <c r="X70" cm="1">
        <f t="array" ref="X70">INDEX(N:N,R70,0)</f>
        <v>8.5000000000000006E-2</v>
      </c>
      <c r="Y70" cm="1">
        <f t="array" ref="Y70">INDEX(O:O,R70,0)</f>
        <v>1.9890000000000001</v>
      </c>
      <c r="Z70">
        <f>S70/I70</f>
        <v>6.4348140122788013</v>
      </c>
      <c r="AA70">
        <f>T70/K70</f>
        <v>14.754846066134549</v>
      </c>
      <c r="AB70">
        <f>U70/G70</f>
        <v>0.54748603351955305</v>
      </c>
      <c r="AC70">
        <f>V70/L70</f>
        <v>1.9170403587443945</v>
      </c>
      <c r="AD70">
        <f>W70/M70</f>
        <v>1.3180722891566268</v>
      </c>
      <c r="AE70">
        <f>X70/N70</f>
        <v>0.93406593406593419</v>
      </c>
      <c r="AF70">
        <f>Y70/O70</f>
        <v>25.177215189873419</v>
      </c>
      <c r="AG70">
        <f>Z70/K70</f>
        <v>7.3373021804775389</v>
      </c>
      <c r="AH70" cm="1">
        <f t="array" ref="AH70">MATCH(1,(Q70=Q:Q)*(MIN(IF(Q:Q=Q70,D:D))=D:D),0)</f>
        <v>83</v>
      </c>
      <c r="AI70" cm="1">
        <f t="array" ref="AI70">INDEX(I:I,AH70,0)</f>
        <v>1.671</v>
      </c>
      <c r="AJ70" cm="1">
        <f t="array" ref="AJ70">INDEX(K:K,AH70,0)</f>
        <v>0.50800000000000001</v>
      </c>
      <c r="AK70" cm="1">
        <f t="array" ref="AK70">INDEX(L:L,AH70,0)</f>
        <v>0.54600000000000004</v>
      </c>
      <c r="AL70" cm="1">
        <f t="array" ref="AL70">INDEX(L:L,AH70,0)</f>
        <v>0.54600000000000004</v>
      </c>
      <c r="AM70" cm="1">
        <f t="array" ref="AM70">INDEX(N:N,AH70,0)</f>
        <v>4.5999999999999999E-2</v>
      </c>
      <c r="AN70" cm="1">
        <f t="array" ref="AN70">INDEX(O:O,AH70,0)</f>
        <v>4.3999999999999997E-2</v>
      </c>
      <c r="AO70">
        <f>F70*AJ70/K70</f>
        <v>18.535917901938426</v>
      </c>
      <c r="AP70">
        <f>F70*AI70/I70</f>
        <v>19.310942578548211</v>
      </c>
      <c r="AQ70">
        <f>F70*AK70/L70</f>
        <v>19.587443946188341</v>
      </c>
      <c r="AR70">
        <f>F70*AL70/M70</f>
        <v>21.050602409638557</v>
      </c>
      <c r="AS70">
        <f>F70*AM70/N70</f>
        <v>16.175824175824175</v>
      </c>
      <c r="AT70">
        <f>F70*AN70/O70</f>
        <v>17.822784810126581</v>
      </c>
      <c r="AU70">
        <f>AP70/F70</f>
        <v>0.60346695557963159</v>
      </c>
      <c r="AV70">
        <f>(Z70-K70)/(1-K70)</f>
        <v>45.185479774624405</v>
      </c>
      <c r="AW70">
        <f>(1/Z70-1/F70)/(1-1/F70)</f>
        <v>0.12815963559865157</v>
      </c>
    </row>
    <row r="71" spans="1:49" x14ac:dyDescent="0.2">
      <c r="A71" t="s">
        <v>34</v>
      </c>
      <c r="B71" t="s">
        <v>54</v>
      </c>
      <c r="C71">
        <v>77</v>
      </c>
      <c r="D71">
        <v>768</v>
      </c>
      <c r="E71">
        <v>4</v>
      </c>
      <c r="F71">
        <v>64</v>
      </c>
      <c r="G71">
        <v>5.8739999999999997</v>
      </c>
      <c r="H71">
        <v>8.8569999999999993</v>
      </c>
      <c r="I71">
        <v>2.7410000000000001</v>
      </c>
      <c r="J71">
        <v>21.966000000000001</v>
      </c>
      <c r="K71">
        <v>0.71599999999999997</v>
      </c>
      <c r="L71" s="3">
        <v>0.89700000000000002</v>
      </c>
      <c r="M71" s="3">
        <v>0.95499999999999996</v>
      </c>
      <c r="N71" s="3">
        <v>9.5000000000000001E-2</v>
      </c>
      <c r="O71" s="3">
        <v>7.8E-2</v>
      </c>
      <c r="P71">
        <f>POWER(D71,2)/F71</f>
        <v>9216</v>
      </c>
      <c r="Q71">
        <f>ROUND(P71,-3)</f>
        <v>9000</v>
      </c>
      <c r="R71" cm="1">
        <f t="array" ref="R71">MATCH(1,(D71=D:D)*(MIN(IF(D:D=D71,F:F))=F:F),0)</f>
        <v>78</v>
      </c>
      <c r="S71" cm="1">
        <f t="array" ref="S71">INDEX(I:I,R71,0)</f>
        <v>17.818000000000001</v>
      </c>
      <c r="T71" cm="1">
        <f t="array" ref="T71">INDEX(K:K,R71,0)</f>
        <v>12.94</v>
      </c>
      <c r="U71" cm="1">
        <f t="array" ref="U71">INDEX(G:G,R71,0)</f>
        <v>0.98</v>
      </c>
      <c r="V71" cm="1">
        <f t="array" ref="V71">INDEX(L:L,R71,0)</f>
        <v>1.71</v>
      </c>
      <c r="W71" cm="1">
        <f t="array" ref="W71">INDEX(M:M,R71,0)</f>
        <v>1.0940000000000001</v>
      </c>
      <c r="X71" cm="1">
        <f t="array" ref="X71">INDEX(N:N,R71,0)</f>
        <v>8.5000000000000006E-2</v>
      </c>
      <c r="Y71" cm="1">
        <f t="array" ref="Y71">INDEX(O:O,R71,0)</f>
        <v>1.9890000000000001</v>
      </c>
      <c r="Z71">
        <f>S71/I71</f>
        <v>6.5005472455308286</v>
      </c>
      <c r="AA71">
        <f>T71/K71</f>
        <v>18.072625698324021</v>
      </c>
      <c r="AB71">
        <f>U71/G71</f>
        <v>0.16683690840994211</v>
      </c>
      <c r="AC71">
        <f>V71/L71</f>
        <v>1.9063545150501671</v>
      </c>
      <c r="AD71">
        <f>W71/M71</f>
        <v>1.1455497382198954</v>
      </c>
      <c r="AE71">
        <f>X71/N71</f>
        <v>0.89473684210526316</v>
      </c>
      <c r="AF71">
        <f>Y71/O71</f>
        <v>25.5</v>
      </c>
      <c r="AG71">
        <f>Z71/K71</f>
        <v>9.0789765999033918</v>
      </c>
      <c r="AH71" cm="1">
        <f t="array" ref="AH71">MATCH(1,(Q71=Q:Q)*(MIN(IF(Q:Q=Q71,D:D))=D:D),0)</f>
        <v>82</v>
      </c>
      <c r="AI71" cm="1">
        <f t="array" ref="AI71">INDEX(I:I,AH71,0)</f>
        <v>1.589</v>
      </c>
      <c r="AJ71" cm="1">
        <f t="array" ref="AJ71">INDEX(K:K,AH71,0)</f>
        <v>0.41799999999999998</v>
      </c>
      <c r="AK71" cm="1">
        <f t="array" ref="AK71">INDEX(L:L,AH71,0)</f>
        <v>0.54600000000000004</v>
      </c>
      <c r="AL71" cm="1">
        <f t="array" ref="AL71">INDEX(L:L,AH71,0)</f>
        <v>0.54600000000000004</v>
      </c>
      <c r="AM71" cm="1">
        <f t="array" ref="AM71">INDEX(N:N,AH71,0)</f>
        <v>0.04</v>
      </c>
      <c r="AN71" cm="1">
        <f t="array" ref="AN71">INDEX(O:O,AH71,0)</f>
        <v>5.1999999999999998E-2</v>
      </c>
      <c r="AO71">
        <f>F71*AJ71/K71</f>
        <v>37.36312849162011</v>
      </c>
      <c r="AP71">
        <f>F71*AI71/I71</f>
        <v>37.101787668734033</v>
      </c>
      <c r="AQ71">
        <f>F71*AK71/L71</f>
        <v>38.956521739130437</v>
      </c>
      <c r="AR71">
        <f>F71*AL71/M71</f>
        <v>36.590575916230371</v>
      </c>
      <c r="AS71">
        <f>F71*AM71/N71</f>
        <v>26.94736842105263</v>
      </c>
      <c r="AT71">
        <f>F71*AN71/O71</f>
        <v>42.666666666666664</v>
      </c>
      <c r="AU71">
        <f>AP71/F71</f>
        <v>0.57971543232396927</v>
      </c>
      <c r="AV71">
        <f>(Z71-K71)/(1-K71)</f>
        <v>20.368124103981788</v>
      </c>
      <c r="AW71">
        <f>(1/Z71-1/F71)/(1-1/F71)</f>
        <v>0.14040198336976875</v>
      </c>
    </row>
    <row r="72" spans="1:49" x14ac:dyDescent="0.2">
      <c r="A72" t="s">
        <v>34</v>
      </c>
      <c r="B72" t="s">
        <v>54</v>
      </c>
      <c r="C72">
        <v>78</v>
      </c>
      <c r="D72">
        <v>768</v>
      </c>
      <c r="E72">
        <v>4</v>
      </c>
      <c r="F72">
        <v>32</v>
      </c>
      <c r="G72">
        <v>1.79</v>
      </c>
      <c r="H72">
        <v>8.8420000000000005</v>
      </c>
      <c r="I72">
        <v>2.7690000000000001</v>
      </c>
      <c r="J72">
        <v>16.271000000000001</v>
      </c>
      <c r="K72">
        <v>0.877</v>
      </c>
      <c r="L72" s="3">
        <v>0.89200000000000002</v>
      </c>
      <c r="M72" s="3">
        <v>0.83</v>
      </c>
      <c r="N72" s="3">
        <v>9.0999999999999998E-2</v>
      </c>
      <c r="O72" s="3">
        <v>7.9000000000000001E-2</v>
      </c>
      <c r="P72">
        <f>POWER(D72,2)/F72</f>
        <v>18432</v>
      </c>
      <c r="Q72">
        <f>ROUND(P72,-3)</f>
        <v>18000</v>
      </c>
      <c r="R72" cm="1">
        <f t="array" ref="R72">MATCH(1,(D72=D:D)*(MIN(IF(D:D=D72,F:F))=F:F),0)</f>
        <v>78</v>
      </c>
      <c r="S72" cm="1">
        <f t="array" ref="S72">INDEX(I:I,R72,0)</f>
        <v>17.818000000000001</v>
      </c>
      <c r="T72" cm="1">
        <f t="array" ref="T72">INDEX(K:K,R72,0)</f>
        <v>12.94</v>
      </c>
      <c r="U72" cm="1">
        <f t="array" ref="U72">INDEX(G:G,R72,0)</f>
        <v>0.98</v>
      </c>
      <c r="V72" cm="1">
        <f t="array" ref="V72">INDEX(L:L,R72,0)</f>
        <v>1.71</v>
      </c>
      <c r="W72" cm="1">
        <f t="array" ref="W72">INDEX(M:M,R72,0)</f>
        <v>1.0940000000000001</v>
      </c>
      <c r="X72" cm="1">
        <f t="array" ref="X72">INDEX(N:N,R72,0)</f>
        <v>8.5000000000000006E-2</v>
      </c>
      <c r="Y72" cm="1">
        <f t="array" ref="Y72">INDEX(O:O,R72,0)</f>
        <v>1.9890000000000001</v>
      </c>
      <c r="Z72">
        <f>S72/I72</f>
        <v>6.4348140122788013</v>
      </c>
      <c r="AA72">
        <f>T72/K72</f>
        <v>14.754846066134549</v>
      </c>
      <c r="AB72">
        <f>U72/G72</f>
        <v>0.54748603351955305</v>
      </c>
      <c r="AC72">
        <f>V72/L72</f>
        <v>1.9170403587443945</v>
      </c>
      <c r="AD72">
        <f>W72/M72</f>
        <v>1.3180722891566268</v>
      </c>
      <c r="AE72">
        <f>X72/N72</f>
        <v>0.93406593406593419</v>
      </c>
      <c r="AF72">
        <f>Y72/O72</f>
        <v>25.177215189873419</v>
      </c>
      <c r="AG72">
        <f>Z72/K72</f>
        <v>7.3373021804775389</v>
      </c>
      <c r="AH72" cm="1">
        <f t="array" ref="AH72">MATCH(1,(Q72=Q:Q)*(MIN(IF(Q:Q=Q72,D:D))=D:D),0)</f>
        <v>83</v>
      </c>
      <c r="AI72" cm="1">
        <f t="array" ref="AI72">INDEX(I:I,AH72,0)</f>
        <v>1.671</v>
      </c>
      <c r="AJ72" cm="1">
        <f t="array" ref="AJ72">INDEX(K:K,AH72,0)</f>
        <v>0.50800000000000001</v>
      </c>
      <c r="AK72" cm="1">
        <f t="array" ref="AK72">INDEX(L:L,AH72,0)</f>
        <v>0.54600000000000004</v>
      </c>
      <c r="AL72" cm="1">
        <f t="array" ref="AL72">INDEX(L:L,AH72,0)</f>
        <v>0.54600000000000004</v>
      </c>
      <c r="AM72" cm="1">
        <f t="array" ref="AM72">INDEX(N:N,AH72,0)</f>
        <v>4.5999999999999999E-2</v>
      </c>
      <c r="AN72" cm="1">
        <f t="array" ref="AN72">INDEX(O:O,AH72,0)</f>
        <v>4.3999999999999997E-2</v>
      </c>
      <c r="AO72">
        <f>F72*AJ72/K72</f>
        <v>18.535917901938426</v>
      </c>
      <c r="AP72">
        <f>F72*AI72/I72</f>
        <v>19.310942578548211</v>
      </c>
      <c r="AQ72">
        <f>F72*AK72/L72</f>
        <v>19.587443946188341</v>
      </c>
      <c r="AR72">
        <f>F72*AL72/M72</f>
        <v>21.050602409638557</v>
      </c>
      <c r="AS72">
        <f>F72*AM72/N72</f>
        <v>16.175824175824175</v>
      </c>
      <c r="AT72">
        <f>F72*AN72/O72</f>
        <v>17.822784810126581</v>
      </c>
      <c r="AU72">
        <f>AP72/F72</f>
        <v>0.60346695557963159</v>
      </c>
      <c r="AV72">
        <f>(Z72-K72)/(1-K72)</f>
        <v>45.185479774624405</v>
      </c>
      <c r="AW72">
        <f>(1/Z72-1/F72)/(1-1/F72)</f>
        <v>0.12815963559865157</v>
      </c>
    </row>
    <row r="73" spans="1:49" x14ac:dyDescent="0.2">
      <c r="A73" t="s">
        <v>34</v>
      </c>
      <c r="B73" t="s">
        <v>56</v>
      </c>
      <c r="C73">
        <v>79</v>
      </c>
      <c r="D73">
        <v>768</v>
      </c>
      <c r="E73">
        <v>4</v>
      </c>
      <c r="F73">
        <v>16</v>
      </c>
      <c r="G73">
        <v>0.77300000000000002</v>
      </c>
      <c r="H73">
        <v>8.843</v>
      </c>
      <c r="I73">
        <v>3.0019999999999998</v>
      </c>
      <c r="J73">
        <v>15.407</v>
      </c>
      <c r="K73">
        <v>1.159</v>
      </c>
      <c r="L73" s="3">
        <v>0.83899999999999997</v>
      </c>
      <c r="M73" s="3">
        <v>0.81399999999999995</v>
      </c>
      <c r="N73" s="3">
        <v>0.113</v>
      </c>
      <c r="O73" s="3">
        <v>7.6999999999999999E-2</v>
      </c>
      <c r="P73">
        <f>POWER(D73,2)/F73</f>
        <v>36864</v>
      </c>
      <c r="Q73">
        <f>ROUND(P73,-3)</f>
        <v>37000</v>
      </c>
      <c r="R73" cm="1">
        <f t="array" ref="R73">MATCH(1,(D73=D:D)*(MIN(IF(D:D=D73,F:F))=F:F),0)</f>
        <v>78</v>
      </c>
      <c r="S73" cm="1">
        <f t="array" ref="S73">INDEX(I:I,R73,0)</f>
        <v>17.818000000000001</v>
      </c>
      <c r="T73" cm="1">
        <f t="array" ref="T73">INDEX(K:K,R73,0)</f>
        <v>12.94</v>
      </c>
      <c r="U73" cm="1">
        <f t="array" ref="U73">INDEX(G:G,R73,0)</f>
        <v>0.98</v>
      </c>
      <c r="V73" cm="1">
        <f t="array" ref="V73">INDEX(L:L,R73,0)</f>
        <v>1.71</v>
      </c>
      <c r="W73" cm="1">
        <f t="array" ref="W73">INDEX(M:M,R73,0)</f>
        <v>1.0940000000000001</v>
      </c>
      <c r="X73" cm="1">
        <f t="array" ref="X73">INDEX(N:N,R73,0)</f>
        <v>8.5000000000000006E-2</v>
      </c>
      <c r="Y73" cm="1">
        <f t="array" ref="Y73">INDEX(O:O,R73,0)</f>
        <v>1.9890000000000001</v>
      </c>
      <c r="Z73">
        <f>S73/I73</f>
        <v>5.9353764157228524</v>
      </c>
      <c r="AA73">
        <f>T73/K73</f>
        <v>11.164797238999137</v>
      </c>
      <c r="AB73">
        <f>U73/G73</f>
        <v>1.2677878395860285</v>
      </c>
      <c r="AC73">
        <f>V73/L73</f>
        <v>2.0381406436233611</v>
      </c>
      <c r="AD73">
        <f>W73/M73</f>
        <v>1.3439803439803442</v>
      </c>
      <c r="AE73">
        <f>X73/N73</f>
        <v>0.75221238938053103</v>
      </c>
      <c r="AF73">
        <f>Y73/O73</f>
        <v>25.831168831168831</v>
      </c>
      <c r="AG73">
        <f>Z73/K73</f>
        <v>5.1211185640404251</v>
      </c>
      <c r="AH73" cm="1">
        <f t="array" ref="AH73">MATCH(1,(Q73=Q:Q)*(MIN(IF(Q:Q=Q73,D:D))=D:D),0)</f>
        <v>84</v>
      </c>
      <c r="AI73" cm="1">
        <f t="array" ref="AI73">INDEX(I:I,AH73,0)</f>
        <v>2.153</v>
      </c>
      <c r="AJ73" cm="1">
        <f t="array" ref="AJ73">INDEX(K:K,AH73,0)</f>
        <v>0.93700000000000006</v>
      </c>
      <c r="AK73" cm="1">
        <f t="array" ref="AK73">INDEX(L:L,AH73,0)</f>
        <v>0.55300000000000005</v>
      </c>
      <c r="AL73" cm="1">
        <f t="array" ref="AL73">INDEX(L:L,AH73,0)</f>
        <v>0.55300000000000005</v>
      </c>
      <c r="AM73" cm="1">
        <f t="array" ref="AM73">INDEX(N:N,AH73,0)</f>
        <v>4.2000000000000003E-2</v>
      </c>
      <c r="AN73" cm="1">
        <f t="array" ref="AN73">INDEX(O:O,AH73,0)</f>
        <v>5.5E-2</v>
      </c>
      <c r="AO73">
        <f>F73*AJ73/K73</f>
        <v>12.935289042277827</v>
      </c>
      <c r="AP73">
        <f>F73*AI73/I73</f>
        <v>11.475016655562959</v>
      </c>
      <c r="AQ73">
        <f>F73*AK73/L73</f>
        <v>10.545887961859357</v>
      </c>
      <c r="AR73">
        <f>F73*AL73/M73</f>
        <v>10.869778869778871</v>
      </c>
      <c r="AS73">
        <f>F73*AM73/N73</f>
        <v>5.946902654867257</v>
      </c>
      <c r="AT73">
        <f>F73*AN73/O73</f>
        <v>11.428571428571429</v>
      </c>
      <c r="AU73">
        <f>AP73/F73</f>
        <v>0.71718854097268492</v>
      </c>
      <c r="AV73">
        <f>(Z73-K73)/(1-K73)</f>
        <v>-30.040103243539946</v>
      </c>
      <c r="AW73">
        <f>(1/Z73-1/F73)/(1-1/F73)</f>
        <v>0.11304673176937176</v>
      </c>
    </row>
    <row r="74" spans="1:49" x14ac:dyDescent="0.2">
      <c r="A74" t="s">
        <v>34</v>
      </c>
      <c r="B74" t="s">
        <v>56</v>
      </c>
      <c r="C74">
        <v>80</v>
      </c>
      <c r="D74">
        <v>768</v>
      </c>
      <c r="E74">
        <v>4</v>
      </c>
      <c r="F74">
        <v>8</v>
      </c>
      <c r="G74">
        <v>1.425</v>
      </c>
      <c r="H74">
        <v>8.8439999999999994</v>
      </c>
      <c r="I74">
        <v>3.8540000000000001</v>
      </c>
      <c r="J74">
        <v>17.414999999999999</v>
      </c>
      <c r="K74">
        <v>1.984</v>
      </c>
      <c r="L74" s="3">
        <v>0.84499999999999997</v>
      </c>
      <c r="M74" s="3">
        <v>0.83</v>
      </c>
      <c r="N74" s="3">
        <v>0.11</v>
      </c>
      <c r="O74" s="3">
        <v>8.5000000000000006E-2</v>
      </c>
      <c r="P74">
        <f>POWER(D74,2)/F74</f>
        <v>73728</v>
      </c>
      <c r="Q74">
        <f>ROUND(P74,-3)</f>
        <v>74000</v>
      </c>
      <c r="R74" cm="1">
        <f t="array" ref="R74">MATCH(1,(D74=D:D)*(MIN(IF(D:D=D74,F:F))=F:F),0)</f>
        <v>78</v>
      </c>
      <c r="S74" cm="1">
        <f t="array" ref="S74">INDEX(I:I,R74,0)</f>
        <v>17.818000000000001</v>
      </c>
      <c r="T74" cm="1">
        <f t="array" ref="T74">INDEX(K:K,R74,0)</f>
        <v>12.94</v>
      </c>
      <c r="U74" cm="1">
        <f t="array" ref="U74">INDEX(G:G,R74,0)</f>
        <v>0.98</v>
      </c>
      <c r="V74" cm="1">
        <f t="array" ref="V74">INDEX(L:L,R74,0)</f>
        <v>1.71</v>
      </c>
      <c r="W74" cm="1">
        <f t="array" ref="W74">INDEX(M:M,R74,0)</f>
        <v>1.0940000000000001</v>
      </c>
      <c r="X74" cm="1">
        <f t="array" ref="X74">INDEX(N:N,R74,0)</f>
        <v>8.5000000000000006E-2</v>
      </c>
      <c r="Y74" cm="1">
        <f t="array" ref="Y74">INDEX(O:O,R74,0)</f>
        <v>1.9890000000000001</v>
      </c>
      <c r="Z74">
        <f>S74/I74</f>
        <v>4.6232485729112609</v>
      </c>
      <c r="AA74">
        <f>T74/K74</f>
        <v>6.5221774193548381</v>
      </c>
      <c r="AB74">
        <f>U74/G74</f>
        <v>0.68771929824561395</v>
      </c>
      <c r="AC74">
        <f>V74/L74</f>
        <v>2.0236686390532546</v>
      </c>
      <c r="AD74">
        <f>W74/M74</f>
        <v>1.3180722891566268</v>
      </c>
      <c r="AE74">
        <f>X74/N74</f>
        <v>0.77272727272727282</v>
      </c>
      <c r="AF74">
        <f>Y74/O74</f>
        <v>23.4</v>
      </c>
      <c r="AG74">
        <f>Z74/K74</f>
        <v>2.3302664177980148</v>
      </c>
      <c r="AH74" cm="1">
        <f t="array" ref="AH74">MATCH(1,(Q74=Q:Q)*(MIN(IF(Q:Q=Q74,D:D))=D:D),0)</f>
        <v>80</v>
      </c>
      <c r="AI74" cm="1">
        <f t="array" ref="AI74">INDEX(I:I,AH74,0)</f>
        <v>3.1739999999999999</v>
      </c>
      <c r="AJ74" cm="1">
        <f t="array" ref="AJ74">INDEX(K:K,AH74,0)</f>
        <v>1.7490000000000001</v>
      </c>
      <c r="AK74" cm="1">
        <f t="array" ref="AK74">INDEX(L:L,AH74,0)</f>
        <v>0.66600000000000004</v>
      </c>
      <c r="AL74" cm="1">
        <f t="array" ref="AL74">INDEX(L:L,AH74,0)</f>
        <v>0.66600000000000004</v>
      </c>
      <c r="AM74" cm="1">
        <f t="array" ref="AM74">INDEX(N:N,AH74,0)</f>
        <v>5.1999999999999998E-2</v>
      </c>
      <c r="AN74" cm="1">
        <f t="array" ref="AN74">INDEX(O:O,AH74,0)</f>
        <v>6.9000000000000006E-2</v>
      </c>
      <c r="AO74">
        <f>F74*AJ74/K74</f>
        <v>7.05241935483871</v>
      </c>
      <c r="AP74">
        <f>F74*AI74/I74</f>
        <v>6.5884795018162947</v>
      </c>
      <c r="AQ74">
        <f>F74*AK74/L74</f>
        <v>6.305325443786983</v>
      </c>
      <c r="AR74">
        <f>F74*AL74/M74</f>
        <v>6.4192771084337359</v>
      </c>
      <c r="AS74">
        <f>F74*AM74/N74</f>
        <v>3.7818181818181817</v>
      </c>
      <c r="AT74">
        <f>F74*AN74/O74</f>
        <v>6.4941176470588236</v>
      </c>
      <c r="AU74">
        <f>AP74/F74</f>
        <v>0.82355993772703684</v>
      </c>
      <c r="AV74">
        <f>(Z74-K74)/(1-K74)</f>
        <v>-2.6821631838529076</v>
      </c>
      <c r="AW74">
        <f>(1/Z74-1/F74)/(1-1/F74)</f>
        <v>0.1043407148469445</v>
      </c>
    </row>
    <row r="75" spans="1:49" x14ac:dyDescent="0.2">
      <c r="A75" t="s">
        <v>34</v>
      </c>
      <c r="B75" t="s">
        <v>56</v>
      </c>
      <c r="C75">
        <v>81</v>
      </c>
      <c r="D75">
        <v>768</v>
      </c>
      <c r="E75">
        <v>4</v>
      </c>
      <c r="F75">
        <v>4</v>
      </c>
      <c r="G75">
        <v>0.64500000000000002</v>
      </c>
      <c r="H75">
        <v>8.8480000000000008</v>
      </c>
      <c r="I75">
        <v>5.4370000000000003</v>
      </c>
      <c r="J75">
        <v>17.821999999999999</v>
      </c>
      <c r="K75">
        <v>3.4449999999999998</v>
      </c>
      <c r="L75" s="3">
        <v>0.91</v>
      </c>
      <c r="M75" s="3">
        <v>0.88</v>
      </c>
      <c r="N75" s="3">
        <v>0.108</v>
      </c>
      <c r="O75" s="3">
        <v>9.4E-2</v>
      </c>
      <c r="P75">
        <f>POWER(D75,2)/F75</f>
        <v>147456</v>
      </c>
      <c r="Q75">
        <f>ROUND(P75,-3)</f>
        <v>147000</v>
      </c>
      <c r="R75" cm="1">
        <f t="array" ref="R75">MATCH(1,(D75=D:D)*(MIN(IF(D:D=D75,F:F))=F:F),0)</f>
        <v>78</v>
      </c>
      <c r="S75" cm="1">
        <f t="array" ref="S75">INDEX(I:I,R75,0)</f>
        <v>17.818000000000001</v>
      </c>
      <c r="T75" cm="1">
        <f t="array" ref="T75">INDEX(K:K,R75,0)</f>
        <v>12.94</v>
      </c>
      <c r="U75" cm="1">
        <f t="array" ref="U75">INDEX(G:G,R75,0)</f>
        <v>0.98</v>
      </c>
      <c r="V75" cm="1">
        <f t="array" ref="V75">INDEX(L:L,R75,0)</f>
        <v>1.71</v>
      </c>
      <c r="W75" cm="1">
        <f t="array" ref="W75">INDEX(M:M,R75,0)</f>
        <v>1.0940000000000001</v>
      </c>
      <c r="X75" cm="1">
        <f t="array" ref="X75">INDEX(N:N,R75,0)</f>
        <v>8.5000000000000006E-2</v>
      </c>
      <c r="Y75" cm="1">
        <f t="array" ref="Y75">INDEX(O:O,R75,0)</f>
        <v>1.9890000000000001</v>
      </c>
      <c r="Z75">
        <f>S75/I75</f>
        <v>3.2771749126356449</v>
      </c>
      <c r="AA75">
        <f>T75/K75</f>
        <v>3.7561683599419449</v>
      </c>
      <c r="AB75">
        <f>U75/G75</f>
        <v>1.5193798449612403</v>
      </c>
      <c r="AC75">
        <f>V75/L75</f>
        <v>1.8791208791208791</v>
      </c>
      <c r="AD75">
        <f>W75/M75</f>
        <v>1.2431818181818182</v>
      </c>
      <c r="AE75">
        <f>X75/N75</f>
        <v>0.78703703703703709</v>
      </c>
      <c r="AF75">
        <f>Y75/O75</f>
        <v>21.159574468085108</v>
      </c>
      <c r="AG75">
        <f>Z75/K75</f>
        <v>0.95128444488697972</v>
      </c>
      <c r="AH75" cm="1">
        <f t="array" ref="AH75">MATCH(1,(Q75=Q:Q)*(MIN(IF(Q:Q=Q75,D:D))=D:D),0)</f>
        <v>81</v>
      </c>
      <c r="AI75" cm="1">
        <f t="array" ref="AI75">INDEX(I:I,AH75,0)</f>
        <v>4.6050000000000004</v>
      </c>
      <c r="AJ75" cm="1">
        <f t="array" ref="AJ75">INDEX(K:K,AH75,0)</f>
        <v>3.149</v>
      </c>
      <c r="AK75" cm="1">
        <f t="array" ref="AK75">INDEX(L:L,AH75,0)</f>
        <v>0.66</v>
      </c>
      <c r="AL75" cm="1">
        <f t="array" ref="AL75">INDEX(L:L,AH75,0)</f>
        <v>0.66</v>
      </c>
      <c r="AM75" cm="1">
        <f t="array" ref="AM75">INDEX(N:N,AH75,0)</f>
        <v>5.0999999999999997E-2</v>
      </c>
      <c r="AN75" cm="1">
        <f t="array" ref="AN75">INDEX(O:O,AH75,0)</f>
        <v>9.7000000000000003E-2</v>
      </c>
      <c r="AO75">
        <f>F75*AJ75/K75</f>
        <v>3.6563134978229321</v>
      </c>
      <c r="AP75">
        <f>F75*AI75/I75</f>
        <v>3.3878977377230091</v>
      </c>
      <c r="AQ75">
        <f>F75*AK75/L75</f>
        <v>2.901098901098901</v>
      </c>
      <c r="AR75">
        <f>F75*AL75/M75</f>
        <v>3</v>
      </c>
      <c r="AS75">
        <f>F75*AM75/N75</f>
        <v>1.8888888888888888</v>
      </c>
      <c r="AT75">
        <f>F75*AN75/O75</f>
        <v>4.1276595744680851</v>
      </c>
      <c r="AU75">
        <f>AP75/F75</f>
        <v>0.84697443443075227</v>
      </c>
      <c r="AV75">
        <f>(Z75-K75)/(1-K75)</f>
        <v>6.8640117531433537E-2</v>
      </c>
      <c r="AW75">
        <f>(1/Z75-1/F75)/(1-1/F75)</f>
        <v>7.3521158379167131E-2</v>
      </c>
    </row>
    <row r="76" spans="1:49" x14ac:dyDescent="0.2">
      <c r="A76" t="s">
        <v>34</v>
      </c>
      <c r="B76" t="s">
        <v>56</v>
      </c>
      <c r="C76">
        <v>82</v>
      </c>
      <c r="D76">
        <v>768</v>
      </c>
      <c r="E76">
        <v>1</v>
      </c>
      <c r="F76">
        <v>4</v>
      </c>
      <c r="G76">
        <v>3.8109999999999999</v>
      </c>
      <c r="H76">
        <v>6.56</v>
      </c>
      <c r="I76">
        <v>5.4269999999999996</v>
      </c>
      <c r="J76">
        <v>18.286999999999999</v>
      </c>
      <c r="K76">
        <v>3.677</v>
      </c>
      <c r="L76" s="3">
        <v>0.79300000000000004</v>
      </c>
      <c r="M76" s="3">
        <v>0.77400000000000002</v>
      </c>
      <c r="N76" s="3">
        <v>7.0000000000000007E-2</v>
      </c>
      <c r="O76" s="3">
        <v>0.113</v>
      </c>
      <c r="P76">
        <f>POWER(D76,2)/F76</f>
        <v>147456</v>
      </c>
      <c r="Q76">
        <f>ROUND(P76,-3)</f>
        <v>147000</v>
      </c>
      <c r="R76" cm="1">
        <f t="array" ref="R76">MATCH(1,(D76=D:D)*(MIN(IF(D:D=D76,F:F))=F:F),0)</f>
        <v>78</v>
      </c>
      <c r="S76" cm="1">
        <f t="array" ref="S76">INDEX(I:I,R76,0)</f>
        <v>17.818000000000001</v>
      </c>
      <c r="T76" cm="1">
        <f t="array" ref="T76">INDEX(K:K,R76,0)</f>
        <v>12.94</v>
      </c>
      <c r="U76" cm="1">
        <f t="array" ref="U76">INDEX(G:G,R76,0)</f>
        <v>0.98</v>
      </c>
      <c r="V76" cm="1">
        <f t="array" ref="V76">INDEX(L:L,R76,0)</f>
        <v>1.71</v>
      </c>
      <c r="W76" cm="1">
        <f t="array" ref="W76">INDEX(M:M,R76,0)</f>
        <v>1.0940000000000001</v>
      </c>
      <c r="X76" cm="1">
        <f t="array" ref="X76">INDEX(N:N,R76,0)</f>
        <v>8.5000000000000006E-2</v>
      </c>
      <c r="Y76" cm="1">
        <f t="array" ref="Y76">INDEX(O:O,R76,0)</f>
        <v>1.9890000000000001</v>
      </c>
      <c r="Z76">
        <f>S76/I76</f>
        <v>3.2832135618205274</v>
      </c>
      <c r="AA76">
        <f>T76/K76</f>
        <v>3.5191732390535759</v>
      </c>
      <c r="AB76">
        <f>U76/G76</f>
        <v>0.25715035423773286</v>
      </c>
      <c r="AC76">
        <f>V76/L76</f>
        <v>2.1563682219419924</v>
      </c>
      <c r="AD76">
        <f>W76/M76</f>
        <v>1.4134366925064601</v>
      </c>
      <c r="AE76">
        <f>X76/N76</f>
        <v>1.2142857142857142</v>
      </c>
      <c r="AF76">
        <f>Y76/O76</f>
        <v>17.601769911504427</v>
      </c>
      <c r="AG76">
        <f>Z76/K76</f>
        <v>0.89290551042168276</v>
      </c>
      <c r="AH76" cm="1">
        <f t="array" ref="AH76">MATCH(1,(Q76=Q:Q)*(MIN(IF(Q:Q=Q76,D:D))=D:D),0)</f>
        <v>81</v>
      </c>
      <c r="AI76" cm="1">
        <f t="array" ref="AI76">INDEX(I:I,AH76,0)</f>
        <v>4.6050000000000004</v>
      </c>
      <c r="AJ76" cm="1">
        <f t="array" ref="AJ76">INDEX(K:K,AH76,0)</f>
        <v>3.149</v>
      </c>
      <c r="AK76" cm="1">
        <f t="array" ref="AK76">INDEX(L:L,AH76,0)</f>
        <v>0.66</v>
      </c>
      <c r="AL76" cm="1">
        <f t="array" ref="AL76">INDEX(L:L,AH76,0)</f>
        <v>0.66</v>
      </c>
      <c r="AM76" cm="1">
        <f t="array" ref="AM76">INDEX(N:N,AH76,0)</f>
        <v>5.0999999999999997E-2</v>
      </c>
      <c r="AN76" cm="1">
        <f t="array" ref="AN76">INDEX(O:O,AH76,0)</f>
        <v>9.7000000000000003E-2</v>
      </c>
      <c r="AO76">
        <f>F76*AJ76/K76</f>
        <v>3.4256187109056295</v>
      </c>
      <c r="AP76">
        <f>F76*AI76/I76</f>
        <v>3.3941404090657827</v>
      </c>
      <c r="AQ76">
        <f>F76*AK76/L76</f>
        <v>3.3291298865069359</v>
      </c>
      <c r="AR76">
        <f>F76*AL76/M76</f>
        <v>3.4108527131782949</v>
      </c>
      <c r="AS76">
        <f>F76*AM76/N76</f>
        <v>2.9142857142857137</v>
      </c>
      <c r="AT76">
        <f>F76*AN76/O76</f>
        <v>3.4336283185840708</v>
      </c>
      <c r="AU76">
        <f>AP76/F76</f>
        <v>0.84853510226644568</v>
      </c>
      <c r="AV76">
        <f>(Z76-K76)/(1-K76)</f>
        <v>0.14709990219629163</v>
      </c>
      <c r="AW76">
        <f>(1/Z76-1/F76)/(1-1/F76)</f>
        <v>7.2772851423653931E-2</v>
      </c>
    </row>
    <row r="77" spans="1:49" x14ac:dyDescent="0.2">
      <c r="A77" t="s">
        <v>34</v>
      </c>
      <c r="B77" t="s">
        <v>56</v>
      </c>
      <c r="C77">
        <v>83</v>
      </c>
      <c r="D77">
        <v>768</v>
      </c>
      <c r="E77">
        <v>1</v>
      </c>
      <c r="F77">
        <v>2</v>
      </c>
      <c r="G77">
        <v>0.81299999999999994</v>
      </c>
      <c r="H77">
        <v>6.6630000000000003</v>
      </c>
      <c r="I77">
        <v>8.8889999999999993</v>
      </c>
      <c r="J77">
        <v>19.018000000000001</v>
      </c>
      <c r="K77">
        <v>6.819</v>
      </c>
      <c r="L77" s="3">
        <v>0.93100000000000005</v>
      </c>
      <c r="M77" s="3">
        <v>0.88600000000000001</v>
      </c>
      <c r="N77" s="3">
        <v>8.2000000000000003E-2</v>
      </c>
      <c r="O77" s="3">
        <v>0.17100000000000001</v>
      </c>
      <c r="P77">
        <f>POWER(D77,2)/F77</f>
        <v>294912</v>
      </c>
      <c r="Q77">
        <f>ROUND(P77,-3)</f>
        <v>295000</v>
      </c>
      <c r="R77" cm="1">
        <f t="array" ref="R77">MATCH(1,(D77=D:D)*(MIN(IF(D:D=D77,F:F))=F:F),0)</f>
        <v>78</v>
      </c>
      <c r="S77" cm="1">
        <f t="array" ref="S77">INDEX(I:I,R77,0)</f>
        <v>17.818000000000001</v>
      </c>
      <c r="T77" cm="1">
        <f t="array" ref="T77">INDEX(K:K,R77,0)</f>
        <v>12.94</v>
      </c>
      <c r="U77" cm="1">
        <f t="array" ref="U77">INDEX(G:G,R77,0)</f>
        <v>0.98</v>
      </c>
      <c r="V77" cm="1">
        <f t="array" ref="V77">INDEX(L:L,R77,0)</f>
        <v>1.71</v>
      </c>
      <c r="W77" cm="1">
        <f t="array" ref="W77">INDEX(M:M,R77,0)</f>
        <v>1.0940000000000001</v>
      </c>
      <c r="X77" cm="1">
        <f t="array" ref="X77">INDEX(N:N,R77,0)</f>
        <v>8.5000000000000006E-2</v>
      </c>
      <c r="Y77" cm="1">
        <f t="array" ref="Y77">INDEX(O:O,R77,0)</f>
        <v>1.9890000000000001</v>
      </c>
      <c r="Z77">
        <f>S77/I77</f>
        <v>2.0044999437507034</v>
      </c>
      <c r="AA77">
        <f>T77/K77</f>
        <v>1.8976389499926676</v>
      </c>
      <c r="AB77">
        <f>U77/G77</f>
        <v>1.2054120541205413</v>
      </c>
      <c r="AC77">
        <f>V77/L77</f>
        <v>1.8367346938775508</v>
      </c>
      <c r="AD77">
        <f>W77/M77</f>
        <v>1.234762979683973</v>
      </c>
      <c r="AE77">
        <f>X77/N77</f>
        <v>1.0365853658536586</v>
      </c>
      <c r="AF77">
        <f>Y77/O77</f>
        <v>11.631578947368421</v>
      </c>
      <c r="AG77">
        <f>Z77/K77</f>
        <v>0.29395805011742243</v>
      </c>
      <c r="AH77" cm="1">
        <f t="array" ref="AH77">MATCH(1,(Q77=Q:Q)*(MIN(IF(Q:Q=Q77,D:D))=D:D),0)</f>
        <v>77</v>
      </c>
      <c r="AI77" cm="1">
        <f t="array" ref="AI77">INDEX(I:I,AH77,0)</f>
        <v>8.8889999999999993</v>
      </c>
      <c r="AJ77" cm="1">
        <f t="array" ref="AJ77">INDEX(K:K,AH77,0)</f>
        <v>6.819</v>
      </c>
      <c r="AK77" cm="1">
        <f t="array" ref="AK77">INDEX(L:L,AH77,0)</f>
        <v>0.93100000000000005</v>
      </c>
      <c r="AL77" cm="1">
        <f t="array" ref="AL77">INDEX(L:L,AH77,0)</f>
        <v>0.93100000000000005</v>
      </c>
      <c r="AM77" cm="1">
        <f t="array" ref="AM77">INDEX(N:N,AH77,0)</f>
        <v>8.2000000000000003E-2</v>
      </c>
      <c r="AN77" cm="1">
        <f t="array" ref="AN77">INDEX(O:O,AH77,0)</f>
        <v>0.17100000000000001</v>
      </c>
      <c r="AO77">
        <f>F77*AJ77/K77</f>
        <v>2</v>
      </c>
      <c r="AP77">
        <f>F77*AI77/I77</f>
        <v>2</v>
      </c>
      <c r="AQ77">
        <f>F77*AK77/L77</f>
        <v>2</v>
      </c>
      <c r="AR77">
        <f>F77*AL77/M77</f>
        <v>2.1015801354401806</v>
      </c>
      <c r="AS77">
        <f>F77*AM77/N77</f>
        <v>2</v>
      </c>
      <c r="AT77">
        <f>F77*AN77/O77</f>
        <v>2</v>
      </c>
      <c r="AU77">
        <f>AP77/F77</f>
        <v>1</v>
      </c>
      <c r="AV77">
        <f>(Z77-K77)/(1-K77)</f>
        <v>0.8273758474393017</v>
      </c>
      <c r="AW77">
        <f>(1/Z77-1/F77)/(1-1/F77)</f>
        <v>-2.2449208665396014E-3</v>
      </c>
    </row>
    <row r="78" spans="1:49" x14ac:dyDescent="0.2">
      <c r="A78" t="s">
        <v>34</v>
      </c>
      <c r="B78" t="s">
        <v>56</v>
      </c>
      <c r="C78">
        <v>84</v>
      </c>
      <c r="D78">
        <v>768</v>
      </c>
      <c r="E78">
        <v>1</v>
      </c>
      <c r="F78">
        <v>1</v>
      </c>
      <c r="G78">
        <v>0.98</v>
      </c>
      <c r="H78">
        <v>6.66</v>
      </c>
      <c r="I78">
        <v>17.818000000000001</v>
      </c>
      <c r="J78">
        <v>28.45</v>
      </c>
      <c r="K78">
        <v>12.94</v>
      </c>
      <c r="L78" s="3">
        <v>1.71</v>
      </c>
      <c r="M78" s="3">
        <v>1.0940000000000001</v>
      </c>
      <c r="N78" s="3">
        <v>8.5000000000000006E-2</v>
      </c>
      <c r="O78" s="3">
        <v>1.9890000000000001</v>
      </c>
      <c r="P78">
        <f>POWER(D78,2)/F78</f>
        <v>589824</v>
      </c>
      <c r="Q78">
        <f>ROUND(P78,-3)</f>
        <v>590000</v>
      </c>
      <c r="R78" cm="1">
        <f t="array" ref="R78">MATCH(1,(D78=D:D)*(MIN(IF(D:D=D78,F:F))=F:F),0)</f>
        <v>78</v>
      </c>
      <c r="S78" cm="1">
        <f t="array" ref="S78">INDEX(I:I,R78,0)</f>
        <v>17.818000000000001</v>
      </c>
      <c r="T78" cm="1">
        <f t="array" ref="T78">INDEX(K:K,R78,0)</f>
        <v>12.94</v>
      </c>
      <c r="U78" cm="1">
        <f t="array" ref="U78">INDEX(G:G,R78,0)</f>
        <v>0.98</v>
      </c>
      <c r="V78" cm="1">
        <f t="array" ref="V78">INDEX(L:L,R78,0)</f>
        <v>1.71</v>
      </c>
      <c r="W78" cm="1">
        <f t="array" ref="W78">INDEX(M:M,R78,0)</f>
        <v>1.0940000000000001</v>
      </c>
      <c r="X78" cm="1">
        <f t="array" ref="X78">INDEX(N:N,R78,0)</f>
        <v>8.5000000000000006E-2</v>
      </c>
      <c r="Y78" cm="1">
        <f t="array" ref="Y78">INDEX(O:O,R78,0)</f>
        <v>1.9890000000000001</v>
      </c>
      <c r="Z78">
        <f>S78/I78</f>
        <v>1</v>
      </c>
      <c r="AA78">
        <f>T78/K78</f>
        <v>1</v>
      </c>
      <c r="AB78">
        <f>U78/G78</f>
        <v>1</v>
      </c>
      <c r="AC78">
        <f>V78/L78</f>
        <v>1</v>
      </c>
      <c r="AD78">
        <f>W78/M78</f>
        <v>1</v>
      </c>
      <c r="AE78">
        <f>X78/N78</f>
        <v>1</v>
      </c>
      <c r="AF78">
        <f>Y78/O78</f>
        <v>1</v>
      </c>
      <c r="AG78">
        <f>Z78/K78</f>
        <v>7.7279752704791344E-2</v>
      </c>
      <c r="AH78" cm="1">
        <f t="array" ref="AH78">MATCH(1,(Q78=Q:Q)*(MIN(IF(Q:Q=Q78,D:D))=D:D),0)</f>
        <v>78</v>
      </c>
      <c r="AI78" cm="1">
        <f t="array" ref="AI78">INDEX(I:I,AH78,0)</f>
        <v>17.818000000000001</v>
      </c>
      <c r="AJ78" cm="1">
        <f t="array" ref="AJ78">INDEX(K:K,AH78,0)</f>
        <v>12.94</v>
      </c>
      <c r="AK78" cm="1">
        <f t="array" ref="AK78">INDEX(L:L,AH78,0)</f>
        <v>1.71</v>
      </c>
      <c r="AL78" cm="1">
        <f t="array" ref="AL78">INDEX(L:L,AH78,0)</f>
        <v>1.71</v>
      </c>
      <c r="AM78" cm="1">
        <f t="array" ref="AM78">INDEX(N:N,AH78,0)</f>
        <v>8.5000000000000006E-2</v>
      </c>
      <c r="AN78" cm="1">
        <f t="array" ref="AN78">INDEX(O:O,AH78,0)</f>
        <v>1.9890000000000001</v>
      </c>
      <c r="AO78">
        <f>F78*AJ78/K78</f>
        <v>1</v>
      </c>
      <c r="AP78">
        <f>F78*AI78/I78</f>
        <v>1</v>
      </c>
      <c r="AQ78">
        <f>F78*AK78/L78</f>
        <v>1</v>
      </c>
      <c r="AR78">
        <f>F78*AL78/M78</f>
        <v>1.5630712979890309</v>
      </c>
      <c r="AS78">
        <f>F78*AM78/N78</f>
        <v>1</v>
      </c>
      <c r="AT78">
        <f>F78*AN78/O78</f>
        <v>1</v>
      </c>
      <c r="AU78">
        <f>AP78/F78</f>
        <v>1</v>
      </c>
      <c r="AV78">
        <f>(Z78-K78)/(1-K78)</f>
        <v>1</v>
      </c>
      <c r="AW78" t="e">
        <f>(1/Z78-1/F78)/(1-1/F78)</f>
        <v>#DIV/0!</v>
      </c>
    </row>
    <row r="79" spans="1:49" x14ac:dyDescent="0.2">
      <c r="A79" t="s">
        <v>34</v>
      </c>
      <c r="B79" t="s">
        <v>56</v>
      </c>
      <c r="C79">
        <v>66</v>
      </c>
      <c r="D79">
        <v>384</v>
      </c>
      <c r="E79">
        <v>1</v>
      </c>
      <c r="F79">
        <v>4</v>
      </c>
      <c r="G79">
        <v>2.665</v>
      </c>
      <c r="H79">
        <v>6.665</v>
      </c>
      <c r="I79">
        <v>2.6080000000000001</v>
      </c>
      <c r="J79">
        <v>13.95</v>
      </c>
      <c r="K79">
        <v>1.1759999999999999</v>
      </c>
      <c r="L79" s="3">
        <v>0.64500000000000002</v>
      </c>
      <c r="M79" s="3">
        <v>0.67100000000000004</v>
      </c>
      <c r="N79" s="3">
        <v>5.5E-2</v>
      </c>
      <c r="O79" s="3">
        <v>6.0999999999999999E-2</v>
      </c>
      <c r="P79">
        <f>POWER(D79,2)/F79</f>
        <v>36864</v>
      </c>
      <c r="Q79">
        <f>ROUND(P79,-3)</f>
        <v>37000</v>
      </c>
      <c r="R79" cm="1">
        <f t="array" ref="R79">MATCH(1,(D79=D:D)*(MIN(IF(D:D=D79,F:F))=F:F),0)</f>
        <v>81</v>
      </c>
      <c r="S79" cm="1">
        <f t="array" ref="S79">INDEX(I:I,R79,0)</f>
        <v>4.6050000000000004</v>
      </c>
      <c r="T79" cm="1">
        <f t="array" ref="T79">INDEX(K:K,R79,0)</f>
        <v>3.149</v>
      </c>
      <c r="U79" cm="1">
        <f t="array" ref="U79">INDEX(G:G,R79,0)</f>
        <v>0.74</v>
      </c>
      <c r="V79" cm="1">
        <f t="array" ref="V79">INDEX(L:L,R79,0)</f>
        <v>0.66</v>
      </c>
      <c r="W79" cm="1">
        <f t="array" ref="W79">INDEX(M:M,R79,0)</f>
        <v>0.64800000000000002</v>
      </c>
      <c r="X79" cm="1">
        <f t="array" ref="X79">INDEX(N:N,R79,0)</f>
        <v>5.0999999999999997E-2</v>
      </c>
      <c r="Y79" cm="1">
        <f t="array" ref="Y79">INDEX(O:O,R79,0)</f>
        <v>9.7000000000000003E-2</v>
      </c>
      <c r="Z79">
        <f>S79/I79</f>
        <v>1.7657208588957056</v>
      </c>
      <c r="AA79">
        <f>T79/K79</f>
        <v>2.6777210884353742</v>
      </c>
      <c r="AB79">
        <f>U79/G79</f>
        <v>0.2776735459662289</v>
      </c>
      <c r="AC79">
        <f>V79/L79</f>
        <v>1.0232558139534884</v>
      </c>
      <c r="AD79">
        <f>W79/M79</f>
        <v>0.96572280178837555</v>
      </c>
      <c r="AE79">
        <f>X79/N79</f>
        <v>0.92727272727272725</v>
      </c>
      <c r="AF79">
        <f>Y79/O79</f>
        <v>1.5901639344262295</v>
      </c>
      <c r="AG79">
        <f>Z79/K79</f>
        <v>1.5014633153875048</v>
      </c>
      <c r="AH79" cm="1">
        <f t="array" ref="AH79">MATCH(1,(Q79=Q:Q)*(MIN(IF(Q:Q=Q79,D:D))=D:D),0)</f>
        <v>84</v>
      </c>
      <c r="AI79" cm="1">
        <f t="array" ref="AI79">INDEX(I:I,AH79,0)</f>
        <v>2.153</v>
      </c>
      <c r="AJ79" cm="1">
        <f t="array" ref="AJ79">INDEX(K:K,AH79,0)</f>
        <v>0.93700000000000006</v>
      </c>
      <c r="AK79" cm="1">
        <f t="array" ref="AK79">INDEX(L:L,AH79,0)</f>
        <v>0.55300000000000005</v>
      </c>
      <c r="AL79" cm="1">
        <f t="array" ref="AL79">INDEX(L:L,AH79,0)</f>
        <v>0.55300000000000005</v>
      </c>
      <c r="AM79" cm="1">
        <f t="array" ref="AM79">INDEX(N:N,AH79,0)</f>
        <v>4.2000000000000003E-2</v>
      </c>
      <c r="AN79" cm="1">
        <f t="array" ref="AN79">INDEX(O:O,AH79,0)</f>
        <v>5.5E-2</v>
      </c>
      <c r="AO79">
        <f>F79*AJ79/K79</f>
        <v>3.1870748299319733</v>
      </c>
      <c r="AP79">
        <f>F79*AI79/I79</f>
        <v>3.3021472392638036</v>
      </c>
      <c r="AQ79">
        <f>F79*AK79/L79</f>
        <v>3.4294573643410855</v>
      </c>
      <c r="AR79">
        <f>F79*AL79/M79</f>
        <v>3.2965722801788377</v>
      </c>
      <c r="AS79">
        <f>F79*AM79/N79</f>
        <v>3.0545454545454547</v>
      </c>
      <c r="AT79">
        <f>F79*AN79/O79</f>
        <v>3.6065573770491803</v>
      </c>
      <c r="AU79">
        <f>AP79/F79</f>
        <v>0.8255368098159509</v>
      </c>
      <c r="AV79">
        <f>(Z79-K79)/(1-K79)</f>
        <v>-3.3506866982710561</v>
      </c>
      <c r="AW79">
        <f>(1/Z79-1/F79)/(1-1/F79)</f>
        <v>0.42178791169019175</v>
      </c>
    </row>
    <row r="80" spans="1:49" x14ac:dyDescent="0.2">
      <c r="A80" t="s">
        <v>34</v>
      </c>
      <c r="B80" t="s">
        <v>56</v>
      </c>
      <c r="C80">
        <v>67</v>
      </c>
      <c r="D80">
        <v>384</v>
      </c>
      <c r="E80">
        <v>1</v>
      </c>
      <c r="F80">
        <v>2</v>
      </c>
      <c r="G80">
        <v>1.599</v>
      </c>
      <c r="H80">
        <v>6.66</v>
      </c>
      <c r="I80">
        <v>3.1739999999999999</v>
      </c>
      <c r="J80">
        <v>13.313000000000001</v>
      </c>
      <c r="K80">
        <v>1.7490000000000001</v>
      </c>
      <c r="L80" s="3">
        <v>0.66600000000000004</v>
      </c>
      <c r="M80" s="3">
        <v>0.63800000000000001</v>
      </c>
      <c r="N80" s="3">
        <v>5.1999999999999998E-2</v>
      </c>
      <c r="O80" s="3">
        <v>6.9000000000000006E-2</v>
      </c>
      <c r="P80">
        <f>POWER(D80,2)/F80</f>
        <v>73728</v>
      </c>
      <c r="Q80">
        <f>ROUND(P80,-3)</f>
        <v>74000</v>
      </c>
      <c r="R80" cm="1">
        <f t="array" ref="R80">MATCH(1,(D80=D:D)*(MIN(IF(D:D=D80,F:F))=F:F),0)</f>
        <v>81</v>
      </c>
      <c r="S80" cm="1">
        <f t="array" ref="S80">INDEX(I:I,R80,0)</f>
        <v>4.6050000000000004</v>
      </c>
      <c r="T80" cm="1">
        <f t="array" ref="T80">INDEX(K:K,R80,0)</f>
        <v>3.149</v>
      </c>
      <c r="U80" cm="1">
        <f t="array" ref="U80">INDEX(G:G,R80,0)</f>
        <v>0.74</v>
      </c>
      <c r="V80" cm="1">
        <f t="array" ref="V80">INDEX(L:L,R80,0)</f>
        <v>0.66</v>
      </c>
      <c r="W80" cm="1">
        <f t="array" ref="W80">INDEX(M:M,R80,0)</f>
        <v>0.64800000000000002</v>
      </c>
      <c r="X80" cm="1">
        <f t="array" ref="X80">INDEX(N:N,R80,0)</f>
        <v>5.0999999999999997E-2</v>
      </c>
      <c r="Y80" cm="1">
        <f t="array" ref="Y80">INDEX(O:O,R80,0)</f>
        <v>9.7000000000000003E-2</v>
      </c>
      <c r="Z80">
        <f>S80/I80</f>
        <v>1.4508506616257091</v>
      </c>
      <c r="AA80">
        <f>T80/K80</f>
        <v>1.8004574042309891</v>
      </c>
      <c r="AB80">
        <f>U80/G80</f>
        <v>0.46278924327704818</v>
      </c>
      <c r="AC80">
        <f>V80/L80</f>
        <v>0.99099099099099097</v>
      </c>
      <c r="AD80">
        <f>W80/M80</f>
        <v>1.0156739811912225</v>
      </c>
      <c r="AE80">
        <f>X80/N80</f>
        <v>0.98076923076923073</v>
      </c>
      <c r="AF80">
        <f>Y80/O80</f>
        <v>1.4057971014492754</v>
      </c>
      <c r="AG80">
        <f>Z80/K80</f>
        <v>0.82953153895123444</v>
      </c>
      <c r="AH80" cm="1">
        <f t="array" ref="AH80">MATCH(1,(Q80=Q:Q)*(MIN(IF(Q:Q=Q80,D:D))=D:D),0)</f>
        <v>80</v>
      </c>
      <c r="AI80" cm="1">
        <f t="array" ref="AI80">INDEX(I:I,AH80,0)</f>
        <v>3.1739999999999999</v>
      </c>
      <c r="AJ80" cm="1">
        <f t="array" ref="AJ80">INDEX(K:K,AH80,0)</f>
        <v>1.7490000000000001</v>
      </c>
      <c r="AK80" cm="1">
        <f t="array" ref="AK80">INDEX(L:L,AH80,0)</f>
        <v>0.66600000000000004</v>
      </c>
      <c r="AL80" cm="1">
        <f t="array" ref="AL80">INDEX(L:L,AH80,0)</f>
        <v>0.66600000000000004</v>
      </c>
      <c r="AM80" cm="1">
        <f t="array" ref="AM80">INDEX(N:N,AH80,0)</f>
        <v>5.1999999999999998E-2</v>
      </c>
      <c r="AN80" cm="1">
        <f t="array" ref="AN80">INDEX(O:O,AH80,0)</f>
        <v>6.9000000000000006E-2</v>
      </c>
      <c r="AO80">
        <f>F80*AJ80/K80</f>
        <v>2</v>
      </c>
      <c r="AP80">
        <f>F80*AI80/I80</f>
        <v>2</v>
      </c>
      <c r="AQ80">
        <f>F80*AK80/L80</f>
        <v>2</v>
      </c>
      <c r="AR80">
        <f>F80*AL80/M80</f>
        <v>2.0877742946708464</v>
      </c>
      <c r="AS80">
        <f>F80*AM80/N80</f>
        <v>2</v>
      </c>
      <c r="AT80">
        <f>F80*AN80/O80</f>
        <v>2</v>
      </c>
      <c r="AU80">
        <f>AP80/F80</f>
        <v>1</v>
      </c>
      <c r="AV80">
        <f>(Z80-K80)/(1-K80)</f>
        <v>0.39806320210185714</v>
      </c>
      <c r="AW80">
        <f>(1/Z80-1/F80)/(1-1/F80)</f>
        <v>0.37850162866449488</v>
      </c>
    </row>
    <row r="81" spans="1:49" x14ac:dyDescent="0.2">
      <c r="A81" t="s">
        <v>34</v>
      </c>
      <c r="B81" t="s">
        <v>56</v>
      </c>
      <c r="C81">
        <v>68</v>
      </c>
      <c r="D81">
        <v>384</v>
      </c>
      <c r="E81">
        <v>1</v>
      </c>
      <c r="F81">
        <v>1</v>
      </c>
      <c r="G81">
        <v>0.74</v>
      </c>
      <c r="H81">
        <v>6.6470000000000002</v>
      </c>
      <c r="I81">
        <v>4.6050000000000004</v>
      </c>
      <c r="J81">
        <v>13.994</v>
      </c>
      <c r="K81">
        <v>3.149</v>
      </c>
      <c r="L81" s="3">
        <v>0.66</v>
      </c>
      <c r="M81" s="3">
        <v>0.64800000000000002</v>
      </c>
      <c r="N81" s="3">
        <v>5.0999999999999997E-2</v>
      </c>
      <c r="O81" s="3">
        <v>9.7000000000000003E-2</v>
      </c>
      <c r="P81">
        <f>POWER(D81,2)/F81</f>
        <v>147456</v>
      </c>
      <c r="Q81">
        <f>ROUND(P81,-3)</f>
        <v>147000</v>
      </c>
      <c r="R81" cm="1">
        <f t="array" ref="R81">MATCH(1,(D81=D:D)*(MIN(IF(D:D=D81,F:F))=F:F),0)</f>
        <v>81</v>
      </c>
      <c r="S81" cm="1">
        <f t="array" ref="S81">INDEX(I:I,R81,0)</f>
        <v>4.6050000000000004</v>
      </c>
      <c r="T81" cm="1">
        <f t="array" ref="T81">INDEX(K:K,R81,0)</f>
        <v>3.149</v>
      </c>
      <c r="U81" cm="1">
        <f t="array" ref="U81">INDEX(G:G,R81,0)</f>
        <v>0.74</v>
      </c>
      <c r="V81" cm="1">
        <f t="array" ref="V81">INDEX(L:L,R81,0)</f>
        <v>0.66</v>
      </c>
      <c r="W81" cm="1">
        <f t="array" ref="W81">INDEX(M:M,R81,0)</f>
        <v>0.64800000000000002</v>
      </c>
      <c r="X81" cm="1">
        <f t="array" ref="X81">INDEX(N:N,R81,0)</f>
        <v>5.0999999999999997E-2</v>
      </c>
      <c r="Y81" cm="1">
        <f t="array" ref="Y81">INDEX(O:O,R81,0)</f>
        <v>9.7000000000000003E-2</v>
      </c>
      <c r="Z81">
        <f>S81/I81</f>
        <v>1</v>
      </c>
      <c r="AA81">
        <f>T81/K81</f>
        <v>1</v>
      </c>
      <c r="AB81">
        <f>U81/G81</f>
        <v>1</v>
      </c>
      <c r="AC81">
        <f>V81/L81</f>
        <v>1</v>
      </c>
      <c r="AD81">
        <f>W81/M81</f>
        <v>1</v>
      </c>
      <c r="AE81">
        <f>X81/N81</f>
        <v>1</v>
      </c>
      <c r="AF81">
        <f>Y81/O81</f>
        <v>1</v>
      </c>
      <c r="AG81">
        <f>Z81/K81</f>
        <v>0.31756113051762463</v>
      </c>
      <c r="AH81" cm="1">
        <f t="array" ref="AH81">MATCH(1,(Q81=Q:Q)*(MIN(IF(Q:Q=Q81,D:D))=D:D),0)</f>
        <v>81</v>
      </c>
      <c r="AI81" cm="1">
        <f t="array" ref="AI81">INDEX(I:I,AH81,0)</f>
        <v>4.6050000000000004</v>
      </c>
      <c r="AJ81" cm="1">
        <f t="array" ref="AJ81">INDEX(K:K,AH81,0)</f>
        <v>3.149</v>
      </c>
      <c r="AK81" cm="1">
        <f t="array" ref="AK81">INDEX(L:L,AH81,0)</f>
        <v>0.66</v>
      </c>
      <c r="AL81" cm="1">
        <f t="array" ref="AL81">INDEX(L:L,AH81,0)</f>
        <v>0.66</v>
      </c>
      <c r="AM81" cm="1">
        <f t="array" ref="AM81">INDEX(N:N,AH81,0)</f>
        <v>5.0999999999999997E-2</v>
      </c>
      <c r="AN81" cm="1">
        <f t="array" ref="AN81">INDEX(O:O,AH81,0)</f>
        <v>9.7000000000000003E-2</v>
      </c>
      <c r="AO81">
        <f>F81*AJ81/K81</f>
        <v>1</v>
      </c>
      <c r="AP81">
        <f>F81*AI81/I81</f>
        <v>1</v>
      </c>
      <c r="AQ81">
        <f>F81*AK81/L81</f>
        <v>1</v>
      </c>
      <c r="AR81">
        <f>F81*AL81/M81</f>
        <v>1.0185185185185186</v>
      </c>
      <c r="AS81">
        <f>F81*AM81/N81</f>
        <v>1</v>
      </c>
      <c r="AT81">
        <f>F81*AN81/O81</f>
        <v>1</v>
      </c>
      <c r="AU81">
        <f>AP81/F81</f>
        <v>1</v>
      </c>
      <c r="AV81">
        <f>(Z81-K81)/(1-K81)</f>
        <v>1</v>
      </c>
      <c r="AW81" t="e">
        <f>(1/Z81-1/F81)/(1-1/F81)</f>
        <v>#DIV/0!</v>
      </c>
    </row>
    <row r="82" spans="1:49" x14ac:dyDescent="0.2">
      <c r="A82" t="s">
        <v>34</v>
      </c>
      <c r="B82" t="s">
        <v>56</v>
      </c>
      <c r="C82">
        <v>55</v>
      </c>
      <c r="D82">
        <v>192</v>
      </c>
      <c r="E82">
        <v>1</v>
      </c>
      <c r="F82">
        <v>4</v>
      </c>
      <c r="G82">
        <v>2.5659999999999998</v>
      </c>
      <c r="H82">
        <v>6.6509999999999998</v>
      </c>
      <c r="I82">
        <v>1.589</v>
      </c>
      <c r="J82">
        <v>12.398</v>
      </c>
      <c r="K82">
        <v>0.41799999999999998</v>
      </c>
      <c r="L82" s="3">
        <v>0.54600000000000004</v>
      </c>
      <c r="M82" s="3">
        <v>0.53300000000000003</v>
      </c>
      <c r="N82" s="3">
        <v>0.04</v>
      </c>
      <c r="O82" s="3">
        <v>5.1999999999999998E-2</v>
      </c>
      <c r="P82">
        <f>POWER(D82,2)/F82</f>
        <v>9216</v>
      </c>
      <c r="Q82">
        <f>ROUND(P82,-3)</f>
        <v>9000</v>
      </c>
      <c r="R82" cm="1">
        <f t="array" ref="R82">MATCH(1,(D82=D:D)*(MIN(IF(D:D=D82,F:F))=F:F),0)</f>
        <v>84</v>
      </c>
      <c r="S82" cm="1">
        <f t="array" ref="S82">INDEX(I:I,R82,0)</f>
        <v>2.153</v>
      </c>
      <c r="T82" cm="1">
        <f t="array" ref="T82">INDEX(K:K,R82,0)</f>
        <v>0.93700000000000006</v>
      </c>
      <c r="U82" cm="1">
        <f t="array" ref="U82">INDEX(G:G,R82,0)</f>
        <v>0.628</v>
      </c>
      <c r="V82" cm="1">
        <f t="array" ref="V82">INDEX(L:L,R82,0)</f>
        <v>0.55300000000000005</v>
      </c>
      <c r="W82" cm="1">
        <f t="array" ref="W82">INDEX(M:M,R82,0)</f>
        <v>0.56599999999999995</v>
      </c>
      <c r="X82" cm="1">
        <f t="array" ref="X82">INDEX(N:N,R82,0)</f>
        <v>4.2000000000000003E-2</v>
      </c>
      <c r="Y82" cm="1">
        <f t="array" ref="Y82">INDEX(O:O,R82,0)</f>
        <v>5.5E-2</v>
      </c>
      <c r="Z82">
        <f>S82/I82</f>
        <v>1.3549402139710509</v>
      </c>
      <c r="AA82">
        <f>T82/K82</f>
        <v>2.2416267942583734</v>
      </c>
      <c r="AB82">
        <f>U82/G82</f>
        <v>0.24473889321901796</v>
      </c>
      <c r="AC82">
        <f>V82/L82</f>
        <v>1.0128205128205128</v>
      </c>
      <c r="AD82">
        <f>W82/M82</f>
        <v>1.0619136960600373</v>
      </c>
      <c r="AE82">
        <f>X82/N82</f>
        <v>1.05</v>
      </c>
      <c r="AF82">
        <f>Y82/O82</f>
        <v>1.0576923076923077</v>
      </c>
      <c r="AG82">
        <f>Z82/K82</f>
        <v>3.2414837654809832</v>
      </c>
      <c r="AH82" cm="1">
        <f t="array" ref="AH82">MATCH(1,(Q82=Q:Q)*(MIN(IF(Q:Q=Q82,D:D))=D:D),0)</f>
        <v>82</v>
      </c>
      <c r="AI82" cm="1">
        <f t="array" ref="AI82">INDEX(I:I,AH82,0)</f>
        <v>1.589</v>
      </c>
      <c r="AJ82" cm="1">
        <f t="array" ref="AJ82">INDEX(K:K,AH82,0)</f>
        <v>0.41799999999999998</v>
      </c>
      <c r="AK82" cm="1">
        <f t="array" ref="AK82">INDEX(L:L,AH82,0)</f>
        <v>0.54600000000000004</v>
      </c>
      <c r="AL82" cm="1">
        <f t="array" ref="AL82">INDEX(L:L,AH82,0)</f>
        <v>0.54600000000000004</v>
      </c>
      <c r="AM82" cm="1">
        <f t="array" ref="AM82">INDEX(N:N,AH82,0)</f>
        <v>0.04</v>
      </c>
      <c r="AN82" cm="1">
        <f t="array" ref="AN82">INDEX(O:O,AH82,0)</f>
        <v>5.1999999999999998E-2</v>
      </c>
      <c r="AO82">
        <f>F82*AJ82/K82</f>
        <v>4</v>
      </c>
      <c r="AP82">
        <f>F82*AI82/I82</f>
        <v>4</v>
      </c>
      <c r="AQ82">
        <f>F82*AK82/L82</f>
        <v>4</v>
      </c>
      <c r="AR82">
        <f>F82*AL82/M82</f>
        <v>4.0975609756097562</v>
      </c>
      <c r="AS82">
        <f>F82*AM82/N82</f>
        <v>4</v>
      </c>
      <c r="AT82">
        <f>F82*AN82/O82</f>
        <v>4</v>
      </c>
      <c r="AU82">
        <f>AP82/F82</f>
        <v>1</v>
      </c>
      <c r="AV82">
        <f>(Z82-K82)/(1-K82)</f>
        <v>1.6098629106031801</v>
      </c>
      <c r="AW82">
        <f>(1/Z82-1/F82)/(1-1/F82)</f>
        <v>0.65071992568509052</v>
      </c>
    </row>
    <row r="83" spans="1:49" x14ac:dyDescent="0.2">
      <c r="A83" t="s">
        <v>34</v>
      </c>
      <c r="B83" t="s">
        <v>56</v>
      </c>
      <c r="C83">
        <v>56</v>
      </c>
      <c r="D83">
        <v>192</v>
      </c>
      <c r="E83">
        <v>1</v>
      </c>
      <c r="F83">
        <v>2</v>
      </c>
      <c r="G83">
        <v>1.5389999999999999</v>
      </c>
      <c r="H83">
        <v>6.6680000000000001</v>
      </c>
      <c r="I83">
        <v>1.671</v>
      </c>
      <c r="J83">
        <v>11.493</v>
      </c>
      <c r="K83">
        <v>0.50800000000000001</v>
      </c>
      <c r="L83" s="3">
        <v>0.54600000000000004</v>
      </c>
      <c r="M83" s="3">
        <v>0.52700000000000002</v>
      </c>
      <c r="N83" s="3">
        <v>4.5999999999999999E-2</v>
      </c>
      <c r="O83" s="3">
        <v>4.3999999999999997E-2</v>
      </c>
      <c r="P83">
        <f>POWER(D83,2)/F83</f>
        <v>18432</v>
      </c>
      <c r="Q83">
        <f>ROUND(P83,-3)</f>
        <v>18000</v>
      </c>
      <c r="R83" cm="1">
        <f t="array" ref="R83">MATCH(1,(D83=D:D)*(MIN(IF(D:D=D83,F:F))=F:F),0)</f>
        <v>84</v>
      </c>
      <c r="S83" cm="1">
        <f t="array" ref="S83">INDEX(I:I,R83,0)</f>
        <v>2.153</v>
      </c>
      <c r="T83" cm="1">
        <f t="array" ref="T83">INDEX(K:K,R83,0)</f>
        <v>0.93700000000000006</v>
      </c>
      <c r="U83" cm="1">
        <f t="array" ref="U83">INDEX(G:G,R83,0)</f>
        <v>0.628</v>
      </c>
      <c r="V83" cm="1">
        <f t="array" ref="V83">INDEX(L:L,R83,0)</f>
        <v>0.55300000000000005</v>
      </c>
      <c r="W83" cm="1">
        <f t="array" ref="W83">INDEX(M:M,R83,0)</f>
        <v>0.56599999999999995</v>
      </c>
      <c r="X83" cm="1">
        <f t="array" ref="X83">INDEX(N:N,R83,0)</f>
        <v>4.2000000000000003E-2</v>
      </c>
      <c r="Y83" cm="1">
        <f t="array" ref="Y83">INDEX(O:O,R83,0)</f>
        <v>5.5E-2</v>
      </c>
      <c r="Z83">
        <f>S83/I83</f>
        <v>1.2884500299222024</v>
      </c>
      <c r="AA83">
        <f>T83/K83</f>
        <v>1.844488188976378</v>
      </c>
      <c r="AB83">
        <f>U83/G83</f>
        <v>0.40805717998700458</v>
      </c>
      <c r="AC83">
        <f>V83/L83</f>
        <v>1.0128205128205128</v>
      </c>
      <c r="AD83">
        <f>W83/M83</f>
        <v>1.0740037950664134</v>
      </c>
      <c r="AE83">
        <f>X83/N83</f>
        <v>0.91304347826086962</v>
      </c>
      <c r="AF83">
        <f>Y83/O83</f>
        <v>1.25</v>
      </c>
      <c r="AG83">
        <f>Z83/K83</f>
        <v>2.5363189565397684</v>
      </c>
      <c r="AH83" cm="1">
        <f t="array" ref="AH83">MATCH(1,(Q83=Q:Q)*(MIN(IF(Q:Q=Q83,D:D))=D:D),0)</f>
        <v>83</v>
      </c>
      <c r="AI83" cm="1">
        <f t="array" ref="AI83">INDEX(I:I,AH83,0)</f>
        <v>1.671</v>
      </c>
      <c r="AJ83" cm="1">
        <f t="array" ref="AJ83">INDEX(K:K,AH83,0)</f>
        <v>0.50800000000000001</v>
      </c>
      <c r="AK83" cm="1">
        <f t="array" ref="AK83">INDEX(L:L,AH83,0)</f>
        <v>0.54600000000000004</v>
      </c>
      <c r="AL83" cm="1">
        <f t="array" ref="AL83">INDEX(L:L,AH83,0)</f>
        <v>0.54600000000000004</v>
      </c>
      <c r="AM83" cm="1">
        <f t="array" ref="AM83">INDEX(N:N,AH83,0)</f>
        <v>4.5999999999999999E-2</v>
      </c>
      <c r="AN83" cm="1">
        <f t="array" ref="AN83">INDEX(O:O,AH83,0)</f>
        <v>4.3999999999999997E-2</v>
      </c>
      <c r="AO83">
        <f>F83*AJ83/K83</f>
        <v>2</v>
      </c>
      <c r="AP83">
        <f>F83*AI83/I83</f>
        <v>2</v>
      </c>
      <c r="AQ83">
        <f>F83*AK83/L83</f>
        <v>2</v>
      </c>
      <c r="AR83">
        <f>F83*AL83/M83</f>
        <v>2.0721062618595827</v>
      </c>
      <c r="AS83">
        <f>F83*AM83/N83</f>
        <v>2</v>
      </c>
      <c r="AT83">
        <f>F83*AN83/O83</f>
        <v>2</v>
      </c>
      <c r="AU83">
        <f>AP83/F83</f>
        <v>1</v>
      </c>
      <c r="AV83">
        <f>(Z83-K83)/(1-K83)</f>
        <v>1.5862805486223626</v>
      </c>
      <c r="AW83">
        <f>(1/Z83-1/F83)/(1-1/F83)</f>
        <v>0.55225267069205741</v>
      </c>
    </row>
    <row r="84" spans="1:49" x14ac:dyDescent="0.2">
      <c r="A84" t="s">
        <v>34</v>
      </c>
      <c r="B84" t="s">
        <v>56</v>
      </c>
      <c r="C84">
        <v>57</v>
      </c>
      <c r="D84">
        <v>192</v>
      </c>
      <c r="E84">
        <v>1</v>
      </c>
      <c r="F84">
        <v>1</v>
      </c>
      <c r="G84">
        <v>0.628</v>
      </c>
      <c r="H84">
        <v>6.673</v>
      </c>
      <c r="I84">
        <v>2.153</v>
      </c>
      <c r="J84">
        <v>11.036</v>
      </c>
      <c r="K84">
        <v>0.93700000000000006</v>
      </c>
      <c r="L84" s="3">
        <v>0.55300000000000005</v>
      </c>
      <c r="M84" s="3">
        <v>0.56599999999999995</v>
      </c>
      <c r="N84" s="3">
        <v>4.2000000000000003E-2</v>
      </c>
      <c r="O84" s="3">
        <v>5.5E-2</v>
      </c>
      <c r="P84">
        <f>POWER(D84,2)/F84</f>
        <v>36864</v>
      </c>
      <c r="Q84">
        <f>ROUND(P84,-3)</f>
        <v>37000</v>
      </c>
      <c r="R84" cm="1">
        <f t="array" ref="R84">MATCH(1,(D84=D:D)*(MIN(IF(D:D=D84,F:F))=F:F),0)</f>
        <v>84</v>
      </c>
      <c r="S84" cm="1">
        <f t="array" ref="S84">INDEX(I:I,R84,0)</f>
        <v>2.153</v>
      </c>
      <c r="T84" cm="1">
        <f t="array" ref="T84">INDEX(K:K,R84,0)</f>
        <v>0.93700000000000006</v>
      </c>
      <c r="U84" cm="1">
        <f t="array" ref="U84">INDEX(G:G,R84,0)</f>
        <v>0.628</v>
      </c>
      <c r="V84" cm="1">
        <f t="array" ref="V84">INDEX(L:L,R84,0)</f>
        <v>0.55300000000000005</v>
      </c>
      <c r="W84" cm="1">
        <f t="array" ref="W84">INDEX(M:M,R84,0)</f>
        <v>0.56599999999999995</v>
      </c>
      <c r="X84" cm="1">
        <f t="array" ref="X84">INDEX(N:N,R84,0)</f>
        <v>4.2000000000000003E-2</v>
      </c>
      <c r="Y84" cm="1">
        <f t="array" ref="Y84">INDEX(O:O,R84,0)</f>
        <v>5.5E-2</v>
      </c>
      <c r="Z84">
        <f>S84/I84</f>
        <v>1</v>
      </c>
      <c r="AA84">
        <f>T84/K84</f>
        <v>1</v>
      </c>
      <c r="AB84">
        <f>U84/G84</f>
        <v>1</v>
      </c>
      <c r="AC84">
        <f>V84/L84</f>
        <v>1</v>
      </c>
      <c r="AD84">
        <f>W84/M84</f>
        <v>1</v>
      </c>
      <c r="AE84">
        <f>X84/N84</f>
        <v>1</v>
      </c>
      <c r="AF84">
        <f>Y84/O84</f>
        <v>1</v>
      </c>
      <c r="AG84">
        <f>Z84/K84</f>
        <v>1.0672358591248665</v>
      </c>
      <c r="AH84" cm="1">
        <f t="array" ref="AH84">MATCH(1,(Q84=Q:Q)*(MIN(IF(Q:Q=Q84,D:D))=D:D),0)</f>
        <v>84</v>
      </c>
      <c r="AI84" cm="1">
        <f t="array" ref="AI84">INDEX(I:I,AH84,0)</f>
        <v>2.153</v>
      </c>
      <c r="AJ84" cm="1">
        <f t="array" ref="AJ84">INDEX(K:K,AH84,0)</f>
        <v>0.93700000000000006</v>
      </c>
      <c r="AK84" cm="1">
        <f t="array" ref="AK84">INDEX(L:L,AH84,0)</f>
        <v>0.55300000000000005</v>
      </c>
      <c r="AL84" cm="1">
        <f t="array" ref="AL84">INDEX(L:L,AH84,0)</f>
        <v>0.55300000000000005</v>
      </c>
      <c r="AM84" cm="1">
        <f t="array" ref="AM84">INDEX(N:N,AH84,0)</f>
        <v>4.2000000000000003E-2</v>
      </c>
      <c r="AN84" cm="1">
        <f t="array" ref="AN84">INDEX(O:O,AH84,0)</f>
        <v>5.5E-2</v>
      </c>
      <c r="AO84">
        <f>F84*AJ84/K84</f>
        <v>1</v>
      </c>
      <c r="AP84">
        <f>F84*AI84/I84</f>
        <v>1</v>
      </c>
      <c r="AQ84">
        <f>F84*AK84/L84</f>
        <v>1</v>
      </c>
      <c r="AR84">
        <f>F84*AL84/M84</f>
        <v>0.97703180212014151</v>
      </c>
      <c r="AS84">
        <f>F84*AM84/N84</f>
        <v>1</v>
      </c>
      <c r="AT84">
        <f>F84*AN84/O84</f>
        <v>1</v>
      </c>
      <c r="AU84">
        <f>AP84/F84</f>
        <v>1</v>
      </c>
      <c r="AV84">
        <f>(Z84-K84)/(1-K84)</f>
        <v>1</v>
      </c>
      <c r="AW84" t="e">
        <f>(1/Z84-1/F84)/(1-1/F84)</f>
        <v>#DIV/0!</v>
      </c>
    </row>
  </sheetData>
  <sortState xmlns:xlrd2="http://schemas.microsoft.com/office/spreadsheetml/2017/richdata2" ref="A2:AW84">
    <sortCondition descending="1" ref="D1"/>
  </sortState>
  <phoneticPr fontId="1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J10"/>
  <sheetViews>
    <sheetView workbookViewId="0">
      <selection activeCell="E7" sqref="E7"/>
    </sheetView>
  </sheetViews>
  <sheetFormatPr baseColWidth="10" defaultRowHeight="16" x14ac:dyDescent="0.2"/>
  <cols>
    <col min="1" max="1" width="23.5" bestFit="1" customWidth="1"/>
    <col min="2" max="2" width="15.5" bestFit="1" customWidth="1"/>
    <col min="3" max="3" width="2.1640625" bestFit="1" customWidth="1"/>
    <col min="4" max="10" width="12.1640625" bestFit="1" customWidth="1"/>
    <col min="11" max="11" width="23.5" bestFit="1" customWidth="1"/>
    <col min="12" max="12" width="18.5" bestFit="1" customWidth="1"/>
    <col min="13" max="13" width="23.5" bestFit="1" customWidth="1"/>
    <col min="14" max="14" width="18.5" bestFit="1" customWidth="1"/>
    <col min="15" max="15" width="23.5" bestFit="1" customWidth="1"/>
    <col min="16" max="16" width="18.5" bestFit="1" customWidth="1"/>
    <col min="17" max="17" width="23.5" bestFit="1" customWidth="1"/>
    <col min="18" max="18" width="18.5" bestFit="1" customWidth="1"/>
    <col min="19" max="19" width="23.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0" x14ac:dyDescent="0.2">
      <c r="A1" s="1" t="s">
        <v>7</v>
      </c>
      <c r="B1" t="s">
        <v>11</v>
      </c>
    </row>
    <row r="3" spans="1:10" x14ac:dyDescent="0.2">
      <c r="A3" s="1" t="s">
        <v>12</v>
      </c>
      <c r="B3" s="1" t="s">
        <v>5</v>
      </c>
    </row>
    <row r="4" spans="1:10" x14ac:dyDescent="0.2">
      <c r="A4" s="1" t="s">
        <v>4</v>
      </c>
      <c r="B4">
        <v>1</v>
      </c>
      <c r="C4">
        <v>2</v>
      </c>
      <c r="D4">
        <v>4</v>
      </c>
      <c r="E4">
        <v>8</v>
      </c>
      <c r="F4">
        <v>16</v>
      </c>
      <c r="G4">
        <v>32</v>
      </c>
      <c r="H4">
        <v>64</v>
      </c>
      <c r="I4">
        <v>128</v>
      </c>
      <c r="J4">
        <v>256</v>
      </c>
    </row>
    <row r="5" spans="1:10" x14ac:dyDescent="0.2">
      <c r="A5" s="2">
        <v>768</v>
      </c>
      <c r="B5" s="4">
        <v>1</v>
      </c>
      <c r="C5" s="4">
        <v>2</v>
      </c>
      <c r="D5" s="4">
        <v>4</v>
      </c>
      <c r="E5" s="4">
        <v>8</v>
      </c>
      <c r="F5" s="4">
        <v>16</v>
      </c>
      <c r="G5" s="4">
        <v>32</v>
      </c>
      <c r="H5" s="4">
        <v>64</v>
      </c>
      <c r="I5" s="4">
        <v>128</v>
      </c>
      <c r="J5" s="4">
        <v>256</v>
      </c>
    </row>
    <row r="6" spans="1:10" x14ac:dyDescent="0.2">
      <c r="A6" s="2">
        <v>1536</v>
      </c>
      <c r="B6" s="4">
        <v>1</v>
      </c>
      <c r="C6" s="4">
        <v>2</v>
      </c>
      <c r="D6" s="4">
        <v>2.2828891836488605</v>
      </c>
      <c r="E6" s="4"/>
      <c r="F6" s="4">
        <v>4.4002152747198986</v>
      </c>
      <c r="G6" s="4">
        <v>24.663472171028385</v>
      </c>
      <c r="H6" s="4">
        <v>45.179973943793037</v>
      </c>
      <c r="I6" s="4">
        <v>64.268820678513734</v>
      </c>
      <c r="J6" s="4">
        <v>75.756364808250083</v>
      </c>
    </row>
    <row r="7" spans="1:10" x14ac:dyDescent="0.2">
      <c r="A7" s="2">
        <v>3072</v>
      </c>
      <c r="B7" s="4">
        <v>1</v>
      </c>
      <c r="C7" s="4">
        <v>2</v>
      </c>
      <c r="D7" s="4">
        <v>5.7525542068347049</v>
      </c>
      <c r="E7" s="4">
        <v>6.7389978213507629</v>
      </c>
      <c r="F7" s="4">
        <v>6.1542462413652981</v>
      </c>
      <c r="G7" s="4">
        <v>15.954698900141567</v>
      </c>
      <c r="H7" s="4">
        <v>31.481928765205218</v>
      </c>
      <c r="I7" s="4">
        <v>41.49903093263044</v>
      </c>
      <c r="J7" s="4">
        <v>63.257850162866454</v>
      </c>
    </row>
    <row r="8" spans="1:10" x14ac:dyDescent="0.2">
      <c r="A8" s="2">
        <v>6144</v>
      </c>
      <c r="B8" s="4">
        <v>1</v>
      </c>
      <c r="C8" s="4">
        <v>2</v>
      </c>
      <c r="D8" s="4">
        <v>5.9210335226639943</v>
      </c>
      <c r="E8" s="4">
        <v>7.860165975103734</v>
      </c>
      <c r="F8" s="4">
        <v>13.278650044819843</v>
      </c>
      <c r="G8" s="4">
        <v>18.912629768804536</v>
      </c>
      <c r="H8" s="4">
        <v>41.866141460212155</v>
      </c>
      <c r="I8" s="4">
        <v>55.462830644016471</v>
      </c>
      <c r="J8" s="4">
        <v>59.407811080835607</v>
      </c>
    </row>
    <row r="9" spans="1:10" x14ac:dyDescent="0.2">
      <c r="A9" s="2">
        <v>12288</v>
      </c>
      <c r="B9" s="4">
        <v>1</v>
      </c>
      <c r="C9" s="4">
        <v>2</v>
      </c>
      <c r="D9" s="4">
        <v>4.9522214449242243</v>
      </c>
      <c r="E9" s="4">
        <v>9.2706459491589506</v>
      </c>
      <c r="F9" s="4">
        <v>16.333220686816055</v>
      </c>
      <c r="G9" s="4">
        <v>25.597327465267838</v>
      </c>
      <c r="H9" s="4">
        <v>35.563871718240485</v>
      </c>
      <c r="I9" s="4">
        <v>100.74202741213192</v>
      </c>
      <c r="J9" s="4">
        <v>105.31032984224936</v>
      </c>
    </row>
    <row r="10" spans="1:10" x14ac:dyDescent="0.2">
      <c r="A10" s="2">
        <v>24576</v>
      </c>
      <c r="B10" s="4"/>
      <c r="C10" s="4"/>
      <c r="D10" s="4"/>
      <c r="E10" s="4"/>
      <c r="F10" s="4"/>
      <c r="G10" s="4"/>
      <c r="H10" s="4"/>
      <c r="I10" s="4"/>
      <c r="J10" s="4">
        <v>171.49032537184286</v>
      </c>
    </row>
  </sheetData>
  <sortState xmlns:xlrd2="http://schemas.microsoft.com/office/spreadsheetml/2017/richdata2" columnSort="1" ref="A3:J21">
    <sortCondition ref="C4"/>
  </sortState>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2020-04-06T07:08:55Z</dcterms:modified>
</cp:coreProperties>
</file>