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hrynbuckwalter/Desktop/"/>
    </mc:Choice>
  </mc:AlternateContent>
  <xr:revisionPtr revIDLastSave="0" documentId="13_ncr:1_{50B73493-023F-DE40-9BA6-BDC6F4F9AFA8}" xr6:coauthVersionLast="45" xr6:coauthVersionMax="45" xr10:uidLastSave="{00000000-0000-0000-0000-000000000000}"/>
  <bookViews>
    <workbookView xWindow="1000" yWindow="2560" windowWidth="26780" windowHeight="14180" xr2:uid="{00000000-000D-0000-FFFF-FFFF00000000}"/>
  </bookViews>
  <sheets>
    <sheet name="Sheet1" sheetId="1" r:id="rId1"/>
    <sheet name="Pivot Table" sheetId="3" r:id="rId2"/>
    <sheet name="Pivot Table 2" sheetId="4" r:id="rId3"/>
    <sheet name="Pivot Table 3" sheetId="7" r:id="rId4"/>
    <sheet name="Bonus" sheetId="8" r:id="rId5"/>
    <sheet name="Bonus 2" sheetId="11" r:id="rId6"/>
  </sheets>
  <calcPr calcId="191029"/>
  <pivotCaches>
    <pivotCache cacheId="29" r:id="rId7"/>
    <pivotCache cacheId="3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1" i="11" l="1"/>
  <c r="M12" i="11"/>
  <c r="M11" i="11"/>
  <c r="M10" i="11"/>
  <c r="M9" i="11"/>
  <c r="M8" i="11"/>
  <c r="M7" i="11"/>
  <c r="F12" i="11"/>
  <c r="F8" i="11"/>
  <c r="F10" i="11"/>
  <c r="F9" i="11"/>
  <c r="F7" i="11"/>
  <c r="D12" i="8"/>
  <c r="D11" i="8"/>
  <c r="D10" i="8"/>
  <c r="D9" i="8"/>
  <c r="D8" i="8"/>
  <c r="D7" i="8"/>
  <c r="D6" i="8"/>
  <c r="D5" i="8"/>
  <c r="D4" i="8"/>
  <c r="C12" i="8"/>
  <c r="C11" i="8"/>
  <c r="C10" i="8"/>
  <c r="C9" i="8"/>
  <c r="C8" i="8"/>
  <c r="C7" i="8"/>
  <c r="C6" i="8"/>
  <c r="C5" i="8"/>
  <c r="C4" i="8"/>
  <c r="C3" i="8"/>
  <c r="D3" i="8"/>
  <c r="D13" i="8"/>
  <c r="C13" i="8"/>
  <c r="B13" i="8"/>
  <c r="B12" i="8"/>
  <c r="B11" i="8"/>
  <c r="B10" i="8"/>
  <c r="B9" i="8"/>
  <c r="B8" i="8"/>
  <c r="B7" i="8"/>
  <c r="B6" i="8"/>
  <c r="B5" i="8"/>
  <c r="B4" i="8"/>
  <c r="D2" i="8"/>
  <c r="C2" i="8"/>
  <c r="B2" i="8"/>
  <c r="B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O7" i="1"/>
  <c r="O3" i="1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8" l="1"/>
  <c r="F6" i="8" s="1"/>
  <c r="E3" i="8"/>
  <c r="E7" i="8"/>
  <c r="H7" i="8" s="1"/>
  <c r="H3" i="8"/>
  <c r="F3" i="8"/>
  <c r="E4" i="8"/>
  <c r="F4" i="8" s="1"/>
  <c r="E5" i="8"/>
  <c r="G5" i="8" s="1"/>
  <c r="E10" i="8"/>
  <c r="E9" i="8"/>
  <c r="F9" i="8" s="1"/>
  <c r="E13" i="8"/>
  <c r="H13" i="8" s="1"/>
  <c r="G3" i="8"/>
  <c r="E2" i="8"/>
  <c r="H2" i="8" s="1"/>
  <c r="E12" i="8"/>
  <c r="F12" i="8" s="1"/>
  <c r="E11" i="8"/>
  <c r="F11" i="8" s="1"/>
  <c r="G6" i="8"/>
  <c r="E8" i="8"/>
  <c r="G7" i="8" l="1"/>
  <c r="H6" i="8"/>
  <c r="F7" i="8"/>
  <c r="H5" i="8"/>
  <c r="H4" i="8"/>
  <c r="F5" i="8"/>
  <c r="H9" i="8"/>
  <c r="G9" i="8"/>
  <c r="G4" i="8"/>
  <c r="G13" i="8"/>
  <c r="H10" i="8"/>
  <c r="G10" i="8"/>
  <c r="F10" i="8"/>
  <c r="F13" i="8"/>
  <c r="F2" i="8"/>
  <c r="G2" i="8"/>
  <c r="G8" i="8"/>
  <c r="H8" i="8"/>
  <c r="F8" i="8"/>
  <c r="H12" i="8"/>
  <c r="G12" i="8"/>
  <c r="G11" i="8"/>
  <c r="H11" i="8"/>
</calcChain>
</file>

<file path=xl/sharedStrings.xml><?xml version="1.0" encoding="utf-8"?>
<sst xmlns="http://schemas.openxmlformats.org/spreadsheetml/2006/main" count="28556" uniqueCount="8411">
  <si>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</si>
  <si>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</si>
  <si>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</si>
  <si>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</si>
  <si>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</si>
  <si>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</si>
  <si>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</si>
  <si>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</si>
  <si>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</si>
  <si>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</si>
  <si>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</si>
  <si>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</si>
  <si>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</si>
  <si>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</si>
  <si>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</si>
  <si>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</si>
  <si>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</si>
  <si>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</si>
  <si>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</si>
  <si>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</si>
  <si>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</si>
  <si>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</si>
  <si>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</si>
  <si>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</si>
  <si>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</si>
  <si>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</si>
  <si>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</si>
  <si>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</si>
  <si>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</si>
  <si>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</si>
  <si>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</si>
  <si>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</si>
  <si>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</si>
  <si>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</si>
  <si>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</si>
  <si>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</si>
  <si>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</si>
  <si>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</si>
  <si>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</si>
  <si>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</si>
  <si>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</si>
  <si>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</si>
  <si>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</si>
  <si>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</si>
  <si>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</si>
  <si>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</si>
  <si>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</si>
  <si>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</si>
  <si>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</si>
  <si>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</si>
  <si>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</si>
  <si>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</si>
  <si>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</si>
  <si>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</si>
  <si>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</si>
  <si>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</si>
  <si>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</si>
  <si>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</si>
  <si>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</si>
  <si>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</si>
  <si>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</si>
  <si>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</si>
  <si>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</si>
  <si>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</si>
  <si>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</si>
  <si>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</si>
  <si>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</si>
  <si>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</si>
  <si>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</si>
  <si>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</si>
  <si>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</si>
  <si>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</si>
  <si>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</si>
  <si>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</si>
  <si>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</si>
  <si>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</si>
  <si>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</si>
  <si>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</si>
  <si>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</si>
  <si>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</si>
  <si>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</si>
  <si>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</si>
  <si>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</si>
  <si>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</si>
  <si>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</si>
  <si>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</si>
  <si>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</si>
  <si>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</si>
  <si>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</si>
  <si>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</si>
  <si>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</si>
  <si>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</si>
  <si>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</si>
  <si>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</si>
  <si>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</si>
  <si>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</si>
  <si>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</si>
  <si>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</si>
  <si>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</si>
  <si>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</si>
  <si>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</si>
  <si>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</si>
  <si>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</si>
  <si>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</si>
  <si>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</si>
  <si>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</si>
  <si>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</si>
  <si>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</si>
  <si>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</si>
  <si>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</si>
  <si>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</si>
  <si>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</si>
  <si>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</si>
  <si>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</si>
  <si>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</si>
  <si>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</si>
  <si>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</si>
  <si>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</si>
  <si>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</si>
  <si>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</si>
  <si>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</si>
  <si>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</si>
  <si>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</si>
  <si>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</si>
  <si>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</si>
  <si>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</si>
  <si>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</si>
  <si>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</si>
  <si>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</si>
  <si>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</si>
  <si>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</si>
  <si>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</si>
  <si>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</si>
  <si>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</si>
  <si>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</si>
  <si>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</si>
  <si>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</si>
  <si>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</si>
  <si>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</si>
  <si>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</si>
  <si>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</si>
  <si>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</si>
  <si>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</si>
  <si>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</si>
  <si>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</si>
  <si>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</si>
  <si>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</si>
  <si>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</si>
  <si>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</si>
  <si>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</si>
  <si>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</si>
  <si>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</si>
  <si>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</si>
  <si>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</si>
  <si>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</si>
  <si>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</si>
  <si>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</si>
  <si>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</si>
  <si>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</si>
  <si>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</si>
  <si>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</si>
  <si>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</si>
  <si>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</si>
  <si>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</si>
  <si>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</si>
  <si>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</si>
  <si>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</si>
  <si>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</si>
  <si>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</si>
  <si>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</si>
  <si>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</si>
  <si>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</si>
  <si>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</si>
  <si>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</si>
  <si>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</si>
  <si>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</si>
  <si>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</si>
  <si>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</si>
  <si>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</si>
  <si>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</si>
  <si>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</si>
  <si>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</si>
  <si>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</si>
  <si>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</si>
  <si>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</si>
  <si>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</si>
  <si>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</si>
  <si>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</si>
  <si>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</si>
  <si>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</si>
  <si>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</si>
  <si>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</si>
  <si>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</si>
  <si>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</si>
  <si>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</si>
  <si>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</si>
  <si>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</si>
  <si>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</si>
  <si>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</si>
  <si>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</si>
  <si>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</si>
  <si>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</si>
  <si>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</si>
  <si>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</si>
  <si>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</si>
  <si>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</si>
  <si>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</si>
  <si>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</si>
  <si>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</si>
  <si>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</si>
  <si>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</si>
  <si>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</si>
  <si>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</si>
  <si>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</si>
  <si>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</si>
  <si>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</si>
  <si>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</si>
  <si>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</si>
  <si>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</si>
  <si>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</si>
  <si>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</si>
  <si>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</si>
  <si>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</si>
  <si>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</si>
  <si>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</si>
  <si>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</si>
  <si>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</si>
  <si>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</si>
  <si>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</si>
  <si>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</si>
  <si>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</si>
  <si>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</si>
  <si>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</si>
  <si>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</si>
  <si>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</si>
  <si>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</si>
  <si>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</si>
  <si>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</si>
  <si>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</si>
  <si>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</si>
  <si>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</si>
  <si>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</si>
  <si>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</si>
  <si>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</si>
  <si>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</si>
  <si>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</si>
  <si>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</si>
  <si>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</si>
  <si>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</si>
  <si>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</si>
  <si>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</si>
  <si>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</si>
  <si>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</si>
  <si>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</si>
  <si>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</si>
  <si>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</si>
  <si>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</si>
  <si>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</si>
  <si>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</si>
  <si>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</si>
  <si>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</si>
  <si>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</si>
  <si>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</si>
  <si>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</si>
  <si>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</si>
  <si>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</si>
  <si>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</si>
  <si>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</si>
  <si>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</si>
  <si>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</si>
  <si>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</si>
  <si>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</si>
  <si>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</si>
  <si>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</si>
  <si>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</si>
  <si>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</si>
  <si>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</si>
  <si>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</si>
  <si>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</si>
  <si>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</si>
  <si>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</si>
  <si>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</si>
  <si>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</si>
  <si>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</si>
  <si>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</si>
  <si>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</si>
  <si>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</si>
  <si>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</si>
  <si>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</si>
  <si>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</si>
  <si>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</si>
  <si>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</si>
  <si>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</si>
  <si>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</si>
  <si>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</si>
  <si>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</si>
  <si>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</si>
  <si>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</si>
  <si>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</si>
  <si>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</si>
  <si>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</si>
  <si>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</si>
  <si>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</si>
  <si>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</si>
  <si>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</si>
  <si>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</si>
  <si>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</si>
  <si>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</si>
  <si>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</si>
  <si>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</si>
  <si>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</si>
  <si>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</si>
  <si>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</si>
  <si>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</si>
  <si>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</si>
  <si>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</si>
  <si>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</si>
  <si>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</si>
  <si>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</si>
  <si>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</si>
  <si>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</si>
  <si>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</si>
  <si>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</si>
  <si>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</si>
  <si>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</si>
  <si>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</si>
  <si>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</si>
  <si>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</si>
  <si>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</si>
  <si>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</si>
  <si>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</si>
  <si>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</si>
  <si>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</si>
  <si>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</si>
  <si>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</si>
  <si>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</si>
  <si>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</si>
  <si>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</si>
  <si>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</si>
  <si>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</si>
  <si>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</si>
  <si>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</si>
  <si>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</si>
  <si>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</si>
  <si>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</si>
  <si>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</si>
  <si>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</si>
  <si>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</si>
  <si>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</si>
  <si>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</si>
  <si>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</si>
  <si>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</si>
  <si>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</si>
  <si>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</si>
  <si>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</si>
  <si>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</si>
  <si>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</si>
  <si>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</si>
  <si>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</si>
  <si>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</si>
  <si>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</si>
  <si>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</si>
  <si>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</si>
  <si>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</si>
  <si>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</si>
  <si>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</si>
  <si>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</si>
  <si>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</si>
  <si>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</si>
  <si>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</si>
  <si>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</si>
  <si>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</si>
  <si>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</si>
  <si>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</si>
  <si>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</si>
  <si>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</si>
  <si>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</si>
  <si>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</si>
  <si>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</si>
  <si>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</si>
  <si>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</si>
  <si>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</si>
  <si>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</si>
  <si>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</si>
  <si>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</si>
  <si>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</si>
  <si>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</si>
  <si>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</si>
  <si>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</si>
  <si>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</si>
  <si>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</si>
  <si>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</si>
  <si>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</si>
  <si>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</si>
  <si>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</si>
  <si>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</si>
  <si>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</si>
  <si>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</si>
  <si>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</si>
  <si>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</si>
  <si>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</si>
  <si>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</si>
  <si>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</si>
  <si>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</si>
  <si>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</si>
  <si>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</si>
  <si>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</si>
  <si>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</si>
  <si>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</si>
  <si>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</si>
  <si>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</si>
  <si>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</si>
  <si>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</si>
  <si>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</si>
  <si>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</si>
  <si>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</si>
  <si>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</si>
  <si>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</si>
  <si>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</si>
  <si>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</si>
  <si>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</si>
  <si>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</si>
  <si>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</si>
  <si>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</si>
  <si>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</si>
  <si>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</si>
  <si>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</si>
  <si>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</si>
  <si>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</si>
  <si>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</si>
  <si>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</si>
  <si>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</si>
  <si>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</si>
  <si>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</si>
  <si>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</si>
  <si>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</si>
  <si>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</si>
  <si>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</si>
  <si>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</si>
  <si>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</si>
  <si>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</si>
  <si>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</si>
  <si>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</si>
  <si>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</si>
  <si>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</si>
  <si>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</si>
  <si>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</si>
  <si>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</si>
  <si>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</si>
  <si>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</si>
  <si>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</si>
  <si>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</si>
  <si>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</si>
  <si>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</si>
  <si>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</si>
  <si>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</si>
  <si>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</si>
  <si>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</si>
  <si>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</si>
  <si>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</si>
  <si>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</si>
  <si>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</si>
  <si>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</si>
  <si>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</si>
  <si>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</si>
  <si>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</si>
  <si>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</si>
  <si>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</si>
  <si>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</si>
  <si>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</si>
  <si>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</si>
  <si>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</si>
  <si>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</si>
  <si>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</si>
  <si>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</si>
  <si>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</si>
  <si>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</si>
  <si>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</si>
  <si>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</si>
  <si>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</si>
  <si>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</si>
  <si>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</si>
  <si>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</si>
  <si>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</si>
  <si>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</si>
  <si>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</si>
  <si>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</si>
  <si>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</si>
  <si>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</si>
  <si>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</si>
  <si>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</si>
  <si>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</si>
  <si>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</si>
  <si>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</si>
  <si>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</si>
  <si>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</si>
  <si>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</si>
  <si>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</si>
  <si>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</si>
  <si>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</si>
  <si>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</si>
  <si>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</si>
  <si>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</si>
  <si>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</si>
  <si>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</si>
  <si>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</si>
  <si>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</si>
  <si>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</si>
  <si>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</si>
  <si>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</si>
  <si>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</si>
  <si>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</si>
  <si>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</si>
  <si>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</si>
  <si>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</si>
  <si>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</si>
  <si>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</si>
  <si>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</si>
  <si>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</si>
  <si>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</si>
  <si>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</si>
  <si>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</si>
  <si>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</si>
  <si>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</si>
  <si>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</si>
  <si>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</si>
  <si>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</si>
  <si>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</si>
  <si>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</si>
  <si>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</si>
  <si>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</si>
  <si>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</si>
  <si>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</si>
  <si>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</si>
  <si>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</si>
  <si>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</si>
  <si>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</si>
  <si>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</si>
  <si>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</si>
  <si>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</si>
  <si>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</si>
  <si>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</si>
  <si>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</si>
  <si>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</si>
  <si>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</si>
  <si>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</si>
  <si>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</si>
  <si>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</si>
  <si>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</si>
  <si>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</si>
  <si>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</si>
  <si>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</si>
  <si>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</si>
  <si>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</si>
  <si>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</si>
  <si>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</si>
  <si>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</si>
  <si>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</si>
  <si>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</si>
  <si>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</si>
  <si>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</si>
  <si>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</si>
  <si>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</si>
  <si>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</si>
  <si>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</si>
  <si>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</si>
  <si>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</si>
  <si>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</si>
  <si>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</si>
  <si>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</si>
  <si>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</si>
  <si>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</si>
  <si>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</si>
  <si>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</si>
  <si>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</si>
  <si>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</si>
  <si>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</si>
  <si>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</si>
  <si>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</si>
  <si>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</si>
  <si>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</si>
  <si>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</si>
  <si>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</si>
  <si>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</si>
  <si>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</si>
  <si>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</si>
  <si>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</si>
  <si>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</si>
  <si>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</si>
  <si>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</si>
  <si>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</si>
  <si>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</si>
  <si>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</si>
  <si>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</si>
  <si>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</si>
  <si>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</si>
  <si>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</si>
  <si>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</si>
  <si>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</si>
  <si>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</si>
  <si>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</si>
  <si>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</si>
  <si>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</si>
  <si>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</si>
  <si>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</si>
  <si>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</si>
  <si>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</si>
  <si>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</si>
  <si>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</si>
  <si>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</si>
  <si>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</si>
  <si>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</si>
  <si>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</si>
  <si>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</si>
  <si>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</si>
  <si>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</si>
  <si>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</si>
  <si>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</si>
  <si>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</si>
  <si>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</si>
  <si>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</si>
  <si>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</si>
  <si>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</si>
  <si>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</si>
  <si>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</si>
  <si>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</si>
  <si>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</si>
  <si>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</si>
  <si>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</si>
  <si>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</si>
  <si>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</si>
  <si>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</si>
  <si>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</si>
  <si>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</si>
  <si>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</si>
  <si>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</si>
  <si>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</si>
  <si>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</si>
  <si>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</si>
  <si>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</si>
  <si>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</si>
  <si>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</si>
  <si>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</si>
  <si>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</si>
  <si>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</si>
  <si>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</si>
  <si>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</si>
  <si>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</si>
  <si>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</si>
  <si>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</si>
  <si>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</si>
  <si>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</si>
  <si>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</si>
  <si>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</si>
  <si>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</si>
  <si>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</si>
  <si>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</si>
  <si>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</si>
  <si>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</si>
  <si>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</si>
  <si>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</si>
  <si>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</si>
  <si>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</si>
  <si>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</si>
  <si>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</si>
  <si>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</si>
  <si>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</si>
  <si>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</si>
  <si>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</si>
  <si>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</si>
  <si>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</si>
  <si>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</si>
  <si>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</si>
  <si>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</si>
  <si>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</si>
  <si>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</si>
  <si>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</si>
  <si>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</si>
  <si>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</si>
  <si>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</si>
  <si>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</si>
  <si>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</si>
  <si>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</si>
  <si>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</si>
  <si>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</si>
  <si>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</si>
  <si>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</si>
  <si>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</si>
  <si>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</si>
  <si>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</si>
  <si>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</si>
  <si>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</si>
  <si>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</si>
  <si>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</si>
  <si>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</si>
  <si>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</si>
  <si>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</si>
  <si>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</si>
  <si>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</si>
  <si>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</si>
  <si>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</si>
  <si>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</si>
  <si>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</si>
  <si>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</si>
  <si>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</si>
  <si>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</si>
  <si>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</si>
  <si>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</si>
  <si>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</si>
  <si>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</si>
  <si>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</si>
  <si>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</si>
  <si>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</si>
  <si>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</si>
  <si>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</si>
  <si>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</si>
  <si>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</si>
  <si>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</si>
  <si>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</si>
  <si>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</si>
  <si>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</si>
  <si>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</si>
  <si>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</si>
  <si>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</si>
  <si>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</si>
  <si>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</si>
  <si>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</si>
  <si>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</si>
  <si>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</si>
  <si>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</si>
  <si>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</si>
  <si>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</si>
  <si>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</si>
  <si>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</si>
  <si>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</si>
  <si>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</si>
  <si>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</si>
  <si>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</si>
  <si>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</si>
  <si>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</si>
  <si>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</si>
  <si>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</si>
  <si>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</si>
  <si>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</si>
  <si>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</si>
  <si>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</si>
  <si>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</si>
  <si>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</si>
  <si>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</si>
  <si>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</si>
  <si>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</si>
  <si>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</si>
  <si>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</si>
  <si>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</si>
  <si>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</si>
  <si>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</si>
  <si>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</si>
  <si>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</si>
  <si>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</si>
  <si>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</si>
  <si>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</si>
  <si>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</si>
  <si>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</si>
  <si>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</si>
  <si>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</si>
  <si>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</si>
  <si>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</si>
  <si>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</si>
  <si>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</si>
  <si>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</si>
  <si>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</si>
  <si>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</si>
  <si>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</si>
  <si>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</si>
  <si>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</si>
  <si>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</si>
  <si>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</si>
  <si>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</si>
  <si>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</si>
  <si>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</si>
  <si>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</si>
  <si>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</si>
  <si>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</si>
  <si>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</si>
  <si>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</si>
  <si>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</si>
  <si>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</si>
  <si>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</si>
  <si>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</si>
  <si>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</si>
  <si>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</si>
  <si>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</si>
  <si>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</si>
  <si>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</si>
  <si>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</si>
  <si>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</si>
  <si>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</si>
  <si>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</si>
  <si>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</si>
  <si>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</si>
  <si>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</si>
  <si>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</si>
  <si>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</si>
  <si>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</si>
  <si>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</si>
  <si>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</si>
  <si>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</si>
  <si>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</si>
  <si>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</si>
  <si>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</si>
  <si>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</si>
  <si>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</si>
  <si>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</si>
  <si>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</si>
  <si>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</si>
  <si>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</si>
  <si>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</si>
  <si>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</si>
  <si>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</si>
  <si>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</si>
  <si>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</si>
  <si>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</si>
  <si>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</si>
  <si>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</si>
  <si>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</si>
  <si>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</si>
  <si>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</si>
  <si>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</si>
  <si>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</si>
  <si>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</si>
  <si>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</si>
  <si>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</si>
  <si>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</si>
  <si>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</si>
  <si>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</si>
  <si>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</si>
  <si>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</si>
  <si>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</si>
  <si>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</si>
  <si>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</si>
  <si>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</si>
  <si>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</si>
  <si>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</si>
  <si>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</si>
  <si>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</si>
  <si>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</si>
  <si>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</si>
  <si>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</si>
  <si>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</si>
  <si>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</si>
  <si>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</si>
  <si>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</si>
  <si>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</si>
  <si>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</si>
  <si>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</si>
  <si>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</si>
  <si>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</si>
  <si>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</si>
  <si>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</si>
  <si>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</si>
  <si>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</si>
  <si>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</si>
  <si>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</si>
  <si>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</si>
  <si>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</si>
  <si>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</si>
  <si>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</si>
  <si>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</si>
  <si>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</si>
  <si>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</si>
  <si>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</si>
  <si>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</si>
  <si>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</si>
  <si>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</si>
  <si>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</si>
  <si>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</si>
  <si>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</si>
  <si>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</si>
  <si>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</si>
  <si>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</si>
  <si>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</si>
  <si>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</si>
  <si>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</si>
  <si>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</si>
  <si>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</si>
  <si>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</si>
  <si>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</si>
  <si>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</si>
  <si>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</si>
  <si>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</si>
  <si>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</si>
  <si>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</si>
  <si>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</si>
  <si>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</si>
  <si>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</si>
  <si>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</si>
  <si>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</si>
  <si>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</si>
  <si>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</si>
  <si>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</si>
  <si>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</si>
  <si>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</si>
  <si>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</si>
  <si>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</si>
  <si>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</si>
  <si>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</si>
  <si>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</si>
  <si>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</si>
  <si>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</si>
  <si>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</si>
  <si>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</si>
  <si>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</si>
  <si>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</si>
  <si>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</si>
  <si>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</si>
  <si>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</si>
  <si>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</si>
  <si>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</si>
  <si>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</si>
  <si>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</si>
  <si>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</si>
  <si>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</si>
  <si>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</si>
  <si>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</si>
  <si>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</si>
  <si>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</si>
  <si>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</si>
  <si>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</si>
  <si>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</si>
  <si>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</si>
  <si>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</si>
  <si>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</si>
  <si>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</si>
  <si>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</si>
  <si>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</si>
  <si>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</si>
  <si>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</si>
  <si>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</si>
  <si>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</si>
  <si>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</si>
  <si>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</si>
  <si>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</si>
  <si>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</si>
  <si>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</si>
  <si>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</si>
  <si>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</si>
  <si>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</si>
  <si>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</si>
  <si>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</si>
  <si>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</si>
  <si>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</si>
  <si>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</si>
  <si>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</si>
  <si>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</si>
  <si>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</si>
  <si>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</si>
  <si>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</si>
  <si>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</si>
  <si>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</si>
  <si>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</si>
  <si>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</si>
  <si>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</si>
  <si>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</si>
  <si>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</si>
  <si>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</si>
  <si>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</si>
  <si>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</si>
  <si>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</si>
  <si>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</si>
  <si>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</si>
  <si>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</si>
  <si>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</si>
  <si>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</si>
  <si>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</si>
  <si>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</si>
  <si>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</si>
  <si>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</si>
  <si>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</si>
  <si>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</si>
  <si>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</si>
  <si>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</si>
  <si>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</si>
  <si>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</si>
  <si>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</si>
  <si>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</si>
  <si>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</si>
  <si>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</si>
  <si>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</si>
  <si>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</si>
  <si>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</si>
  <si>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</si>
  <si>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</si>
  <si>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</si>
  <si>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</si>
  <si>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</si>
  <si>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</si>
  <si>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</si>
  <si>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</si>
  <si>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</si>
  <si>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</si>
  <si>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</si>
  <si>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</si>
  <si>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</si>
  <si>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</si>
  <si>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</si>
  <si>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</si>
  <si>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</si>
  <si>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</si>
  <si>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</si>
  <si>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</si>
  <si>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</si>
  <si>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</si>
  <si>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</si>
  <si>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</si>
  <si>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</si>
  <si>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</si>
  <si>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</si>
  <si>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</si>
  <si>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</si>
  <si>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</si>
  <si>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</si>
  <si>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</si>
  <si>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</si>
  <si>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</si>
  <si>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</si>
  <si>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</si>
  <si>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</si>
  <si>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</si>
  <si>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</si>
  <si>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</si>
  <si>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</si>
  <si>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</si>
  <si>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</si>
  <si>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</si>
  <si>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</si>
  <si>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</si>
  <si>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</si>
  <si>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</si>
  <si>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</si>
  <si>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</si>
  <si>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</si>
  <si>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</si>
  <si>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</si>
  <si>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</si>
  <si>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</si>
  <si>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</si>
  <si>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</si>
  <si>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</si>
  <si>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</si>
  <si>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</si>
  <si>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</si>
  <si>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</si>
  <si>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</si>
  <si>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</si>
  <si>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</si>
  <si>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</si>
  <si>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</si>
  <si>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</si>
  <si>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</si>
  <si>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</si>
  <si>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</si>
  <si>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</si>
  <si>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</si>
  <si>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</si>
  <si>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</si>
  <si>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</si>
  <si>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</si>
  <si>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</si>
  <si>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</si>
  <si>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</si>
  <si>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</si>
  <si>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</si>
  <si>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</si>
  <si>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</si>
  <si>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</si>
  <si>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</si>
  <si>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</si>
  <si>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</si>
  <si>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</si>
  <si>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</si>
  <si>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</si>
  <si>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</si>
  <si>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</si>
  <si>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</si>
  <si>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</si>
  <si>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</si>
  <si>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</si>
  <si>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</si>
  <si>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</si>
  <si>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</si>
  <si>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</si>
  <si>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</si>
  <si>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</si>
  <si>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</si>
  <si>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</si>
  <si>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</si>
  <si>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</si>
  <si>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</si>
  <si>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</si>
  <si>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</si>
  <si>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</si>
  <si>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</si>
  <si>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</si>
  <si>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</si>
  <si>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</si>
  <si>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</si>
  <si>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</si>
  <si>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</si>
  <si>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</si>
  <si>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</si>
  <si>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</si>
  <si>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</si>
  <si>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</si>
  <si>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</si>
  <si>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</si>
  <si>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</si>
  <si>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</si>
  <si>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</si>
  <si>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</si>
  <si>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</si>
  <si>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</si>
  <si>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</si>
  <si>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</si>
  <si>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</si>
  <si>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</si>
  <si>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</si>
  <si>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</si>
  <si>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</si>
  <si>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</si>
  <si>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</si>
  <si>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</si>
  <si>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</si>
  <si>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</si>
  <si>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</si>
  <si>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</si>
  <si>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</si>
  <si>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</si>
  <si>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</si>
  <si>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</si>
  <si>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</si>
  <si>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</si>
  <si>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</si>
  <si>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</si>
  <si>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</si>
  <si>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</si>
  <si>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</si>
  <si>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</si>
  <si>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</si>
  <si>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</si>
  <si>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</si>
  <si>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</si>
  <si>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</si>
  <si>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</si>
  <si>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</si>
  <si>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</si>
  <si>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</si>
  <si>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</si>
  <si>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</si>
  <si>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</si>
  <si>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</si>
  <si>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</si>
  <si>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</si>
  <si>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</si>
  <si>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</si>
  <si>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</si>
  <si>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</si>
  <si>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</si>
  <si>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</si>
  <si>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</si>
  <si>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</si>
  <si>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</si>
  <si>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</si>
  <si>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</si>
  <si>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</si>
  <si>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</si>
  <si>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</si>
  <si>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</si>
  <si>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</si>
  <si>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</si>
  <si>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</si>
  <si>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</si>
  <si>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</si>
  <si>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</si>
  <si>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</si>
  <si>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</si>
  <si>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</si>
  <si>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</si>
  <si>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</si>
  <si>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</si>
  <si>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</si>
  <si>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</si>
  <si>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</si>
  <si>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</si>
  <si>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</si>
  <si>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</si>
  <si>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</si>
  <si>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</si>
  <si>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</si>
  <si>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</si>
  <si>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</si>
  <si>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</si>
  <si>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</si>
  <si>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</si>
  <si>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</si>
  <si>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</si>
  <si>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</si>
  <si>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</si>
  <si>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</si>
  <si>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</si>
  <si>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</si>
  <si>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</si>
  <si>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</si>
  <si>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</si>
  <si>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</si>
  <si>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</si>
  <si>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</si>
  <si>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</si>
  <si>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</si>
  <si>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</si>
  <si>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</si>
  <si>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</si>
  <si>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</si>
  <si>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</si>
  <si>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</si>
  <si>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</si>
  <si>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</si>
  <si>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</si>
  <si>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</si>
  <si>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</si>
  <si>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</si>
  <si>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</si>
  <si>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</si>
  <si>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</si>
  <si>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</si>
  <si>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</si>
  <si>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</si>
  <si>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</si>
  <si>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</si>
  <si>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</si>
  <si>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</si>
  <si>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</si>
  <si>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</si>
  <si>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</si>
  <si>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</si>
  <si>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</si>
  <si>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</si>
  <si>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</si>
  <si>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</si>
  <si>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</si>
  <si>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</si>
  <si>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</si>
  <si>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</si>
  <si>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</si>
  <si>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</si>
  <si>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</si>
  <si>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</si>
  <si>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</si>
  <si>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</si>
  <si>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</si>
  <si>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</si>
  <si>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</si>
  <si>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</si>
  <si>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</si>
  <si>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</si>
  <si>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</si>
  <si>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</si>
  <si>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</si>
  <si>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</si>
  <si>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</si>
  <si>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</si>
  <si>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</si>
  <si>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</si>
  <si>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</si>
  <si>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</si>
  <si>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</si>
  <si>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</si>
  <si>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</si>
  <si>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</si>
  <si>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</si>
  <si>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</si>
  <si>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</si>
  <si>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</si>
  <si>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</si>
  <si>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</si>
  <si>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</si>
  <si>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</si>
  <si>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</si>
  <si>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</si>
  <si>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</si>
  <si>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</si>
  <si>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</si>
  <si>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</si>
  <si>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</si>
  <si>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</si>
  <si>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</si>
  <si>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</si>
  <si>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</si>
  <si>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</si>
  <si>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</si>
  <si>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</si>
  <si>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</si>
  <si>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</si>
  <si>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</si>
  <si>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</si>
  <si>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</si>
  <si>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</si>
  <si>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</si>
  <si>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</si>
  <si>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</si>
  <si>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</si>
  <si>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</si>
  <si>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</si>
  <si>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</si>
  <si>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</si>
  <si>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</si>
  <si>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</si>
  <si>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</si>
  <si>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</si>
  <si>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</si>
  <si>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</si>
  <si>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</si>
  <si>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</si>
  <si>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</si>
  <si>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</si>
  <si>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</si>
  <si>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</si>
  <si>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</si>
  <si>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</si>
  <si>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</si>
  <si>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</si>
  <si>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</si>
  <si>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</si>
  <si>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</si>
  <si>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</si>
  <si>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</si>
  <si>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</si>
  <si>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</si>
  <si>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</si>
  <si>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</si>
  <si>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</si>
  <si>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</si>
  <si>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</si>
  <si>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</si>
  <si>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</si>
  <si>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</si>
  <si>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</si>
  <si>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</si>
  <si>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</si>
  <si>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</si>
  <si>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</si>
  <si>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</si>
  <si>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</si>
  <si>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</si>
  <si>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</si>
  <si>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</si>
  <si>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</si>
  <si>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</si>
  <si>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</si>
  <si>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</si>
  <si>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</si>
  <si>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</si>
  <si>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</si>
  <si>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</si>
  <si>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</si>
  <si>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</si>
  <si>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</si>
  <si>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</si>
  <si>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</si>
  <si>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</si>
  <si>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</si>
  <si>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</si>
  <si>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</si>
  <si>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</si>
  <si>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</si>
  <si>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</si>
  <si>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</si>
  <si>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</si>
  <si>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</si>
  <si>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</si>
  <si>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</si>
  <si>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</si>
  <si>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</si>
  <si>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</si>
  <si>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</si>
  <si>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</si>
  <si>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</si>
  <si>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</si>
  <si>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</si>
  <si>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</si>
  <si>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</si>
  <si>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</si>
  <si>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</si>
  <si>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</si>
  <si>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</si>
  <si>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</si>
  <si>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</si>
  <si>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</si>
  <si>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</si>
  <si>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</si>
  <si>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</si>
  <si>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</si>
  <si>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</si>
  <si>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</si>
  <si>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</si>
  <si>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</si>
  <si>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</si>
  <si>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</si>
  <si>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</si>
  <si>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</si>
  <si>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</si>
  <si>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</si>
  <si>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</si>
  <si>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</si>
  <si>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</si>
  <si>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</si>
  <si>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</si>
  <si>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</si>
  <si>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</si>
  <si>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</si>
  <si>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</si>
  <si>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</si>
  <si>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</si>
  <si>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</si>
  <si>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</si>
  <si>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</si>
  <si>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</si>
  <si>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</si>
  <si>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</si>
  <si>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</si>
  <si>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</si>
  <si>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</si>
  <si>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</si>
  <si>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</si>
  <si>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</si>
  <si>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</si>
  <si>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</si>
  <si>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</si>
  <si>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</si>
  <si>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</si>
  <si>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</si>
  <si>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</si>
  <si>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</si>
  <si>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</si>
  <si>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</si>
  <si>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</si>
  <si>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</si>
  <si>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</si>
  <si>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</si>
  <si>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</si>
  <si>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</si>
  <si>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</si>
  <si>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</si>
  <si>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</si>
  <si>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</si>
  <si>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</si>
  <si>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</si>
  <si>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</si>
  <si>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</si>
  <si>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</si>
  <si>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</si>
  <si>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</si>
  <si>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</si>
  <si>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</si>
  <si>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</si>
  <si>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</si>
  <si>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</si>
  <si>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</si>
  <si>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</si>
  <si>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</si>
  <si>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</si>
  <si>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</si>
  <si>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</si>
  <si>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</si>
  <si>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</si>
  <si>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</si>
  <si>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</si>
  <si>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</si>
  <si>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</si>
  <si>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</si>
  <si>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</si>
  <si>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</si>
  <si>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</si>
  <si>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</si>
  <si>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</si>
  <si>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</si>
  <si>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</si>
  <si>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</si>
  <si>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</si>
  <si>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</si>
  <si>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</si>
  <si>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</si>
  <si>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</si>
  <si>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</si>
  <si>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</si>
  <si>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</si>
  <si>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</si>
  <si>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</si>
  <si>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</si>
  <si>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</si>
  <si>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</si>
  <si>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</si>
  <si>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</si>
  <si>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</si>
  <si>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</si>
  <si>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</si>
  <si>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</si>
  <si>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</si>
  <si>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</si>
  <si>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</si>
  <si>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</si>
  <si>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</si>
  <si>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</si>
  <si>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</si>
  <si>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</si>
  <si>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</si>
  <si>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</si>
  <si>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</si>
  <si>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</si>
  <si>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</si>
  <si>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</si>
  <si>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</si>
  <si>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</si>
  <si>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</si>
  <si>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</si>
  <si>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</si>
  <si>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</si>
  <si>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</si>
  <si>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</si>
  <si>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</si>
  <si>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</si>
  <si>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</si>
  <si>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</si>
  <si>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</si>
  <si>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</si>
  <si>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</si>
  <si>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</si>
  <si>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</si>
  <si>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</si>
  <si>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</si>
  <si>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</si>
  <si>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</si>
  <si>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</si>
  <si>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</si>
  <si>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</si>
  <si>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</si>
  <si>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</si>
  <si>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</si>
  <si>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</si>
  <si>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</si>
  <si>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</si>
  <si>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</si>
  <si>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</si>
  <si>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</si>
  <si>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</si>
  <si>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</si>
  <si>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</si>
  <si>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</si>
  <si>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</si>
  <si>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</si>
  <si>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</si>
  <si>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</si>
  <si>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</si>
  <si>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</si>
  <si>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</si>
  <si>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</si>
  <si>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</si>
  <si>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</si>
  <si>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</si>
  <si>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</si>
  <si>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</si>
  <si>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</si>
  <si>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</si>
  <si>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</si>
  <si>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</si>
  <si>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</si>
  <si>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</si>
  <si>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</si>
  <si>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</si>
  <si>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</si>
  <si>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</si>
  <si>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</si>
  <si>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</si>
  <si>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</si>
  <si>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</si>
  <si>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</si>
  <si>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</si>
  <si>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</si>
  <si>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</si>
  <si>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</si>
  <si>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</si>
  <si>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</si>
  <si>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</si>
  <si>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</si>
  <si>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</si>
  <si>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</si>
  <si>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</si>
  <si>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</si>
  <si>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</si>
  <si>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</si>
  <si>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</si>
  <si>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</si>
  <si>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</si>
  <si>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</si>
  <si>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</si>
  <si>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</si>
  <si>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</si>
  <si>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</si>
  <si>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</si>
  <si>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</si>
  <si>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</si>
  <si>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</si>
  <si>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</si>
  <si>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</si>
  <si>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</si>
  <si>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</si>
  <si>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</si>
  <si>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</si>
  <si>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</si>
  <si>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</si>
  <si>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</si>
  <si>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</si>
  <si>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</si>
  <si>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</si>
  <si>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</si>
  <si>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</si>
  <si>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</si>
  <si>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</si>
  <si>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</si>
  <si>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</si>
  <si>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</si>
  <si>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</si>
  <si>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</si>
  <si>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</si>
  <si>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</si>
  <si>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</si>
  <si>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</si>
  <si>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</si>
  <si>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</si>
  <si>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</si>
  <si>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</si>
  <si>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</si>
  <si>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</si>
  <si>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</si>
  <si>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</si>
  <si>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</si>
  <si>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</si>
  <si>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</si>
  <si>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</si>
  <si>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</si>
  <si>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</si>
  <si>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</si>
  <si>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</si>
  <si>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</si>
  <si>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</si>
  <si>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</si>
  <si>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</si>
  <si>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</si>
  <si>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</si>
  <si>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</si>
  <si>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</si>
  <si>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</si>
  <si>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</si>
  <si>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</si>
  <si>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</si>
  <si>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</si>
  <si>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</si>
  <si>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</si>
  <si>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</si>
  <si>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</si>
  <si>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</si>
  <si>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</si>
  <si>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</si>
  <si>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</si>
  <si>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</si>
  <si>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</si>
  <si>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</si>
  <si>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</si>
  <si>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</si>
  <si>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</si>
  <si>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</si>
  <si>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</si>
  <si>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</si>
  <si>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</si>
  <si>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</si>
  <si>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</si>
  <si>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</si>
  <si>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</si>
  <si>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</si>
  <si>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</si>
  <si>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</si>
  <si>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</si>
  <si>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</si>
  <si>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</si>
  <si>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</si>
  <si>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</si>
  <si>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</si>
  <si>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</si>
  <si>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</si>
  <si>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</si>
  <si>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</si>
  <si>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</si>
  <si>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</si>
  <si>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</si>
  <si>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</si>
  <si>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</si>
  <si>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</si>
  <si>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</si>
  <si>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</si>
  <si>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</si>
  <si>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</si>
  <si>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</si>
  <si>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</si>
  <si>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</si>
  <si>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</si>
  <si>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</si>
  <si>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</si>
  <si>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</si>
  <si>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</si>
  <si>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</si>
  <si>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</si>
  <si>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</si>
  <si>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</si>
  <si>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</si>
  <si>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</si>
  <si>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</si>
  <si>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</si>
  <si>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</si>
  <si>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</si>
  <si>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</si>
  <si>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</si>
  <si>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</si>
  <si>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</si>
  <si>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</si>
  <si>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</si>
  <si>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</si>
  <si>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</si>
  <si>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</si>
  <si>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</si>
  <si>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</si>
  <si>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</si>
  <si>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</si>
  <si>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</si>
  <si>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</si>
  <si>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</si>
  <si>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</si>
  <si>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</si>
  <si>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</si>
  <si>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</si>
  <si>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</si>
  <si>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</si>
  <si>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</si>
  <si>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</si>
  <si>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</si>
  <si>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</si>
  <si>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</si>
  <si>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</si>
  <si>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</si>
  <si>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</si>
  <si>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</si>
  <si>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</si>
  <si>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</si>
  <si>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</si>
  <si>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</si>
  <si>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</si>
  <si>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</si>
  <si>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</si>
  <si>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</si>
  <si>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</si>
  <si>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</si>
  <si>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</si>
  <si>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</si>
  <si>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</si>
  <si>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</si>
  <si>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</si>
  <si>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</si>
  <si>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</si>
  <si>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</si>
  <si>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</si>
  <si>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</si>
  <si>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</si>
  <si>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</si>
  <si>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</si>
  <si>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</si>
  <si>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</si>
  <si>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</si>
  <si>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</si>
  <si>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</si>
  <si>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</si>
  <si>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</si>
  <si>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</si>
  <si>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</si>
  <si>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</si>
  <si>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</si>
  <si>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</si>
  <si>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</si>
  <si>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</si>
  <si>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</si>
  <si>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</si>
  <si>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</si>
  <si>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</si>
  <si>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</si>
  <si>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</si>
  <si>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</si>
  <si>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</si>
  <si>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</si>
  <si>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</si>
  <si>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</si>
  <si>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</si>
  <si>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</si>
  <si>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</si>
  <si>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</si>
  <si>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</si>
  <si>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</si>
  <si>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</si>
  <si>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</si>
  <si>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</si>
  <si>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</si>
  <si>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</si>
  <si>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</si>
  <si>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</si>
  <si>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</si>
  <si>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</si>
  <si>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</si>
  <si>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</si>
  <si>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</si>
  <si>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</si>
  <si>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</si>
  <si>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</si>
  <si>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</si>
  <si>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</si>
  <si>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</si>
  <si>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</si>
  <si>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</si>
  <si>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</si>
  <si>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</si>
  <si>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</si>
  <si>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</si>
  <si>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</si>
  <si>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</si>
  <si>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</si>
  <si>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</si>
  <si>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</si>
  <si>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</si>
  <si>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</si>
  <si>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</si>
  <si>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</si>
  <si>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</si>
  <si>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</si>
  <si>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</si>
  <si>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</si>
  <si>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</si>
  <si>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</si>
  <si>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</si>
  <si>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</si>
  <si>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</si>
  <si>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</si>
  <si>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</si>
  <si>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</si>
  <si>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</si>
  <si>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</si>
  <si>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</si>
  <si>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</si>
  <si>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</si>
  <si>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</si>
  <si>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</si>
  <si>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</si>
  <si>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</si>
  <si>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</si>
  <si>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</si>
  <si>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</si>
  <si>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</si>
  <si>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</si>
  <si>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</si>
  <si>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</si>
  <si>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</si>
  <si>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</si>
  <si>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</si>
  <si>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</si>
  <si>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</si>
  <si>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</si>
  <si>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</si>
  <si>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</si>
  <si>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</si>
  <si>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</si>
  <si>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</si>
  <si>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</si>
  <si>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</si>
  <si>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</si>
  <si>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</si>
  <si>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</si>
  <si>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</si>
  <si>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</si>
  <si>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</si>
  <si>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</si>
  <si>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</si>
  <si>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</si>
  <si>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</si>
  <si>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</si>
  <si>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</si>
  <si>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</si>
  <si>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</si>
  <si>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</si>
  <si>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</si>
  <si>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</si>
  <si>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</si>
  <si>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</si>
  <si>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</si>
  <si>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</si>
  <si>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</si>
  <si>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</si>
  <si>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</si>
  <si>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</si>
  <si>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</si>
  <si>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</si>
  <si>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</si>
  <si>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</si>
  <si>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</si>
  <si>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</si>
  <si>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</si>
  <si>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</si>
  <si>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</si>
  <si>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</si>
  <si>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</si>
  <si>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</si>
  <si>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</si>
  <si>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</si>
  <si>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</si>
  <si>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</si>
  <si>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</si>
  <si>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</si>
  <si>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</si>
  <si>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</si>
  <si>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</si>
  <si>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</si>
  <si>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</si>
  <si>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</si>
  <si>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</si>
  <si>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</si>
  <si>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</si>
  <si>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</si>
  <si>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</si>
  <si>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</si>
  <si>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</si>
  <si>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</si>
  <si>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</si>
  <si>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</si>
  <si>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</si>
  <si>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</si>
  <si>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</si>
  <si>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</si>
  <si>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</si>
  <si>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</si>
  <si>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</si>
  <si>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</si>
  <si>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</si>
  <si>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</si>
  <si>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</si>
  <si>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</si>
  <si>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</si>
  <si>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</si>
  <si>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</si>
  <si>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</si>
  <si>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</si>
  <si>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</si>
  <si>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</si>
  <si>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</si>
  <si>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</si>
  <si>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</si>
  <si>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</si>
  <si>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</si>
  <si>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</si>
  <si>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</si>
  <si>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</si>
  <si>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</si>
  <si>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</si>
  <si>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</si>
  <si>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</si>
  <si>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</si>
  <si>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</si>
  <si>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</si>
  <si>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</si>
  <si>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</si>
  <si>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</si>
  <si>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</si>
  <si>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</si>
  <si>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</si>
  <si>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</si>
  <si>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</si>
  <si>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</si>
  <si>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</si>
  <si>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</si>
  <si>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</si>
  <si>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</si>
  <si>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</si>
  <si>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</si>
  <si>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</si>
  <si>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</si>
  <si>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</si>
  <si>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</si>
  <si>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</si>
  <si>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</si>
  <si>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</si>
  <si>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</si>
  <si>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</si>
  <si>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</si>
  <si>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</si>
  <si>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</si>
  <si>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</si>
  <si>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</si>
  <si>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</si>
  <si>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</si>
  <si>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</si>
  <si>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</si>
  <si>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</si>
  <si>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</si>
  <si>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</si>
  <si>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</si>
  <si>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</si>
  <si>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</si>
  <si>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</si>
  <si>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</si>
  <si>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</si>
  <si>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</si>
  <si>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</si>
  <si>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</si>
  <si>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</si>
  <si>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</si>
  <si>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</si>
  <si>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</si>
  <si>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</si>
  <si>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</si>
  <si>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</si>
  <si>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</si>
  <si>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</si>
  <si>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</si>
  <si>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</si>
  <si>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</si>
  <si>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</si>
  <si>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</si>
  <si>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</si>
  <si>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</si>
  <si>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</si>
  <si>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</si>
  <si>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</si>
  <si>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</si>
  <si>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</si>
  <si>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</si>
  <si>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</si>
  <si>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</si>
  <si>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</si>
  <si>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</si>
  <si>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</si>
  <si>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</si>
  <si>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</si>
  <si>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</si>
  <si>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</si>
  <si>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</si>
  <si>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</si>
  <si>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</si>
  <si>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</si>
  <si>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</si>
  <si>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</si>
  <si>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</si>
  <si>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</si>
  <si>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</si>
  <si>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</si>
  <si>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</si>
  <si>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</si>
  <si>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</si>
  <si>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</si>
  <si>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</si>
  <si>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</si>
  <si>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</si>
  <si>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</si>
  <si>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</si>
  <si>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</si>
  <si>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</si>
  <si>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</si>
  <si>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</si>
  <si>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</si>
  <si>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</si>
  <si>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</si>
  <si>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</si>
  <si>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</si>
  <si>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</si>
  <si>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</si>
  <si>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</si>
  <si>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</si>
  <si>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</si>
  <si>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</si>
  <si>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</si>
  <si>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</si>
  <si>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</si>
  <si>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</si>
  <si>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</si>
  <si>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</si>
  <si>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</si>
  <si>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</si>
  <si>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</si>
  <si>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</si>
  <si>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</si>
  <si>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</si>
  <si>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</si>
  <si>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</si>
  <si>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</si>
  <si>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</si>
  <si>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</si>
  <si>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</si>
  <si>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</si>
  <si>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</si>
  <si>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</si>
  <si>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</si>
  <si>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</si>
  <si>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</si>
  <si>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</si>
  <si>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</si>
  <si>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</si>
  <si>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</si>
  <si>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</si>
  <si>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</si>
  <si>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</si>
  <si>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</si>
  <si>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</si>
  <si>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</si>
  <si>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</si>
  <si>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</si>
  <si>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</si>
  <si>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</si>
  <si>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</si>
  <si>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</si>
  <si>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</si>
  <si>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</si>
  <si>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</si>
  <si>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</si>
  <si>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</si>
  <si>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</si>
  <si>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</si>
  <si>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</si>
  <si>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</si>
  <si>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</si>
  <si>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</si>
  <si>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</si>
  <si>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</si>
  <si>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</si>
  <si>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</si>
  <si>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</si>
  <si>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</si>
  <si>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</si>
  <si>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</si>
  <si>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</si>
  <si>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</si>
  <si>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</si>
  <si>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</si>
  <si>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</si>
  <si>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</si>
  <si>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</si>
  <si>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</si>
  <si>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</si>
  <si>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</si>
  <si>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</si>
  <si>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</si>
  <si>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</si>
  <si>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</si>
  <si>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</si>
  <si>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</si>
  <si>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</si>
  <si>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</si>
  <si>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</si>
  <si>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</si>
  <si>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</si>
  <si>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</si>
  <si>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</si>
  <si>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</si>
  <si>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</si>
  <si>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</si>
  <si>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</si>
  <si>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</si>
  <si>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</si>
  <si>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</si>
  <si>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</si>
  <si>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</si>
  <si>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</si>
  <si>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</si>
  <si>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</si>
  <si>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</si>
  <si>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</si>
  <si>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</si>
  <si>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</si>
  <si>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</si>
  <si>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</si>
  <si>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</si>
  <si>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</si>
  <si>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</si>
  <si>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</si>
  <si>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</si>
  <si>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</si>
  <si>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</si>
  <si>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</si>
  <si>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</si>
  <si>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</si>
  <si>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</si>
  <si>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</si>
  <si>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</si>
  <si>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</si>
  <si>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</si>
  <si>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</si>
  <si>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</si>
  <si>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</si>
  <si>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</si>
  <si>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</si>
  <si>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</si>
  <si>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</si>
  <si>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</si>
  <si>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</si>
  <si>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</si>
  <si>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</si>
  <si>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</si>
  <si>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</si>
  <si>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</si>
  <si>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</si>
  <si>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</si>
  <si>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</si>
  <si>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</si>
  <si>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</si>
  <si>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</si>
  <si>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</si>
  <si>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</si>
  <si>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</si>
  <si>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</si>
  <si>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</si>
  <si>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</si>
  <si>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</si>
  <si>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</si>
  <si>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</si>
  <si>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</si>
  <si>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</si>
  <si>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</si>
  <si>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</si>
  <si>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</si>
  <si>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</si>
  <si>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</si>
  <si>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</si>
  <si>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</si>
  <si>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</si>
  <si>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</si>
  <si>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</si>
  <si>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</si>
  <si>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</si>
  <si>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</si>
  <si>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</si>
  <si>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</si>
  <si>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</si>
  <si>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</si>
  <si>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</si>
  <si>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</si>
  <si>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</si>
  <si>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</si>
  <si>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</si>
  <si>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</si>
  <si>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</si>
  <si>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</si>
  <si>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</si>
  <si>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</si>
  <si>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</si>
  <si>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</si>
  <si>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</si>
  <si>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</si>
  <si>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</si>
  <si>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</si>
  <si>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</si>
  <si>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</si>
  <si>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</si>
  <si>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</si>
  <si>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</si>
  <si>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</si>
  <si>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</si>
  <si>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</si>
  <si>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</si>
  <si>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</si>
  <si>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</si>
  <si>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</si>
  <si>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</si>
  <si>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</si>
  <si>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</si>
  <si>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</si>
  <si>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</si>
  <si>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</si>
  <si>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</si>
  <si>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</si>
  <si>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</si>
  <si>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</si>
  <si>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</si>
  <si>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</si>
  <si>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</si>
  <si>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</si>
  <si>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</si>
  <si>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</si>
  <si>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</si>
  <si>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</si>
  <si>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</si>
  <si>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</si>
  <si>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</si>
  <si>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</si>
  <si>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</si>
  <si>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</si>
  <si>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</si>
  <si>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</si>
  <si>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</si>
  <si>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</si>
  <si>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</si>
  <si>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</si>
  <si>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</si>
  <si>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</si>
  <si>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</si>
  <si>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</si>
  <si>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</si>
  <si>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</si>
  <si>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</si>
  <si>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</si>
  <si>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</si>
  <si>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</si>
  <si>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</si>
  <si>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</si>
  <si>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</si>
  <si>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</si>
  <si>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</si>
  <si>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</si>
  <si>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</si>
  <si>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</si>
  <si>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</si>
  <si>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</si>
  <si>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</si>
  <si>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</si>
  <si>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</si>
  <si>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</si>
  <si>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</si>
  <si>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</si>
  <si>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</si>
  <si>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</si>
  <si>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</si>
  <si>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</si>
  <si>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</si>
  <si>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</si>
  <si>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</si>
  <si>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</si>
  <si>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</si>
  <si>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</si>
  <si>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</si>
  <si>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</si>
  <si>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</si>
  <si>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</si>
  <si>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</si>
  <si>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</si>
  <si>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</si>
  <si>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</si>
  <si>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</si>
  <si>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</si>
  <si>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</si>
  <si>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</si>
  <si>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</si>
  <si>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</si>
  <si>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</si>
  <si>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</si>
  <si>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</si>
  <si>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</si>
  <si>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</si>
  <si>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</si>
  <si>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</si>
  <si>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</si>
  <si>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</si>
  <si>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</si>
  <si>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</si>
  <si>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</si>
  <si>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</si>
  <si>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</si>
  <si>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</si>
  <si>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</si>
  <si>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</si>
  <si>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</si>
  <si>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</si>
  <si>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</si>
  <si>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</si>
  <si>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</si>
  <si>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</si>
  <si>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</si>
  <si>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</si>
  <si>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</si>
  <si>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</si>
  <si>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</si>
  <si>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</si>
  <si>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</si>
  <si>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</si>
  <si>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</si>
  <si>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</si>
  <si>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</si>
  <si>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</si>
  <si>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</si>
  <si>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</si>
  <si>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</si>
  <si>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</si>
  <si>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</si>
  <si>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</si>
  <si>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</si>
  <si>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</si>
  <si>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</si>
  <si>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</si>
  <si>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</si>
  <si>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</si>
  <si>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</si>
  <si>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</si>
  <si>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</si>
  <si>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</si>
  <si>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</si>
  <si>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</si>
  <si>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</si>
  <si>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</si>
  <si>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</si>
  <si>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</si>
  <si>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</si>
  <si>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</si>
  <si>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</si>
  <si>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</si>
  <si>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</si>
  <si>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</si>
  <si>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</si>
  <si>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</si>
  <si>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</si>
  <si>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</si>
  <si>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</si>
  <si>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</si>
  <si>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</si>
  <si>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</si>
  <si>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</si>
  <si>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</si>
  <si>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</si>
  <si>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</si>
  <si>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</si>
  <si>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</si>
  <si>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</si>
  <si>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</si>
  <si>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</si>
  <si>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</si>
  <si>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</si>
  <si>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</si>
  <si>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</si>
  <si>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</si>
  <si>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</si>
  <si>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</si>
  <si>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</si>
  <si>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</si>
  <si>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</si>
  <si>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</si>
  <si>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</si>
  <si>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</si>
  <si>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</si>
  <si>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</si>
  <si>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</si>
  <si>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</si>
  <si>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</si>
  <si>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</si>
  <si>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</si>
  <si>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</si>
  <si>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</si>
  <si>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</si>
  <si>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</si>
  <si>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</si>
  <si>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</si>
  <si>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</si>
  <si>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</si>
  <si>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</si>
  <si>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</si>
  <si>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</si>
  <si>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</si>
  <si>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</si>
  <si>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</si>
  <si>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</si>
  <si>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</si>
  <si>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</si>
  <si>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</si>
  <si>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</si>
  <si>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</si>
  <si>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</si>
  <si>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</si>
  <si>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</si>
  <si>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</si>
  <si>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</si>
  <si>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</si>
  <si>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</si>
  <si>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</si>
  <si>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</si>
  <si>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</si>
  <si>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</si>
  <si>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</si>
  <si>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</si>
  <si>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</si>
  <si>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</si>
  <si>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</si>
  <si>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</si>
  <si>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</si>
  <si>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</si>
  <si>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</si>
  <si>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</si>
  <si>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</si>
  <si>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</si>
  <si>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</si>
  <si>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</si>
  <si>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</si>
  <si>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</si>
  <si>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</si>
  <si>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</si>
  <si>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</si>
  <si>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</si>
  <si>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</si>
  <si>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</si>
  <si>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</si>
  <si>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</si>
  <si>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</si>
  <si>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</si>
  <si>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</si>
  <si>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</si>
  <si>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</si>
  <si>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</si>
  <si>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</si>
  <si>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</si>
  <si>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</si>
  <si>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</si>
  <si>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</si>
  <si>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</si>
  <si>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</si>
  <si>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</si>
  <si>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</si>
  <si>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</si>
  <si>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</si>
  <si>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</si>
  <si>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</si>
  <si>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</si>
  <si>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</si>
  <si>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</si>
  <si>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</si>
  <si>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</si>
  <si>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</si>
  <si>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</si>
  <si>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</si>
  <si>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</si>
  <si>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</si>
  <si>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</si>
  <si>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</si>
  <si>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</si>
  <si>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</si>
  <si>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</si>
  <si>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</si>
  <si>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</si>
  <si>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</si>
  <si>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</si>
  <si>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</si>
  <si>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</si>
  <si>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</si>
  <si>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</si>
  <si>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</si>
  <si>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</si>
  <si>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</si>
  <si>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</si>
  <si>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</si>
  <si>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</si>
  <si>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</si>
  <si>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</si>
  <si>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</si>
  <si>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</si>
  <si>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</si>
  <si>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</si>
  <si>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</si>
  <si>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</si>
  <si>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</si>
  <si>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</si>
  <si>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</si>
  <si>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</si>
  <si>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</si>
  <si>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</si>
  <si>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</si>
  <si>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</si>
  <si>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</si>
  <si>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</si>
  <si>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</si>
  <si>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</si>
  <si>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</si>
  <si>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</si>
  <si>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</si>
  <si>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</si>
  <si>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</si>
  <si>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</si>
  <si>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</si>
  <si>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</si>
  <si>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</si>
  <si>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</si>
  <si>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</si>
  <si>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</si>
  <si>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</si>
  <si>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</si>
  <si>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</si>
  <si>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</si>
  <si>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</si>
  <si>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</si>
  <si>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</si>
  <si>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</si>
  <si>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</si>
  <si>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</si>
  <si>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</si>
  <si>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</si>
  <si>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</si>
  <si>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</si>
  <si>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</si>
  <si>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</si>
  <si>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</si>
  <si>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</si>
  <si>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</si>
  <si>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</si>
  <si>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</si>
  <si>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</si>
  <si>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</si>
  <si>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</si>
  <si>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</si>
  <si>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</si>
  <si>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</si>
  <si>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</si>
  <si>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</si>
  <si>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</si>
  <si>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</si>
  <si>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</si>
  <si>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</si>
  <si>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</si>
  <si>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</si>
  <si>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</si>
  <si>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</si>
  <si>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</si>
  <si>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</si>
  <si>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</si>
  <si>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</si>
  <si>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</si>
  <si>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</si>
  <si>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</si>
  <si>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</si>
  <si>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</si>
  <si>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</si>
  <si>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</si>
  <si>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</si>
  <si>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</si>
  <si>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</si>
  <si>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</si>
  <si>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</si>
  <si>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</si>
  <si>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</si>
  <si>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</si>
  <si>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</si>
  <si>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</si>
  <si>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</si>
  <si>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</si>
  <si>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</si>
  <si>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</si>
  <si>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</si>
  <si>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</si>
  <si>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</si>
  <si>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</si>
  <si>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</si>
  <si>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</si>
  <si>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</si>
  <si>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</si>
  <si>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</si>
  <si>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</si>
  <si>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</si>
  <si>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</si>
  <si>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</si>
  <si>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</si>
  <si>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</si>
  <si>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</si>
  <si>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</si>
  <si>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</si>
  <si>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</si>
  <si>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</si>
  <si>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</si>
  <si>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</si>
  <si>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</si>
  <si>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</si>
  <si>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</si>
  <si>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</si>
  <si>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</si>
  <si>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</si>
  <si>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</si>
  <si>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</si>
  <si>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</si>
  <si>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</si>
  <si>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</si>
  <si>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</si>
  <si>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</si>
  <si>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</si>
  <si>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</si>
  <si>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</si>
  <si>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</si>
  <si>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</si>
  <si>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</si>
  <si>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</si>
  <si>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</si>
  <si>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</si>
  <si>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</si>
  <si>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</si>
  <si>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</si>
  <si>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</si>
  <si>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</si>
  <si>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</si>
  <si>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</si>
  <si>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</si>
  <si>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</si>
  <si>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</si>
  <si>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</si>
  <si>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</si>
  <si>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</si>
  <si>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</si>
  <si>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</si>
  <si>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</si>
  <si>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</si>
  <si>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</si>
  <si>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</si>
  <si>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</si>
  <si>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</si>
  <si>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</si>
  <si>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</si>
  <si>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</si>
  <si>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</si>
  <si>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</si>
  <si>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</si>
  <si>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</si>
  <si>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</si>
  <si>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</si>
  <si>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</si>
  <si>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</si>
  <si>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</si>
  <si>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</si>
  <si>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</si>
  <si>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</si>
  <si>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</si>
  <si>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</si>
  <si>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</si>
  <si>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</si>
  <si>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</si>
  <si>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</si>
  <si>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</si>
  <si>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</si>
  <si>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</si>
  <si>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</si>
  <si>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</si>
  <si>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</si>
  <si>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</si>
  <si>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</si>
  <si>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</si>
  <si>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</si>
  <si>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</si>
  <si>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</si>
  <si>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</si>
  <si>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</si>
  <si>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</si>
  <si>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</si>
  <si>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</si>
  <si>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</si>
  <si>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</si>
  <si>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</si>
  <si>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</si>
  <si>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</si>
  <si>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</si>
  <si>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</si>
  <si>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</si>
  <si>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</si>
  <si>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</si>
  <si>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</si>
  <si>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</si>
  <si>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</si>
  <si>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</si>
  <si>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</si>
  <si>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</si>
  <si>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</si>
  <si>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</si>
  <si>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</si>
  <si>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</si>
  <si>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</si>
  <si>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</si>
  <si>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</si>
  <si>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</si>
  <si>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</si>
  <si>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</si>
  <si>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</si>
  <si>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</si>
  <si>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</si>
  <si>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</si>
  <si>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</si>
  <si>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</si>
  <si>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</si>
  <si>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</si>
  <si>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</si>
  <si>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</si>
  <si>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</si>
  <si>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</si>
  <si>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</si>
  <si>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</si>
  <si>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</si>
  <si>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</si>
  <si>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</si>
  <si>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</si>
  <si>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</si>
  <si>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</si>
  <si>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</si>
  <si>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</si>
  <si>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</si>
  <si>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</si>
  <si>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</si>
  <si>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</si>
  <si>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</si>
  <si>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</si>
  <si>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</si>
  <si>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</si>
  <si>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</si>
  <si>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</si>
  <si>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</si>
  <si>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</si>
  <si>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</si>
  <si>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</si>
  <si>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</si>
  <si>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</si>
  <si>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</si>
  <si>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</si>
  <si>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</si>
  <si>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</si>
  <si>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</si>
  <si>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</si>
  <si>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</si>
  <si>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</si>
  <si>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</si>
  <si>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</si>
  <si>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</si>
  <si>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</si>
  <si>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</si>
  <si>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</si>
  <si>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</si>
  <si>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</si>
  <si>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</si>
  <si>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</si>
  <si>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</si>
  <si>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</si>
  <si>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</si>
  <si>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</si>
  <si>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</si>
  <si>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</si>
  <si>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</si>
  <si>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</si>
  <si>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</si>
  <si>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</si>
  <si>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</si>
  <si>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</si>
  <si>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</si>
  <si>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</si>
  <si>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</si>
  <si>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</si>
  <si>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</si>
  <si>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</si>
  <si>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</si>
  <si>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</si>
  <si>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</si>
  <si>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</si>
  <si>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</si>
  <si>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</si>
  <si>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</si>
  <si>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</si>
  <si>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</si>
  <si>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</si>
  <si>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</si>
  <si>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</si>
  <si>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</si>
  <si>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</si>
  <si>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</si>
  <si>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</si>
  <si>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</si>
  <si>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</si>
  <si>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</si>
  <si>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</si>
  <si>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</si>
  <si>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</si>
  <si>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</si>
  <si>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</si>
  <si>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</si>
  <si>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</si>
  <si>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</si>
  <si>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</si>
  <si>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</si>
  <si>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</si>
  <si>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</si>
  <si>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</si>
  <si>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</si>
  <si>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</si>
  <si>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</si>
  <si>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</si>
  <si>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</si>
  <si>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</si>
  <si>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</si>
  <si>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</si>
  <si>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</si>
  <si>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</si>
  <si>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</si>
  <si>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</si>
  <si>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</si>
  <si>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</si>
  <si>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</si>
  <si>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</si>
  <si>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</si>
  <si>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</si>
  <si>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</si>
  <si>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</si>
  <si>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</si>
  <si>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</si>
  <si>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</si>
  <si>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</si>
  <si>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</si>
  <si>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</si>
  <si>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</si>
  <si>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</si>
  <si>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</si>
  <si>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</si>
  <si>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</si>
  <si>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</si>
  <si>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</si>
  <si>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</si>
  <si>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</si>
  <si>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</si>
  <si>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</si>
  <si>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</si>
  <si>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</si>
  <si>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</si>
  <si>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</si>
  <si>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</si>
  <si>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</si>
  <si>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</si>
  <si>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</si>
  <si>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</si>
  <si>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</si>
  <si>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</si>
  <si>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</si>
  <si>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</si>
  <si>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</si>
  <si>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</si>
  <si>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</si>
  <si>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</si>
  <si>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</si>
  <si>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</si>
  <si>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</si>
  <si>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</si>
  <si>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</si>
  <si>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</si>
  <si>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</si>
  <si>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</si>
  <si>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</si>
  <si>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</si>
  <si>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</si>
  <si>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</si>
  <si>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</si>
  <si>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</si>
  <si>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</si>
  <si>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</si>
  <si>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</si>
  <si>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</si>
  <si>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</si>
  <si>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</si>
  <si>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</si>
  <si>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</si>
  <si>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</si>
  <si>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</si>
  <si>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</si>
  <si>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</si>
  <si>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</si>
  <si>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</si>
  <si>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</si>
  <si>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</si>
  <si>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</si>
  <si>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</si>
  <si>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</si>
  <si>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</si>
  <si>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</si>
  <si>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</si>
  <si>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</si>
  <si>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</si>
  <si>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</si>
  <si>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</si>
  <si>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</si>
  <si>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</si>
  <si>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</si>
  <si>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</si>
  <si>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</si>
  <si>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</si>
  <si>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</si>
  <si>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</si>
  <si>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</si>
  <si>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</si>
  <si>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</si>
  <si>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</si>
  <si>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</si>
  <si>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</si>
  <si>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</si>
  <si>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</si>
  <si>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</si>
  <si>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</si>
  <si>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</si>
  <si>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</si>
  <si>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</si>
  <si>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</si>
  <si>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</si>
  <si>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</si>
  <si>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</si>
  <si>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</si>
  <si>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</si>
  <si>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</si>
  <si>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</si>
  <si>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</si>
  <si>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</si>
  <si>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</si>
  <si>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</si>
  <si>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</si>
  <si>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</si>
  <si>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</si>
  <si>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</si>
  <si>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</si>
  <si>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</si>
  <si>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</si>
  <si>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</si>
  <si>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</si>
  <si>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</si>
  <si>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</si>
  <si>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</si>
  <si>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</si>
  <si>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</si>
  <si>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</si>
  <si>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</si>
  <si>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</si>
  <si>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</si>
  <si>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</si>
  <si>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</si>
  <si>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</si>
  <si>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</si>
  <si>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</si>
  <si>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</si>
  <si>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</si>
  <si>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</si>
  <si>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</si>
  <si>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</si>
  <si>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</si>
  <si>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</si>
  <si>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</si>
  <si>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</si>
  <si>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</si>
  <si>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</si>
  <si>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</si>
  <si>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</si>
  <si>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</si>
  <si>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</si>
  <si>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</si>
  <si>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</si>
  <si>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</si>
  <si>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</si>
  <si>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</si>
  <si>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</si>
  <si>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</si>
  <si>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</si>
  <si>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</si>
  <si>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</si>
  <si>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</si>
  <si>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</si>
  <si>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</si>
  <si>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</si>
  <si>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</si>
  <si>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</si>
  <si>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</si>
  <si>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</si>
  <si>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</si>
  <si>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</si>
  <si>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</si>
  <si>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</si>
  <si>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</si>
  <si>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</si>
  <si>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</si>
  <si>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</si>
  <si>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</si>
  <si>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</si>
  <si>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</si>
  <si>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</si>
  <si>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</si>
  <si>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</si>
  <si>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</si>
  <si>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</si>
  <si>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</si>
  <si>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</si>
  <si>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</si>
  <si>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</si>
  <si>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</si>
  <si>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</si>
  <si>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</si>
  <si>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</si>
  <si>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</si>
  <si>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</si>
  <si>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</si>
  <si>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</si>
  <si>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</si>
  <si>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</si>
  <si>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</si>
  <si>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</si>
  <si>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</si>
  <si>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</si>
  <si>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</si>
  <si>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</si>
  <si>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</si>
  <si>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</si>
  <si>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</si>
  <si>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</si>
  <si>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</si>
  <si>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</si>
  <si>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</si>
  <si>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</si>
  <si>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</si>
  <si>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</si>
  <si>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</si>
  <si>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</si>
  <si>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</si>
  <si>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</si>
  <si>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</si>
  <si>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</si>
  <si>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</si>
  <si>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</si>
  <si>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</si>
  <si>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</si>
  <si>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</si>
  <si>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</si>
  <si>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</si>
  <si>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</si>
  <si>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</si>
  <si>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</si>
  <si>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</si>
  <si>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</si>
  <si>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</si>
  <si>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</si>
  <si>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</si>
  <si>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</si>
  <si>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</si>
  <si>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</si>
  <si>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</si>
  <si>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</si>
  <si>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</si>
  <si>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</si>
  <si>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</si>
  <si>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</si>
  <si>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</si>
  <si>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</si>
  <si>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</si>
  <si>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</si>
  <si>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</si>
  <si>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</si>
  <si>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</si>
  <si>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</si>
  <si>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</si>
  <si>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</si>
  <si>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</si>
  <si>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</si>
  <si>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</si>
  <si>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</si>
  <si>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</si>
  <si>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</si>
  <si>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</si>
  <si>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</si>
  <si>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</si>
  <si>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</si>
  <si>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</si>
  <si>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</si>
  <si>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</si>
  <si>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</si>
  <si>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</si>
  <si>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</si>
  <si>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</si>
  <si>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</si>
  <si>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</si>
  <si>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</si>
  <si>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</si>
  <si>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</si>
  <si>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</si>
  <si>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</si>
  <si>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</si>
  <si>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</si>
  <si>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</si>
  <si>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</si>
  <si>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</si>
  <si>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</si>
  <si>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</si>
  <si>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</si>
  <si>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</si>
  <si>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</si>
  <si>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</si>
  <si>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</si>
  <si>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</si>
  <si>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</si>
  <si>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</si>
  <si>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</si>
  <si>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</si>
  <si>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</si>
  <si>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</si>
  <si>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</si>
  <si>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</si>
  <si>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</si>
  <si>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</si>
  <si>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</si>
  <si>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</si>
  <si>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</si>
  <si>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</si>
  <si>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</si>
  <si>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</si>
  <si>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</si>
  <si>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</si>
  <si>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</si>
  <si>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</si>
  <si>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</si>
  <si>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</si>
  <si>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</si>
  <si>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</si>
  <si>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</si>
  <si>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</si>
  <si>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</si>
  <si>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</si>
  <si>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</si>
  <si>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</si>
  <si>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</si>
  <si>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</si>
  <si>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</si>
  <si>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</si>
  <si>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</si>
  <si>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</si>
  <si>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</si>
  <si>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</si>
  <si>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</si>
  <si>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</si>
  <si>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</si>
  <si>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</si>
  <si>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</si>
  <si>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</si>
  <si>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</si>
  <si>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</si>
  <si>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</si>
  <si>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</si>
  <si>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</si>
  <si>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</si>
  <si>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</si>
  <si>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</si>
  <si>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</si>
  <si>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</si>
  <si>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</si>
  <si>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</si>
  <si>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</si>
  <si>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</si>
  <si>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</si>
  <si>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</si>
  <si>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</si>
  <si>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</si>
  <si>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</si>
  <si>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</si>
  <si>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</si>
  <si>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</si>
  <si>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</si>
  <si>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</si>
  <si>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</si>
  <si>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</si>
  <si>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</si>
  <si>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</si>
  <si>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</si>
  <si>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</si>
  <si>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</si>
  <si>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</si>
  <si>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</si>
  <si>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</si>
  <si>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</si>
  <si>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</si>
  <si>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</si>
  <si>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</si>
  <si>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</si>
  <si>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</si>
  <si>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</si>
  <si>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</si>
  <si>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</si>
  <si>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</si>
  <si>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</si>
  <si>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</si>
  <si>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</si>
  <si>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</si>
  <si>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</si>
  <si>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</si>
  <si>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</si>
  <si>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</si>
  <si>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</si>
  <si>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</si>
  <si>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</si>
  <si>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</si>
  <si>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</si>
  <si>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</si>
  <si>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</si>
  <si>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</si>
  <si>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</si>
  <si>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</si>
  <si>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</si>
  <si>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</si>
  <si>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</si>
  <si>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</si>
  <si>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</si>
  <si>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</si>
  <si>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</si>
  <si>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</si>
  <si>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</si>
  <si>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</si>
  <si>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</si>
  <si>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</si>
  <si>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</si>
  <si>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</si>
  <si>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</si>
  <si>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</si>
  <si>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</si>
  <si>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</si>
  <si>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</si>
  <si>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</si>
  <si>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</si>
  <si>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</si>
  <si>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</si>
  <si>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</si>
  <si>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</si>
  <si>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</si>
  <si>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</si>
  <si>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</si>
  <si>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</si>
  <si>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</si>
  <si>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</si>
  <si>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</si>
  <si>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</si>
  <si>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</si>
  <si>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</si>
  <si>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</si>
  <si>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</si>
  <si>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</si>
  <si>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</si>
  <si>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</si>
  <si>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</si>
  <si>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</si>
  <si>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</si>
  <si>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</si>
  <si>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</si>
  <si>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</si>
  <si>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</si>
  <si>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</si>
  <si>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</si>
  <si>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</si>
  <si>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</si>
  <si>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</si>
  <si>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</si>
  <si>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</si>
  <si>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</si>
  <si>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</si>
  <si>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</si>
  <si>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</si>
  <si>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</si>
  <si>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</si>
  <si>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</si>
  <si>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</si>
  <si>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</si>
  <si>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</si>
  <si>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</si>
  <si>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</si>
  <si>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</si>
  <si>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</si>
  <si>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</si>
  <si>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</si>
  <si>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</si>
  <si>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</si>
  <si>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</si>
  <si>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</si>
  <si>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</si>
  <si>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</si>
  <si>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</si>
  <si>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</si>
  <si>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</si>
  <si>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</si>
  <si>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</si>
  <si>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</si>
  <si>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</si>
  <si>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</si>
  <si>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</si>
  <si>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</si>
  <si>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</si>
  <si>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</si>
  <si>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</si>
  <si>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</si>
  <si>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</si>
  <si>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</si>
  <si>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</si>
  <si>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</si>
  <si>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</si>
  <si>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</si>
  <si>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</si>
  <si>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</si>
  <si>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</si>
  <si>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</si>
  <si>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</si>
  <si>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</si>
  <si>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</si>
  <si>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</si>
  <si>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</si>
  <si>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</si>
  <si>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</si>
  <si>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</si>
  <si>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</si>
  <si>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</si>
  <si>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</si>
  <si>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</si>
  <si>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</si>
  <si>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</si>
  <si>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</si>
  <si>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</si>
  <si>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</si>
  <si>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</si>
  <si>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</si>
  <si>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</si>
  <si>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</si>
  <si>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</si>
  <si>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</si>
  <si>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</si>
  <si>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</si>
  <si>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</si>
  <si>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</si>
  <si>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</si>
  <si>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</si>
  <si>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</si>
  <si>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</si>
  <si>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</si>
  <si>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</si>
  <si>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</si>
  <si>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</si>
  <si>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</si>
  <si>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</si>
  <si>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</si>
  <si>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</si>
  <si>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</si>
  <si>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</si>
  <si>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</si>
  <si>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</si>
  <si>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</si>
  <si>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</si>
  <si>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</si>
  <si>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</si>
  <si>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</si>
  <si>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</si>
  <si>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</si>
  <si>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</si>
  <si>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</si>
  <si>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</si>
  <si>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</si>
  <si>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</si>
  <si>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</si>
  <si>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</si>
  <si>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</si>
  <si>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</si>
  <si>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</si>
  <si>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</si>
  <si>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</si>
  <si>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</si>
  <si>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</si>
  <si>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</si>
  <si>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</si>
  <si>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</si>
  <si>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</si>
  <si>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</si>
  <si>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</si>
  <si>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</si>
  <si>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</si>
  <si>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</si>
  <si>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</si>
  <si>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</si>
  <si>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</si>
  <si>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</si>
  <si>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</si>
  <si>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</si>
  <si>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</si>
  <si>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</si>
  <si>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</si>
  <si>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</si>
  <si>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</si>
  <si>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</si>
  <si>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</si>
  <si>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</si>
  <si>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</si>
  <si>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</si>
  <si>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</si>
  <si>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</si>
  <si>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</si>
  <si>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</si>
  <si>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</si>
  <si>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</si>
  <si>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</si>
  <si>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</si>
  <si>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</si>
  <si>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</si>
  <si>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</si>
  <si>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</si>
  <si>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</si>
  <si>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</si>
  <si>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</si>
  <si>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</si>
  <si>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</si>
  <si>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</si>
  <si>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</si>
  <si>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</si>
  <si>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</si>
  <si>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</si>
  <si>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</si>
  <si>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</si>
  <si>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</si>
  <si>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</si>
  <si>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</si>
  <si>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</si>
  <si>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</si>
  <si>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</si>
  <si>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</si>
  <si>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</si>
  <si>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</si>
  <si>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</si>
  <si>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</si>
  <si>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</si>
  <si>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</si>
  <si>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</si>
  <si>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</si>
  <si>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</si>
  <si>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</si>
  <si>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</si>
  <si>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</si>
  <si>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</si>
  <si>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</si>
  <si>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</si>
  <si>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</si>
  <si>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</si>
  <si>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</si>
  <si>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</si>
  <si>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</si>
  <si>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</si>
  <si>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</si>
  <si>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</si>
  <si>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</si>
  <si>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</si>
  <si>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</si>
  <si>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</si>
  <si>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</si>
  <si>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</si>
  <si>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</si>
  <si>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</si>
  <si>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</si>
  <si>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</si>
  <si>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</si>
  <si>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</si>
  <si>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</si>
  <si>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</si>
  <si>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</si>
  <si>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</si>
  <si>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</si>
  <si>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</si>
  <si>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</si>
  <si>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</si>
  <si>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</si>
  <si>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</si>
  <si>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</si>
  <si>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</si>
  <si>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</si>
  <si>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</si>
  <si>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</si>
  <si>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</si>
  <si>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</si>
  <si>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</si>
  <si>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</si>
  <si>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</si>
  <si>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</si>
  <si>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</si>
  <si>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</si>
  <si>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</si>
  <si>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</si>
  <si>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</si>
  <si>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</si>
  <si>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</si>
  <si>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</si>
  <si>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</si>
  <si>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</si>
  <si>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</si>
  <si>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</si>
  <si>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</si>
  <si>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</si>
  <si>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</si>
  <si>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</si>
  <si>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</si>
  <si>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</si>
  <si>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</si>
  <si>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</si>
  <si>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</si>
  <si>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</si>
  <si>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</si>
  <si>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</si>
  <si>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</si>
  <si>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</si>
  <si>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</si>
  <si>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</si>
  <si>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</si>
  <si>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</si>
  <si>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</si>
  <si>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</si>
  <si>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</si>
  <si>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</si>
  <si>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</si>
  <si>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</si>
  <si>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</si>
  <si>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</si>
  <si>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</si>
  <si>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</si>
  <si>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</si>
  <si>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</si>
  <si>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</si>
  <si>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</si>
  <si>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</si>
  <si>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</si>
  <si>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</si>
  <si>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</si>
  <si>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</si>
  <si>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</si>
  <si>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</si>
  <si>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</si>
  <si>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</si>
  <si>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</si>
  <si>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</si>
  <si>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</si>
  <si>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</si>
  <si>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</si>
  <si>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</si>
  <si>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</si>
  <si>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</si>
  <si>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</si>
  <si>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</si>
  <si>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</si>
  <si>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</si>
  <si>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</si>
  <si>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</si>
  <si>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</si>
  <si>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</si>
  <si>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</si>
  <si>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</si>
  <si>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</si>
  <si>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</si>
  <si>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</si>
  <si>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</si>
  <si>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</si>
  <si>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</si>
  <si>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</si>
  <si>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</si>
  <si>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</si>
  <si>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</si>
  <si>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</si>
  <si>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</si>
  <si>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</si>
  <si>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</si>
  <si>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</si>
  <si>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</si>
  <si>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</si>
  <si>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</si>
  <si>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</si>
  <si>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</si>
  <si>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</si>
  <si>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</si>
  <si>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</si>
  <si>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</si>
  <si>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</si>
  <si>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</si>
  <si>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</si>
  <si>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</si>
  <si>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</si>
  <si>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</si>
  <si>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</si>
  <si>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</si>
  <si>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</si>
  <si>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</si>
  <si>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</si>
  <si>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</si>
  <si>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</si>
  <si>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</si>
  <si>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</si>
  <si>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</si>
  <si>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</si>
  <si>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</si>
  <si>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</si>
  <si>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</si>
  <si>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</si>
  <si>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</si>
  <si>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</si>
  <si>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</si>
  <si>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</si>
  <si>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</si>
  <si>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</si>
  <si>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</si>
  <si>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</si>
  <si>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</si>
  <si>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</si>
  <si>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</si>
  <si>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</si>
  <si>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</si>
  <si>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</si>
  <si>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</si>
  <si>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</si>
  <si>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</si>
  <si>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</si>
  <si>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</si>
  <si>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</si>
  <si>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</si>
  <si>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</si>
  <si>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</si>
  <si>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</si>
  <si>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</si>
  <si>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</si>
  <si>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</si>
  <si>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</si>
  <si>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</si>
  <si>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</si>
  <si>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</si>
  <si>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</si>
  <si>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</si>
  <si>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</si>
  <si>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</si>
  <si>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</si>
  <si>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</si>
  <si>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</si>
  <si>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</si>
  <si>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</si>
  <si>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</si>
  <si>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</si>
  <si>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</si>
  <si>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</si>
  <si>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</si>
  <si>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</si>
  <si>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</si>
  <si>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</si>
  <si>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</si>
  <si>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</si>
  <si>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</si>
  <si>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</si>
  <si>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</si>
  <si>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</si>
  <si>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</si>
  <si>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</si>
  <si>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</si>
  <si>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</si>
  <si>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</si>
  <si>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</si>
  <si>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</si>
  <si>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</si>
  <si>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</si>
  <si>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</si>
  <si>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</si>
  <si>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</si>
  <si>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</si>
  <si>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</si>
  <si>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</si>
  <si>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</si>
  <si>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</si>
  <si>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</si>
  <si>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</si>
  <si>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</si>
  <si>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</si>
  <si>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</si>
  <si>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</si>
  <si>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</si>
  <si>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</si>
  <si>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</si>
  <si>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</si>
  <si>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</si>
  <si>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</si>
  <si>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</si>
  <si>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</si>
  <si>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</si>
  <si>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</si>
  <si>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</si>
  <si>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</si>
  <si>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</si>
  <si>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</si>
  <si>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</si>
  <si>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</si>
  <si>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</si>
  <si>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</si>
  <si>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</si>
  <si>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</si>
  <si>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</si>
  <si>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</si>
  <si>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</si>
  <si>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</si>
  <si>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</si>
  <si>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</si>
  <si>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</si>
  <si>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</si>
  <si>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</si>
  <si>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</si>
  <si>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</si>
  <si>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</si>
  <si>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</si>
  <si>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</si>
  <si>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</si>
  <si>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</si>
  <si>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</si>
  <si>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</si>
  <si>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</si>
  <si>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</si>
  <si>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</si>
  <si>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</si>
  <si>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</si>
  <si>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</si>
  <si>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</si>
  <si>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</si>
  <si>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</si>
  <si>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</si>
  <si>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</si>
  <si>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</si>
  <si>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</si>
  <si>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</si>
  <si>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</si>
  <si>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</si>
  <si>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</si>
  <si>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</si>
  <si>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</si>
  <si>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</si>
  <si>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</si>
  <si>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</si>
  <si>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</si>
  <si>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</si>
  <si>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</si>
  <si>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</si>
  <si>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</si>
  <si>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</si>
  <si>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</si>
  <si>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</si>
  <si>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</si>
  <si>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</si>
  <si>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</si>
  <si>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</si>
  <si>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</si>
  <si>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</si>
  <si>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</si>
  <si>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</si>
  <si>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</si>
  <si>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</si>
  <si>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</si>
  <si>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</si>
  <si>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</si>
  <si>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</si>
  <si>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</si>
  <si>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</si>
  <si>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</si>
  <si>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</si>
  <si>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</si>
  <si>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</si>
  <si>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</si>
  <si>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</si>
  <si>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</si>
  <si>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</si>
  <si>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</si>
  <si>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</si>
  <si>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</si>
  <si>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</si>
  <si>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</si>
  <si>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</si>
  <si>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</si>
  <si>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</si>
  <si>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</si>
  <si>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</si>
  <si>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</si>
  <si>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</si>
  <si>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</si>
  <si>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</si>
  <si>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</si>
  <si>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</si>
  <si>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</si>
  <si>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</si>
  <si>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</si>
  <si>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</si>
  <si>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</si>
  <si>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</si>
  <si>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</si>
  <si>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</si>
  <si>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</si>
  <si>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</si>
  <si>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</si>
  <si>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</si>
  <si>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</si>
  <si>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</si>
  <si>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</si>
  <si>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</si>
  <si>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</si>
  <si>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</si>
  <si>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</si>
  <si>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</si>
  <si>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</si>
  <si>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</si>
  <si>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</si>
  <si>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</si>
  <si>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</si>
  <si>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</si>
  <si>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</si>
  <si>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</si>
  <si>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</si>
  <si>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</si>
  <si>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</si>
  <si>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</si>
  <si>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</si>
  <si>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</si>
  <si>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</si>
  <si>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</si>
  <si>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</si>
  <si>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</si>
  <si>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</si>
  <si>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</si>
  <si>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</si>
  <si>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</si>
  <si>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</si>
  <si>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</si>
  <si>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</si>
  <si>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</si>
  <si>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</si>
  <si>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</si>
  <si>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</si>
  <si>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</si>
  <si>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</si>
  <si>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</si>
  <si>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</si>
  <si>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</si>
  <si>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</si>
  <si>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</si>
  <si>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</si>
  <si>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</si>
  <si>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</si>
  <si>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</si>
  <si>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</si>
  <si>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</si>
  <si>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</si>
  <si>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</si>
  <si>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</si>
  <si>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</si>
  <si>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</si>
  <si>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</si>
  <si>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</si>
  <si>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</si>
  <si>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</si>
  <si>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</si>
  <si>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</si>
  <si>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</si>
  <si>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</si>
  <si>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</si>
  <si>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</si>
  <si>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</si>
  <si>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</si>
  <si>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</si>
  <si>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</si>
  <si>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</si>
  <si>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</si>
  <si>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</si>
  <si>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</si>
  <si>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</si>
  <si>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</si>
  <si>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</si>
  <si>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</si>
  <si>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</si>
  <si>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</si>
  <si>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</si>
  <si>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</si>
  <si>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</si>
  <si>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</si>
  <si>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</si>
  <si>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</si>
  <si>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</si>
  <si>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</si>
  <si>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</si>
  <si>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</si>
  <si>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</si>
  <si>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</si>
  <si>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</si>
  <si>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</si>
  <si>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</si>
  <si>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</si>
  <si>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</si>
  <si>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</si>
  <si>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</si>
  <si>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</si>
  <si>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</si>
  <si>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</si>
  <si>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</si>
  <si>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</si>
  <si>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</si>
  <si>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</si>
  <si>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</si>
  <si>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</si>
  <si>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</si>
  <si>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</si>
  <si>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</si>
  <si>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</si>
  <si>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</si>
  <si>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</si>
  <si>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</si>
  <si>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</si>
  <si>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</si>
  <si>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</si>
  <si>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</si>
  <si>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</si>
  <si>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</si>
  <si>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</si>
  <si>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</si>
  <si>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</si>
  <si>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</si>
  <si>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</si>
  <si>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</si>
  <si>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</si>
  <si>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</si>
  <si>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</si>
  <si>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</si>
  <si>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</si>
  <si>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</si>
  <si>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</si>
  <si>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</si>
  <si>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</si>
  <si>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</si>
  <si>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</si>
  <si>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</si>
  <si>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</si>
  <si>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</si>
  <si>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</si>
  <si>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</si>
  <si>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</si>
  <si>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</si>
  <si>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</si>
  <si>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</si>
  <si>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</si>
  <si>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</si>
  <si>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</si>
  <si>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</si>
  <si>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</si>
  <si>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</si>
  <si>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</si>
  <si>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</si>
  <si>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</si>
  <si>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</si>
  <si>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</si>
  <si>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</si>
  <si>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</si>
  <si>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</si>
  <si>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</si>
  <si>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</si>
  <si>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</si>
  <si>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</si>
  <si>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</si>
  <si>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</si>
  <si>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</si>
  <si>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</si>
  <si>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</si>
  <si>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</si>
  <si>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</si>
  <si>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</si>
  <si>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</si>
  <si>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</si>
  <si>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</si>
  <si>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</si>
  <si>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</si>
  <si>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</si>
  <si>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</si>
  <si>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</si>
  <si>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</si>
  <si>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</si>
  <si>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</si>
  <si>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</si>
  <si>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</si>
  <si>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</si>
  <si>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</si>
  <si>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</si>
  <si>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</si>
  <si>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</si>
  <si>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</si>
  <si>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</si>
  <si>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</si>
  <si>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</si>
  <si>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</si>
  <si>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</si>
  <si>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</si>
  <si>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</si>
  <si>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</si>
  <si>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</si>
  <si>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</si>
  <si>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</si>
  <si>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</si>
  <si>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</si>
  <si>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</si>
  <si>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</si>
  <si>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</si>
  <si>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</si>
  <si>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</si>
  <si>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</si>
  <si>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</si>
  <si>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</si>
  <si>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</si>
  <si>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</si>
  <si>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</si>
  <si>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</si>
  <si>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</si>
  <si>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</si>
  <si>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</si>
  <si>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</si>
  <si>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</si>
  <si>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</si>
  <si>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</si>
  <si>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</si>
  <si>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</si>
  <si>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</si>
  <si>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</si>
  <si>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</si>
  <si>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</si>
  <si>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</si>
  <si>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</si>
  <si>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</si>
  <si>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</si>
  <si>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</si>
  <si>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</si>
  <si>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</si>
  <si>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</si>
  <si>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</si>
  <si>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</si>
  <si>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</si>
  <si>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</si>
  <si>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</si>
  <si>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</si>
  <si>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</si>
  <si>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</si>
  <si>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</si>
  <si>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</si>
  <si>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</si>
  <si>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</si>
  <si>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</si>
  <si>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</si>
  <si>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</si>
  <si>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</si>
  <si>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</si>
  <si>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</si>
  <si>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</si>
  <si>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</si>
  <si>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</si>
  <si>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</si>
  <si>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</si>
  <si>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</si>
  <si>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</si>
  <si>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</si>
  <si>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</si>
  <si>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</si>
  <si>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</si>
  <si>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</si>
  <si>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</si>
  <si>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</si>
  <si>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</si>
  <si>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</si>
  <si>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</si>
  <si>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</si>
  <si>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</si>
  <si>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</si>
  <si>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</si>
  <si>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</si>
  <si>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</si>
  <si>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</si>
  <si>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</si>
  <si>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</si>
  <si>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</si>
  <si>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</si>
  <si>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</si>
  <si>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</si>
  <si>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</si>
  <si>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</si>
  <si>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</si>
  <si>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</si>
  <si>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</si>
  <si>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</si>
  <si>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</si>
  <si>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</si>
  <si>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</si>
  <si>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</si>
  <si>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</si>
  <si>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</si>
  <si>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</si>
  <si>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</si>
  <si>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</si>
  <si>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</si>
  <si>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</si>
  <si>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</si>
  <si>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</si>
  <si>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</si>
  <si>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</si>
  <si>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</si>
  <si>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</si>
  <si>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</si>
  <si>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</si>
  <si>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</si>
  <si>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</si>
  <si>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</si>
  <si>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</si>
  <si>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</si>
  <si>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</si>
  <si>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</si>
  <si>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</si>
  <si>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</si>
  <si>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</si>
  <si>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</si>
  <si>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</si>
  <si>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</si>
  <si>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</si>
  <si>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</si>
  <si>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</si>
  <si>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</si>
  <si>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</si>
  <si>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</si>
  <si>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</si>
  <si>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</si>
  <si>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</si>
  <si>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</si>
  <si>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</si>
  <si>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</si>
  <si>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</si>
  <si>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</si>
  <si>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</si>
  <si>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</si>
  <si>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</si>
  <si>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</si>
  <si>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</si>
  <si>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</si>
  <si>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</si>
  <si>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</si>
  <si>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</si>
  <si>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</si>
  <si>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</si>
  <si>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</si>
  <si>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</si>
  <si>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</si>
  <si>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</si>
  <si>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</si>
  <si>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</si>
  <si>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</si>
  <si>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</si>
  <si>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</si>
  <si>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</si>
  <si>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</si>
  <si>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</si>
  <si>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</si>
  <si>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</si>
  <si>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</si>
  <si>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</si>
  <si>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</si>
  <si>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</si>
  <si>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</si>
  <si>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</si>
  <si>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</si>
  <si>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</si>
  <si>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</si>
  <si>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</si>
  <si>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</si>
  <si>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</si>
  <si>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</si>
  <si>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</si>
  <si>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</si>
  <si>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</si>
  <si>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</si>
  <si>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</si>
  <si>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</si>
  <si>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</si>
  <si>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</si>
  <si>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</si>
  <si>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</si>
  <si>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</si>
  <si>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</si>
  <si>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</si>
  <si>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</si>
  <si>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</si>
  <si>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</si>
  <si>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</si>
  <si>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</si>
  <si>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</si>
  <si>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</si>
  <si>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</si>
  <si>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</si>
  <si>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</si>
  <si>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</si>
  <si>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</si>
  <si>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</si>
  <si>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</si>
  <si>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</si>
  <si>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</si>
  <si>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</si>
  <si>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</si>
  <si>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</si>
  <si>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</si>
  <si>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</si>
  <si>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</si>
  <si>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</si>
  <si>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</si>
  <si>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</si>
  <si>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</si>
  <si>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</si>
  <si>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</si>
  <si>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</si>
  <si>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</si>
  <si>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</si>
  <si>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</si>
  <si>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</si>
  <si>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</si>
  <si>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</si>
  <si>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</si>
  <si>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</si>
  <si>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</si>
  <si>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</si>
  <si>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</si>
  <si>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</si>
  <si>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</si>
  <si>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</si>
  <si>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</si>
  <si>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</si>
  <si>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</si>
  <si>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</si>
  <si>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</si>
  <si>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</si>
  <si>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</si>
  <si>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</si>
  <si>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</si>
  <si>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</si>
  <si>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</si>
  <si>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</si>
  <si>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</si>
  <si>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</si>
  <si>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</si>
  <si>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</si>
  <si>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</si>
  <si>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</si>
  <si>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</si>
  <si>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</si>
  <si>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</si>
  <si>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</si>
  <si>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</si>
  <si>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</si>
  <si>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</si>
  <si>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</si>
  <si>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</si>
  <si>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</si>
  <si>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</si>
  <si>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</si>
  <si>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</si>
  <si>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</si>
  <si>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</si>
  <si>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</si>
  <si>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</si>
  <si>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</si>
  <si>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</si>
  <si>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</si>
  <si>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</si>
  <si>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</si>
  <si>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</si>
  <si>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</si>
  <si>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</si>
  <si>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</si>
  <si>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</si>
  <si>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</si>
  <si>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</si>
  <si>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</si>
  <si>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</si>
  <si>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</si>
  <si>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</si>
  <si>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</si>
  <si>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</si>
  <si>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</si>
  <si>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</si>
  <si>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</si>
  <si>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</si>
  <si>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</si>
  <si>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</si>
  <si>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</si>
  <si>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</si>
  <si>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</si>
  <si>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</si>
  <si>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</si>
  <si>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</si>
  <si>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</si>
  <si>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</si>
  <si>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</si>
  <si>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</si>
  <si>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</si>
  <si>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</si>
  <si>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</si>
  <si>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</si>
  <si>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</si>
  <si>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</si>
  <si>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</si>
  <si>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</si>
  <si>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</si>
  <si>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</si>
  <si>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</si>
  <si>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</si>
  <si>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</si>
  <si>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</si>
  <si>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</si>
  <si>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</si>
  <si>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</si>
  <si>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</si>
  <si>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</si>
  <si>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</si>
  <si>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</si>
  <si>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</si>
  <si>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</si>
  <si>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</si>
  <si>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</si>
  <si>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</si>
  <si>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</si>
  <si>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</si>
  <si>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</si>
  <si>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</si>
  <si>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</si>
  <si>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</si>
  <si>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</si>
  <si>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</si>
  <si>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</si>
  <si>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</si>
  <si>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</si>
  <si>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</si>
  <si>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</si>
  <si>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</si>
  <si>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</si>
  <si>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</si>
  <si>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</si>
  <si>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</si>
  <si>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</si>
  <si>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</si>
  <si>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</si>
  <si>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</si>
  <si>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</si>
  <si>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</si>
  <si>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</si>
  <si>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</si>
  <si>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</si>
  <si>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</si>
  <si>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</si>
  <si>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</si>
  <si>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</si>
  <si>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</si>
  <si>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</si>
  <si>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</si>
  <si>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</si>
  <si>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</si>
  <si>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</si>
  <si>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</si>
  <si>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</si>
  <si>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</si>
  <si>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</si>
  <si>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</si>
  <si>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</si>
  <si>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</si>
  <si>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</si>
  <si>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</si>
  <si>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</si>
  <si>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</si>
  <si>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</si>
  <si>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</si>
  <si>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</si>
  <si>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</si>
  <si>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</si>
  <si>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</si>
  <si>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</si>
  <si>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</si>
  <si>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</si>
  <si>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</si>
  <si>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</si>
  <si>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</si>
  <si>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</si>
  <si>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</si>
  <si>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</si>
  <si>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</si>
  <si>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</si>
  <si>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</si>
  <si>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</si>
  <si>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</si>
  <si>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</si>
  <si>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</si>
  <si>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</si>
  <si>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</si>
  <si>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</si>
  <si>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</si>
  <si>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</si>
  <si>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</si>
  <si>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</si>
  <si>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</si>
  <si>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</si>
  <si>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</si>
  <si>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</si>
  <si>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</si>
  <si>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</si>
  <si>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</si>
  <si>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</si>
  <si>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</si>
  <si>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</si>
  <si>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</si>
  <si>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</si>
  <si>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</si>
  <si>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</si>
  <si>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</si>
  <si>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</si>
  <si>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</si>
  <si>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</si>
  <si>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</si>
  <si>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</si>
  <si>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</si>
  <si>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</si>
  <si>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</si>
  <si>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</si>
  <si>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</si>
  <si>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</si>
  <si>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</si>
  <si>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</si>
  <si>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</si>
  <si>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</si>
  <si>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</si>
  <si>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</si>
  <si>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</si>
  <si>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</si>
  <si>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</si>
  <si>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</si>
  <si>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</si>
  <si>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</si>
  <si>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</si>
  <si>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</si>
  <si>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</si>
  <si>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</si>
  <si>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</si>
  <si>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</si>
  <si>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</si>
  <si>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</si>
  <si>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</si>
  <si>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</si>
  <si>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</si>
  <si>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</si>
  <si>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</si>
  <si>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</si>
  <si>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</si>
  <si>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</si>
  <si>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</si>
  <si>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</si>
  <si>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</si>
  <si>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</si>
  <si>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</si>
  <si>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</si>
  <si>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</si>
  <si>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</si>
  <si>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</si>
  <si>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</si>
  <si>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</si>
  <si>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</si>
  <si>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</si>
  <si>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</si>
  <si>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</si>
  <si>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</si>
  <si>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</si>
  <si>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</si>
  <si>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</si>
  <si>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</si>
  <si>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</si>
  <si>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</si>
  <si>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</si>
  <si>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</si>
  <si>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</si>
  <si>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</si>
  <si>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</si>
  <si>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</si>
  <si>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</si>
  <si>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</si>
  <si>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</si>
  <si>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</si>
  <si>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</si>
  <si>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</si>
  <si>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</si>
  <si>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</si>
  <si>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</si>
  <si>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</si>
  <si>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</si>
  <si>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</si>
  <si>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</si>
  <si>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</si>
  <si>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</si>
  <si>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</si>
  <si>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</si>
  <si>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</si>
  <si>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</si>
  <si>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</si>
  <si>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</si>
  <si>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</si>
  <si>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</si>
  <si>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</si>
  <si>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</si>
  <si>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</si>
  <si>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</si>
  <si>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</si>
  <si>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</si>
  <si>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</si>
  <si>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</si>
  <si>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</si>
  <si>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</si>
  <si>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</si>
  <si>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</si>
  <si>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</si>
  <si>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</si>
  <si>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</si>
  <si>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</si>
  <si>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</si>
  <si>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</si>
  <si>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</si>
  <si>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</si>
  <si>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</si>
  <si>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</si>
  <si>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</si>
  <si>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</si>
  <si>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</si>
  <si>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</si>
  <si>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</si>
  <si>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</si>
  <si>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</si>
  <si>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</si>
  <si>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</si>
  <si>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</si>
  <si>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</si>
  <si>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</si>
  <si>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</si>
  <si>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</si>
  <si>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</si>
  <si>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</si>
  <si>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</si>
  <si>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</si>
  <si>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</si>
  <si>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</si>
  <si>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</si>
  <si>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</si>
  <si>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</si>
  <si>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</si>
  <si>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</si>
  <si>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</si>
  <si>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</si>
  <si>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</si>
  <si>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</si>
  <si>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</si>
  <si>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</si>
  <si>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</si>
  <si>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</si>
  <si>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</si>
  <si>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</si>
  <si>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</si>
  <si>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</si>
  <si>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</si>
  <si>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</si>
  <si>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</si>
  <si>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</si>
  <si>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</si>
  <si>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</si>
  <si>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</si>
  <si>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</si>
  <si>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</si>
  <si>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</si>
  <si>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</si>
  <si>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</si>
  <si>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</si>
  <si>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</si>
  <si>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</si>
  <si>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</si>
  <si>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</si>
  <si>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</si>
  <si>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</si>
  <si>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</si>
  <si>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</si>
  <si>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</si>
  <si>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</si>
  <si>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</si>
  <si>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</si>
  <si>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</si>
  <si>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</si>
  <si>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</si>
  <si>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</si>
  <si>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</si>
  <si>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</si>
  <si>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</si>
  <si>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</si>
  <si>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</si>
  <si>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</si>
  <si>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</si>
  <si>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</si>
  <si>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</si>
  <si>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</si>
  <si>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</si>
  <si>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</si>
  <si>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</si>
  <si>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</si>
  <si>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</si>
  <si>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</si>
  <si>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</si>
  <si>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</si>
  <si>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</si>
  <si>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</si>
  <si>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</si>
  <si>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</si>
  <si>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</si>
  <si>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</si>
  <si>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</si>
  <si>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</si>
  <si>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</si>
  <si>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</si>
  <si>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</si>
  <si>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</si>
  <si>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</si>
  <si>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</si>
  <si>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</si>
  <si>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</si>
  <si>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</si>
  <si>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</si>
  <si>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</si>
  <si>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</si>
  <si>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</si>
  <si>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</si>
  <si>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</si>
  <si>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</si>
  <si>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</si>
  <si>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</si>
  <si>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</si>
  <si>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</si>
  <si>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</si>
  <si>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</si>
  <si>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</si>
  <si>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</si>
  <si>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</si>
  <si>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</si>
  <si>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</si>
  <si>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</si>
  <si>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</si>
  <si>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</si>
  <si>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</si>
  <si>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</si>
  <si>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</si>
  <si>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</si>
  <si>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</si>
  <si>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</si>
  <si>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</si>
  <si>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</si>
  <si>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</si>
  <si>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</si>
  <si>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</si>
  <si>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</si>
  <si>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</si>
  <si>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</si>
  <si>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</si>
  <si>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</si>
  <si>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</si>
  <si>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</si>
  <si>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</si>
  <si>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</si>
  <si>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</si>
  <si>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</si>
  <si>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</si>
  <si>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</si>
  <si>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</si>
  <si>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</si>
  <si>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</si>
  <si>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</si>
  <si>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</si>
  <si>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</si>
  <si>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</si>
  <si>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</si>
  <si>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</si>
  <si>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</si>
  <si>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</si>
  <si>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</si>
  <si>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</si>
  <si>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</si>
  <si>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</si>
  <si>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</si>
  <si>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</si>
  <si>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</si>
  <si>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</si>
  <si>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</si>
  <si>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</si>
  <si>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</si>
  <si>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</si>
  <si>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</si>
  <si>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</si>
  <si>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</si>
  <si>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</si>
  <si>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</si>
  <si>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</si>
  <si>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</si>
  <si>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</si>
  <si>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</si>
  <si>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</si>
  <si>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</si>
  <si>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</si>
  <si>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</si>
  <si>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</si>
  <si>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</si>
  <si>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</si>
  <si>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</si>
  <si>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</si>
  <si>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</si>
  <si>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</si>
  <si>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</si>
  <si>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</si>
  <si>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</si>
  <si>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</si>
  <si>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</si>
  <si>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</si>
  <si>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</si>
  <si>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</si>
  <si>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</si>
  <si>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</si>
  <si>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</si>
  <si>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</si>
  <si>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</si>
  <si>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</si>
  <si>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</si>
  <si>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</si>
  <si>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</si>
  <si>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</si>
  <si>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</si>
  <si>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</si>
  <si>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</si>
  <si>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</si>
  <si>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</si>
  <si>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</si>
  <si>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</si>
  <si>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</si>
  <si>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</si>
  <si>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</si>
  <si>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</si>
  <si>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</si>
  <si>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</si>
  <si>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</si>
  <si>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</si>
  <si>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</si>
  <si>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</si>
  <si>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</si>
  <si>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</si>
  <si>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</si>
  <si>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</si>
  <si>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</si>
  <si>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</si>
  <si>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</si>
  <si>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</si>
  <si>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</si>
  <si>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</si>
  <si>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</si>
  <si>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</si>
  <si>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</si>
  <si>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</si>
  <si>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</si>
  <si>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</si>
  <si>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</si>
  <si>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</si>
  <si>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</si>
  <si>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</si>
  <si>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</si>
  <si>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</si>
  <si>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</si>
  <si>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</si>
  <si>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</si>
  <si>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</si>
  <si>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</si>
  <si>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</si>
  <si>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</si>
  <si>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</si>
  <si>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</si>
  <si>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</si>
  <si>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</si>
  <si>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</si>
  <si>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</si>
  <si>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</si>
  <si>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</si>
  <si>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</si>
  <si>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</si>
  <si>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</si>
  <si>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</si>
  <si>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</si>
  <si>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</si>
  <si>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</si>
  <si>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</si>
  <si>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</si>
  <si>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</si>
  <si>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</si>
  <si>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</si>
  <si>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</si>
  <si>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</si>
  <si>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</si>
  <si>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</si>
  <si>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</si>
  <si>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</si>
  <si>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</si>
  <si>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</si>
  <si>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</si>
  <si>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</si>
  <si>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</si>
  <si>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</si>
  <si>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</si>
  <si>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</si>
  <si>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</si>
  <si>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</si>
  <si>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</si>
  <si>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</si>
  <si>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</si>
  <si>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</si>
  <si>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</si>
  <si>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</si>
  <si>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</si>
  <si>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</si>
  <si>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</si>
  <si>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</si>
  <si>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</si>
  <si>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</si>
  <si>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</si>
  <si>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</si>
  <si>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</si>
  <si>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</si>
  <si>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</si>
  <si>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</si>
  <si>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</si>
  <si>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</si>
  <si>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</si>
  <si>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</si>
  <si>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</si>
  <si>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</si>
  <si>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</si>
  <si>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</si>
  <si>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</si>
  <si>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</si>
  <si>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</si>
  <si>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</si>
  <si>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</si>
  <si>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</si>
  <si>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</si>
  <si>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</si>
  <si>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</si>
  <si>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</si>
  <si>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</si>
  <si>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</si>
  <si>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</si>
  <si>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</si>
  <si>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</si>
  <si>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</si>
  <si>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</si>
  <si>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</si>
  <si>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</si>
  <si>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</si>
  <si>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</si>
  <si>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</si>
  <si>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</si>
  <si>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</si>
  <si>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</si>
  <si>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</si>
  <si>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</si>
  <si>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</si>
  <si>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</si>
  <si>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</si>
  <si>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</si>
  <si>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</si>
  <si>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</si>
  <si>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</si>
  <si>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</si>
  <si>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</si>
  <si>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</si>
  <si>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</si>
  <si>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</si>
  <si>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</si>
  <si>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</si>
  <si>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</si>
  <si>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</si>
  <si>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</si>
  <si>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</si>
  <si>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</si>
  <si>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</si>
  <si>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</si>
  <si>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</si>
  <si>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</si>
  <si>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</si>
  <si>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</si>
  <si>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</si>
  <si>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</si>
  <si>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</si>
  <si>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</si>
  <si>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</si>
  <si>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</si>
  <si>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</si>
  <si>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</si>
  <si>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</si>
  <si>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</si>
  <si>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</si>
  <si>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</si>
  <si>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</si>
  <si>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</si>
  <si>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</si>
  <si>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</si>
  <si>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</si>
  <si>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</si>
  <si>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</si>
  <si>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</si>
  <si>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</si>
  <si>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</si>
  <si>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</si>
  <si>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</si>
  <si>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</si>
  <si>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</si>
  <si>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</si>
  <si>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</si>
  <si>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</si>
  <si>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</si>
  <si>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</si>
  <si>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</si>
  <si>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</si>
  <si>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</si>
  <si>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</si>
  <si>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</si>
  <si>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</si>
  <si>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</si>
  <si>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</si>
  <si>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</si>
  <si>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</si>
  <si>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</si>
  <si>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</si>
  <si>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</si>
  <si>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</si>
  <si>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</si>
  <si>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</si>
  <si>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</si>
  <si>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</si>
  <si>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</si>
  <si>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</si>
  <si>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</si>
  <si>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</si>
  <si>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</si>
  <si>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</si>
  <si>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</si>
  <si>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</si>
  <si>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</si>
  <si>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</si>
  <si>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</si>
  <si>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</si>
  <si>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</si>
  <si>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</si>
  <si>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</si>
  <si>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</si>
  <si>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</si>
  <si>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</si>
  <si>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</si>
  <si>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</si>
  <si>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</si>
  <si>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</si>
  <si>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</si>
  <si>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</si>
  <si>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</si>
  <si>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</si>
  <si>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</si>
  <si>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</si>
  <si>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</si>
  <si>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</si>
  <si>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</si>
  <si>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</si>
  <si>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</si>
  <si>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</si>
  <si>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</si>
  <si>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</si>
  <si>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</si>
  <si>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</si>
  <si>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</si>
  <si>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</si>
  <si>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</si>
  <si>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</si>
  <si>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</si>
  <si>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</si>
  <si>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</si>
  <si>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</si>
  <si>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</si>
  <si>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</si>
  <si>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</si>
  <si>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</si>
  <si>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</si>
  <si>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</si>
  <si>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</si>
  <si>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</si>
  <si>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</si>
  <si>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</si>
  <si>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</si>
  <si>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</si>
  <si>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</si>
  <si>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</si>
  <si>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</si>
  <si>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</si>
  <si>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</si>
  <si>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</si>
  <si>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</si>
  <si>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</si>
  <si>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</si>
  <si>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</si>
  <si>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</si>
  <si>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</si>
  <si>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</si>
  <si>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</si>
  <si>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</si>
  <si>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</si>
  <si>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</si>
  <si>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</si>
  <si>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</si>
  <si>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</si>
  <si>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</si>
  <si>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</si>
  <si>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</si>
  <si>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</si>
  <si>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</si>
  <si>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</si>
  <si>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</si>
  <si>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</si>
  <si>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</si>
  <si>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</si>
  <si>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</si>
  <si>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</si>
  <si>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</si>
  <si>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</si>
  <si>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</si>
  <si>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</si>
  <si>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</si>
  <si>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</si>
  <si>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</si>
  <si>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</si>
  <si>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</si>
  <si>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</si>
  <si>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</si>
  <si>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</si>
  <si>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</si>
  <si>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</si>
  <si>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</si>
  <si>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</si>
  <si>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</si>
  <si>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</si>
  <si>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</si>
  <si>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</si>
  <si>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</si>
  <si>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</si>
  <si>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</si>
  <si>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</si>
  <si>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</si>
  <si>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</si>
  <si>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</si>
  <si>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</si>
  <si>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</si>
  <si>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</si>
  <si>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</si>
  <si>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</si>
  <si>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</si>
  <si>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</si>
  <si>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</si>
  <si>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</si>
  <si>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</si>
  <si>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</si>
  <si>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</si>
  <si>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</si>
  <si>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</si>
  <si>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</si>
  <si>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</si>
  <si>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</si>
  <si>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</si>
  <si>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</si>
  <si>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</si>
  <si>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</si>
  <si>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</si>
  <si>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</si>
  <si>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</si>
  <si>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</si>
  <si>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</si>
  <si>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</si>
  <si>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</si>
  <si>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</si>
  <si>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</si>
  <si>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</si>
  <si>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</si>
  <si>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</si>
  <si>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</si>
  <si>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</si>
  <si>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</si>
  <si>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</si>
  <si>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</si>
  <si>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</si>
  <si>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</si>
  <si>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</si>
  <si>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</si>
  <si>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</si>
  <si>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</si>
  <si>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</si>
  <si>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</si>
  <si>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</si>
  <si>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</si>
  <si>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</si>
  <si>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</si>
  <si>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</si>
  <si>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</si>
  <si>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</si>
  <si>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</si>
  <si>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</si>
  <si>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</si>
  <si>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</si>
  <si>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</si>
  <si>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</si>
  <si>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</si>
  <si>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</si>
  <si>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</si>
  <si>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</si>
  <si>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</si>
  <si>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</si>
  <si>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</si>
  <si>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</si>
  <si>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</si>
  <si>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</si>
  <si>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</si>
  <si>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</si>
  <si>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</si>
  <si>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</si>
  <si>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</si>
  <si>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</si>
  <si>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</si>
  <si>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</si>
  <si>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</si>
  <si>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</si>
  <si>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</si>
  <si>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</si>
  <si>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</si>
  <si>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</si>
  <si>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</si>
  <si>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</si>
  <si>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</si>
  <si>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</si>
  <si>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</si>
  <si>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</si>
  <si>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</si>
  <si>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</si>
  <si>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</si>
  <si>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</si>
  <si>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</si>
  <si>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</si>
  <si>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</si>
  <si>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</si>
  <si>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</si>
  <si>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</si>
  <si>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</si>
  <si>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</si>
  <si>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</si>
  <si>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</si>
  <si>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</si>
  <si>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</si>
  <si>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</si>
  <si>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</si>
  <si>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</si>
  <si>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</si>
  <si>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</si>
  <si>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</si>
  <si>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</si>
  <si>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</si>
  <si>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</si>
  <si>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</si>
  <si>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</si>
  <si>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</si>
  <si>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</si>
  <si>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</si>
  <si>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</si>
  <si>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</si>
  <si>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</si>
  <si>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</si>
  <si>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</si>
  <si>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</si>
  <si>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</si>
  <si>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</si>
  <si>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</si>
  <si>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</si>
  <si>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</si>
  <si>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</si>
  <si>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</si>
  <si>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</si>
  <si>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</si>
  <si>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</si>
  <si>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</si>
  <si>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</si>
  <si>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</si>
  <si>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</si>
  <si>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</si>
  <si>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</si>
  <si>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</si>
  <si>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</si>
  <si>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</si>
  <si>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</si>
  <si>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</si>
  <si>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</si>
  <si>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</si>
  <si>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</si>
  <si>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</si>
  <si>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</si>
  <si>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</si>
  <si>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</si>
  <si>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</si>
  <si>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</si>
  <si>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</si>
  <si>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</si>
  <si>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</si>
  <si>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</si>
  <si>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</si>
  <si>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</si>
  <si>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</si>
  <si>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</si>
  <si>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</si>
  <si>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</si>
  <si>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</si>
  <si>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</si>
  <si>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</si>
  <si>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</si>
  <si>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</si>
  <si>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</si>
  <si>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</si>
  <si>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</si>
  <si>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</si>
  <si>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</si>
  <si>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</si>
  <si>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</si>
  <si>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</si>
  <si>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</si>
  <si>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</si>
  <si>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</si>
  <si>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</si>
  <si>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</si>
  <si>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</si>
  <si>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</si>
  <si>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</si>
  <si>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</si>
  <si>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</si>
  <si>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</si>
  <si>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</si>
  <si>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</si>
  <si>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</si>
  <si>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</si>
  <si>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</si>
  <si>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</si>
  <si>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</si>
  <si>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</si>
  <si>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</si>
  <si>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</si>
  <si>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</si>
  <si>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</si>
  <si>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</si>
  <si>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</si>
  <si>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</si>
  <si>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</si>
  <si>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</si>
  <si>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</si>
  <si>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</si>
  <si>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</si>
  <si>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</si>
  <si>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</si>
  <si>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</si>
  <si>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</si>
  <si>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</si>
  <si>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</si>
  <si>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</si>
  <si>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</si>
  <si>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</si>
  <si>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</si>
  <si>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</si>
  <si>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</si>
  <si>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</si>
  <si>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</si>
  <si>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</si>
  <si>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</si>
  <si>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</si>
  <si>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</si>
  <si>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</si>
  <si>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</si>
  <si>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</si>
  <si>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</si>
  <si>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</si>
  <si>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</si>
  <si>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</si>
  <si>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</si>
  <si>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</si>
  <si>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</si>
  <si>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</si>
  <si>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</si>
  <si>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</si>
  <si>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</si>
  <si>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</si>
  <si>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</si>
  <si>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</si>
  <si>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</si>
  <si>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</si>
  <si>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</si>
  <si>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</si>
  <si>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</si>
  <si>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</si>
  <si>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</si>
  <si>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</si>
  <si>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</si>
  <si>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</si>
  <si>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</si>
  <si>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</si>
  <si>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</si>
  <si>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</si>
  <si>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</si>
  <si>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</si>
  <si>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</si>
  <si>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</si>
  <si>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</si>
  <si>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</si>
  <si>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</si>
  <si>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</si>
  <si>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</si>
  <si>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</si>
  <si>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</si>
  <si>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</si>
  <si>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</si>
  <si>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</si>
  <si>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</si>
  <si>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</si>
  <si>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</si>
  <si>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</si>
  <si>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</si>
  <si>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</si>
  <si>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</si>
  <si>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</si>
  <si>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</si>
  <si>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</si>
  <si>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</si>
  <si>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</si>
  <si>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</si>
  <si>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</si>
  <si>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</si>
  <si>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</si>
  <si>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</si>
  <si>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</si>
  <si>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</si>
  <si>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</si>
  <si>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</si>
  <si>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</si>
  <si>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</si>
  <si>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</si>
  <si>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</si>
  <si>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</si>
  <si>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</si>
  <si>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</si>
  <si>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</si>
  <si>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</si>
  <si>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</si>
  <si>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</si>
  <si>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</si>
  <si>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</si>
  <si>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</si>
  <si>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</si>
  <si>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</si>
  <si>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</si>
  <si>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</si>
  <si>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</si>
  <si>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</si>
  <si>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</si>
  <si>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</si>
  <si>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</si>
  <si>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</si>
  <si>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</si>
  <si>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</si>
  <si>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</si>
  <si>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</si>
  <si>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</si>
  <si>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</si>
  <si>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</si>
  <si>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</si>
  <si>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</si>
  <si>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</si>
  <si>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</si>
  <si>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</si>
  <si>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</si>
  <si>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</si>
  <si>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</si>
  <si>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</si>
  <si>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</si>
  <si>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</si>
  <si>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</si>
  <si>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</si>
  <si>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</si>
  <si>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</si>
  <si>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</si>
  <si>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</si>
  <si>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</si>
  <si>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</si>
  <si>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</si>
  <si>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</si>
  <si>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</si>
  <si>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</si>
  <si>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</si>
  <si>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</si>
  <si>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</si>
  <si>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</si>
  <si>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</si>
  <si>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</si>
  <si>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</si>
  <si>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</si>
  <si>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</si>
  <si>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</si>
  <si>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</si>
  <si>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</si>
  <si>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</si>
  <si>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</si>
  <si>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</si>
  <si>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</si>
  <si>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</si>
  <si>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</si>
  <si>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</si>
  <si>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</si>
  <si>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</si>
  <si>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</si>
  <si>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</si>
  <si>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</si>
  <si>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</si>
  <si>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</si>
  <si>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</si>
  <si>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</si>
  <si>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</si>
  <si>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</si>
  <si>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</si>
  <si>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</si>
  <si>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</si>
  <si>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</si>
  <si>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</si>
  <si>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</si>
  <si>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</si>
  <si>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</si>
  <si>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</si>
  <si>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</si>
  <si>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</si>
  <si>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</si>
  <si>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</si>
  <si>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</si>
  <si>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</si>
  <si>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</si>
  <si>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</si>
  <si>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</si>
  <si>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</si>
  <si>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</si>
  <si>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</si>
  <si>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</si>
  <si>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</si>
  <si>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</si>
  <si>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</si>
  <si>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</si>
  <si>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</si>
  <si>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</si>
  <si>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</si>
  <si>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</si>
  <si>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</si>
  <si>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</si>
  <si>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</si>
  <si>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</si>
  <si>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</si>
  <si>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</si>
  <si>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</si>
  <si>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</si>
  <si>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</si>
  <si>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</si>
  <si>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</si>
  <si>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</si>
  <si>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</si>
  <si>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</si>
  <si>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</si>
  <si>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</si>
  <si>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</si>
  <si>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</si>
  <si>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</si>
  <si>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</si>
  <si>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</si>
  <si>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</si>
  <si>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</si>
  <si>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</si>
  <si>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</si>
  <si>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</si>
  <si>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</si>
  <si>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</si>
  <si>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</si>
  <si>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</si>
  <si>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</si>
  <si>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</si>
  <si>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</si>
  <si>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</si>
  <si>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</si>
  <si>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</si>
  <si>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</si>
  <si>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</si>
  <si>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</si>
  <si>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</si>
  <si>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</si>
  <si>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</si>
  <si>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</si>
  <si>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</si>
  <si>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</si>
  <si>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</si>
  <si>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</si>
  <si>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</si>
  <si>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</si>
  <si>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</si>
  <si>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</si>
  <si>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</si>
  <si>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</si>
  <si>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</si>
  <si>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</si>
  <si>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</si>
  <si>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</si>
  <si>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</si>
  <si>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</si>
  <si>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</si>
  <si>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</si>
  <si>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</si>
  <si>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</si>
  <si>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</si>
  <si>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</si>
  <si>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</si>
  <si>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</si>
  <si>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</si>
  <si>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</si>
  <si>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</si>
  <si>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</si>
  <si>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</si>
  <si>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</si>
  <si>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</si>
  <si>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</si>
  <si>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</si>
  <si>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</si>
  <si>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</si>
  <si>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</si>
  <si>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</si>
  <si>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</si>
  <si>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</si>
  <si>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</si>
  <si>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</si>
  <si>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</si>
  <si>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</si>
  <si>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</si>
  <si>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</si>
  <si>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</si>
  <si>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</si>
  <si>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</si>
  <si>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</si>
  <si>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</si>
  <si>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</si>
  <si>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</si>
  <si>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</si>
  <si>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</si>
  <si>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</si>
  <si>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</si>
  <si>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</si>
  <si>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</si>
  <si>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</si>
  <si>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</si>
  <si>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</si>
  <si>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</si>
  <si>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</si>
  <si>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</si>
  <si>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</si>
  <si>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</si>
  <si>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</si>
  <si>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</si>
  <si>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</si>
  <si>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</si>
  <si>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</si>
  <si>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</si>
  <si>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</si>
  <si>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</si>
  <si>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</si>
  <si>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</si>
  <si>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</si>
  <si>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</si>
  <si>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</si>
  <si>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</si>
  <si>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</si>
  <si>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</si>
  <si>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</si>
  <si>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</si>
  <si>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</si>
  <si>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</si>
  <si>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</si>
  <si>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</si>
  <si>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</si>
  <si>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</si>
  <si>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</si>
  <si>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</si>
  <si>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</si>
  <si>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</si>
  <si>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</si>
  <si>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</si>
  <si>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</si>
  <si>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</si>
  <si>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</si>
  <si>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</si>
  <si>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</si>
  <si>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</si>
  <si>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</si>
  <si>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</si>
  <si>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</si>
  <si>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</si>
  <si>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</si>
  <si>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</si>
  <si>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</si>
  <si>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</si>
  <si>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</si>
  <si>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</si>
  <si>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</si>
  <si>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</si>
  <si>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</si>
  <si>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</si>
  <si>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</si>
  <si>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</si>
  <si>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</si>
  <si>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</si>
  <si>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</si>
  <si>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</si>
  <si>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</si>
  <si>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</si>
  <si>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</si>
  <si>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</si>
  <si>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</si>
  <si>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</si>
  <si>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</si>
  <si>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</si>
  <si>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</si>
  <si>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</si>
  <si>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</si>
  <si>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</si>
  <si>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</si>
  <si>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</si>
  <si>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</si>
  <si>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</si>
  <si>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</si>
  <si>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</si>
  <si>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</si>
  <si>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</si>
  <si>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</si>
  <si>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</si>
  <si>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</si>
  <si>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</si>
  <si>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</si>
  <si>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</si>
  <si>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</si>
  <si>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</si>
  <si>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</si>
  <si>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</si>
  <si>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</si>
  <si>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</si>
  <si>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</si>
  <si>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</si>
  <si>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</si>
  <si>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</si>
  <si>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</si>
  <si>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</si>
  <si>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</si>
  <si>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</si>
  <si>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</si>
  <si>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</si>
  <si>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</si>
  <si>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</si>
  <si>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</si>
  <si>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</si>
  <si>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</si>
  <si>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</si>
  <si>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</si>
  <si>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</si>
  <si>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</si>
  <si>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</si>
  <si>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</si>
  <si>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</si>
  <si>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</si>
  <si>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</si>
  <si>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</si>
  <si>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</si>
  <si>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</si>
  <si>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</si>
  <si>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</si>
  <si>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</si>
  <si>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</si>
  <si>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</si>
  <si>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</si>
  <si>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</si>
  <si>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</si>
  <si>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</si>
  <si>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</si>
  <si>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</si>
  <si>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</si>
  <si>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</si>
  <si>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</si>
  <si>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</si>
  <si>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</si>
  <si>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</si>
  <si>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</si>
  <si>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</si>
  <si>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</si>
  <si>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</si>
  <si>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</si>
  <si>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</si>
  <si>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</si>
  <si>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</si>
  <si>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</si>
  <si>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</si>
  <si>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</si>
  <si>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</si>
  <si>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</si>
  <si>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</si>
  <si>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</si>
  <si>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</si>
  <si>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</si>
  <si>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</si>
  <si>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</si>
  <si>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</si>
  <si>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</si>
  <si>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</si>
  <si>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</si>
  <si>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</si>
  <si>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</si>
  <si>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</si>
  <si>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</si>
  <si>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</si>
  <si>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</si>
  <si>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</si>
  <si>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</si>
  <si>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</si>
  <si>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</si>
  <si>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</si>
  <si>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</si>
  <si>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</si>
  <si>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</si>
  <si>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</si>
  <si>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</si>
  <si>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</si>
  <si>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</si>
  <si>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</si>
  <si>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</si>
  <si>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</si>
  <si>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</si>
  <si>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</si>
  <si>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</si>
  <si>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</si>
  <si>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</si>
  <si>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</si>
  <si>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</si>
  <si>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</si>
  <si>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</si>
  <si>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</si>
  <si>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</si>
  <si>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</si>
  <si>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</si>
  <si>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</si>
  <si>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</si>
  <si>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</si>
  <si>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</si>
  <si>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</si>
  <si>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</si>
  <si>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</si>
  <si>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</si>
  <si>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</si>
  <si>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</si>
  <si>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</si>
  <si>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</si>
  <si>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</si>
  <si>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</si>
  <si>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</si>
  <si>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</si>
  <si>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</si>
  <si>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</si>
  <si>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</si>
  <si>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</si>
  <si>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</si>
  <si>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</si>
  <si>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</si>
  <si>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</si>
  <si>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</si>
  <si>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</si>
  <si>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</si>
  <si>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</si>
  <si>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</si>
  <si>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</si>
  <si>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</si>
  <si>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</si>
  <si>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</si>
  <si>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</si>
  <si>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</si>
  <si>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</si>
  <si>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</si>
  <si>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</si>
  <si>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</si>
  <si>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</si>
  <si>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</si>
  <si>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</si>
  <si>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</si>
  <si>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</si>
  <si>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</si>
  <si>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</si>
  <si>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</si>
  <si>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</si>
  <si>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</si>
  <si>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</si>
  <si>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</si>
  <si>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</si>
  <si>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</si>
  <si>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</si>
  <si>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</si>
  <si>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</si>
  <si>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</si>
  <si>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</si>
  <si>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</si>
  <si>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</si>
  <si>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</si>
  <si>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</si>
  <si>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</si>
  <si>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</si>
  <si>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</si>
  <si>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</si>
  <si>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</si>
  <si>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</si>
  <si>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</si>
  <si>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</si>
  <si>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</si>
  <si>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</si>
  <si>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</si>
  <si>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</si>
  <si>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</si>
  <si>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</si>
  <si>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</si>
  <si>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</si>
  <si>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</si>
  <si>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</si>
  <si>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</si>
  <si>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</si>
  <si>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</si>
  <si>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</si>
  <si>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</si>
  <si>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</si>
  <si>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</si>
  <si>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</si>
  <si>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</si>
  <si>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</si>
  <si>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</si>
  <si>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</si>
  <si>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</si>
  <si>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</si>
  <si>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</si>
  <si>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</si>
  <si>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</si>
  <si>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</si>
  <si>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</si>
  <si>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</si>
  <si>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</si>
  <si>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</si>
  <si>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</si>
  <si>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</si>
  <si>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</si>
  <si>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</si>
  <si>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</si>
  <si>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</si>
  <si>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</si>
  <si>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</si>
  <si>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</si>
  <si>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</si>
  <si>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</si>
  <si>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</si>
  <si>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</si>
  <si>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</si>
  <si>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</si>
  <si>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</si>
  <si>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</si>
  <si>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</si>
  <si>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</si>
  <si>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</si>
  <si>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</si>
  <si>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</si>
  <si>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</si>
  <si>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</si>
  <si>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</si>
  <si>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</si>
  <si>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</si>
  <si>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</si>
  <si>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</si>
  <si>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</si>
  <si>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</si>
  <si>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</si>
  <si>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</si>
  <si>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</si>
  <si>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</si>
  <si>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</si>
  <si>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</si>
  <si>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</si>
  <si>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</si>
  <si>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</si>
  <si>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</si>
  <si>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</si>
  <si>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</si>
  <si>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</si>
  <si>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</si>
  <si>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</si>
  <si>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</si>
  <si>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</si>
  <si>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</si>
  <si>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</si>
  <si>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</si>
  <si>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</si>
  <si>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</si>
  <si>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</si>
  <si>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</si>
  <si>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</si>
  <si>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</si>
  <si>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</si>
  <si>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</si>
  <si>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</si>
  <si>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</si>
  <si>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</si>
  <si>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</si>
  <si>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</si>
  <si>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</si>
  <si>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</si>
  <si>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</si>
  <si>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</si>
  <si>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</si>
  <si>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</si>
  <si>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</si>
  <si>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</si>
  <si>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</si>
  <si>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</si>
  <si>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</si>
  <si>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</si>
  <si>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</si>
  <si>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</si>
  <si>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</si>
  <si>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</si>
  <si>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</si>
  <si>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</si>
  <si>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</si>
  <si>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</si>
  <si>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</si>
  <si>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</si>
  <si>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</si>
  <si>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</si>
  <si>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</si>
  <si>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</si>
  <si>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</si>
  <si>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</si>
  <si>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</si>
  <si>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</si>
  <si>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</si>
  <si>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</si>
  <si>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</si>
  <si>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</si>
  <si>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</si>
  <si>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</si>
  <si>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</si>
  <si>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</si>
  <si>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</si>
  <si>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</si>
  <si>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</si>
  <si>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</si>
  <si>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</si>
  <si>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</si>
  <si>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</si>
  <si>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</si>
  <si>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</si>
  <si>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</si>
  <si>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</si>
  <si>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</si>
  <si>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</si>
  <si>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</si>
  <si>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</si>
  <si>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</si>
  <si>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</si>
  <si>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</si>
  <si>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</si>
  <si>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</si>
  <si>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</si>
  <si>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</si>
  <si>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</si>
  <si>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</si>
  <si>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</si>
  <si>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</si>
  <si>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</si>
  <si>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</si>
  <si>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</si>
  <si>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</si>
  <si>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</si>
  <si>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</si>
  <si>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</si>
  <si>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</si>
  <si>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</si>
  <si>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</si>
  <si>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</si>
  <si>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</si>
  <si>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</si>
  <si>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</si>
  <si>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</si>
  <si>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</si>
  <si>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</si>
  <si>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</si>
  <si>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</si>
  <si>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</si>
  <si>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</si>
  <si>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</si>
  <si>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</si>
  <si>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</si>
  <si>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</si>
  <si>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</si>
  <si>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</si>
  <si>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</si>
  <si>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</si>
  <si>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</si>
  <si>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</si>
  <si>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</si>
  <si>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</si>
  <si>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</si>
  <si>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</si>
  <si>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</si>
  <si>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</si>
  <si>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</si>
  <si>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</si>
  <si>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</si>
  <si>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</si>
  <si>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</si>
  <si>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</si>
  <si>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</si>
  <si>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</si>
  <si>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</si>
  <si>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</si>
  <si>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</si>
  <si>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</si>
  <si>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</si>
  <si>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</si>
  <si>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</si>
  <si>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</si>
  <si>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</si>
  <si>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</si>
  <si>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</si>
  <si>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</si>
  <si>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</si>
  <si>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</si>
  <si>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</si>
  <si>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</si>
  <si>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</si>
  <si>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</si>
  <si>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</si>
  <si>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</si>
  <si>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</si>
  <si>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</si>
  <si>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</si>
  <si>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</si>
  <si>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</si>
  <si>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</si>
  <si>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</si>
  <si>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</si>
  <si>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</si>
  <si>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</si>
  <si>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</si>
  <si>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</si>
  <si>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</si>
  <si>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</si>
  <si>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</si>
  <si>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</si>
  <si>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</si>
  <si>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</si>
  <si>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</si>
  <si>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</si>
  <si>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</si>
  <si>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</si>
  <si>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</si>
  <si>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</si>
  <si>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</si>
  <si>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</si>
  <si>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</si>
  <si>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</si>
  <si>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</si>
  <si>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</si>
  <si>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</si>
  <si>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</si>
  <si>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</si>
  <si>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</si>
  <si>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</si>
  <si>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</si>
  <si>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</si>
  <si>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</si>
  <si>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</si>
  <si>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</si>
  <si>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</si>
  <si>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</si>
  <si>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</si>
  <si>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</si>
  <si>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</si>
  <si>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</si>
  <si>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</si>
  <si>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</si>
  <si>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</si>
  <si>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</si>
  <si>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</si>
  <si>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</si>
  <si>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</si>
  <si>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</si>
  <si>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</si>
  <si>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</si>
  <si>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</si>
  <si>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</si>
  <si>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</si>
  <si>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</si>
  <si>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</si>
  <si>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</si>
  <si>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</si>
  <si>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</si>
  <si>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</si>
  <si>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</si>
  <si>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</si>
  <si>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</si>
  <si>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</si>
  <si>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</si>
  <si>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</si>
  <si>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</si>
  <si>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</si>
  <si>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</si>
  <si>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</si>
  <si>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</si>
  <si>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</si>
  <si>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</si>
  <si>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</si>
  <si>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</si>
  <si>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</si>
  <si>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</si>
  <si>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</si>
  <si>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</si>
  <si>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</si>
  <si>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</si>
  <si>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</si>
  <si>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</si>
  <si>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</si>
  <si>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</si>
  <si>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</si>
  <si>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</si>
  <si>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</si>
  <si>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</si>
  <si>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</si>
  <si>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</si>
  <si>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</si>
  <si>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</si>
  <si>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</si>
  <si>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</si>
  <si>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</si>
  <si>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</si>
  <si>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</si>
  <si>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</si>
  <si>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</si>
  <si>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</si>
  <si>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</si>
  <si>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</si>
  <si>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</si>
  <si>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</si>
  <si>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</si>
  <si>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</si>
  <si>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</si>
  <si>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</si>
  <si>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</si>
  <si>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</si>
  <si>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</si>
  <si>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</si>
  <si>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</si>
  <si>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</si>
  <si>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</si>
  <si>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</si>
  <si>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</si>
  <si>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</si>
  <si>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</si>
  <si>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</si>
  <si>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</si>
  <si>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</si>
  <si>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</si>
  <si>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</si>
  <si>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</si>
  <si>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</si>
  <si>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</si>
  <si>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</si>
  <si>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</si>
  <si>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</si>
  <si>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</si>
  <si>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</si>
  <si>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</si>
  <si>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</si>
  <si>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</si>
  <si>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</si>
  <si>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</si>
  <si>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</si>
  <si>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</si>
  <si>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</si>
  <si>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</si>
  <si>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</si>
  <si>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</si>
  <si>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</si>
  <si>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</si>
  <si>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</si>
  <si>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</si>
  <si>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</si>
  <si>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</si>
  <si>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</si>
  <si>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</si>
  <si>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</si>
  <si>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</si>
  <si>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</si>
  <si>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</si>
  <si>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</si>
  <si>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</si>
  <si>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</si>
  <si>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</si>
  <si>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</si>
  <si>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</si>
  <si>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</si>
  <si>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</si>
  <si>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</si>
  <si>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</si>
  <si>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</si>
  <si>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</si>
  <si>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</si>
  <si>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</si>
  <si>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</si>
  <si>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</si>
  <si>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</si>
  <si>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</si>
  <si>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</si>
  <si>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</si>
  <si>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</si>
  <si>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</si>
  <si>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</si>
  <si>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</si>
  <si>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</si>
  <si>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</si>
  <si>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</si>
  <si>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</si>
  <si>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</si>
  <si>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</si>
  <si>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</si>
  <si>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</si>
  <si>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</si>
  <si>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</si>
  <si>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</si>
  <si>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</si>
  <si>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</si>
  <si>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</si>
  <si>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</si>
  <si>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</si>
  <si>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</si>
  <si>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</si>
  <si>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</si>
  <si>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</si>
  <si>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</si>
  <si>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</si>
  <si>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</si>
  <si>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</si>
  <si>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</si>
  <si>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</si>
  <si>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</si>
  <si>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</si>
  <si>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</si>
  <si>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</si>
  <si>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</si>
  <si>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</si>
  <si>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</si>
  <si>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</si>
  <si>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</si>
  <si>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</si>
  <si>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</si>
  <si>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</si>
  <si>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</si>
  <si>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</si>
  <si>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</si>
  <si>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</si>
  <si>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</si>
  <si>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</si>
  <si>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</si>
  <si>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</si>
  <si>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</si>
  <si>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</si>
  <si>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</si>
  <si>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</si>
  <si>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</si>
  <si>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</si>
  <si>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</si>
  <si>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</si>
  <si>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</si>
  <si>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</si>
  <si>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</si>
  <si>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</si>
  <si>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</si>
  <si>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</si>
  <si>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</si>
  <si>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</si>
  <si>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</si>
  <si>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</si>
  <si>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</si>
  <si>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</si>
  <si>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</si>
  <si>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</si>
  <si>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</si>
  <si>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</si>
  <si>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</si>
  <si>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</si>
  <si>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</si>
  <si>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</si>
  <si>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</si>
  <si>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</si>
  <si>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</si>
  <si>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</si>
  <si>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</si>
  <si>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</si>
  <si>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</si>
  <si>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</si>
  <si>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</si>
  <si>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</si>
  <si>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</si>
  <si>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</si>
  <si>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</si>
  <si>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</si>
  <si>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</si>
  <si>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</si>
  <si>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</si>
  <si>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</si>
  <si>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</si>
  <si>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</si>
  <si>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</si>
  <si>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</si>
  <si>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</si>
  <si>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</si>
  <si>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</si>
  <si>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</si>
  <si>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</si>
  <si>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</si>
  <si>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</si>
  <si>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</si>
  <si>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</si>
  <si>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</si>
  <si>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</si>
  <si>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</si>
  <si>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</si>
  <si>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</si>
  <si>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</si>
  <si>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</si>
  <si>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</si>
  <si>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</si>
  <si>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</si>
  <si>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</si>
  <si>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</si>
  <si>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</si>
  <si>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</si>
  <si>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</si>
  <si>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</si>
  <si>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</si>
  <si>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</si>
  <si>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</si>
  <si>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</si>
  <si>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</si>
  <si>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</si>
  <si>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</si>
  <si>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</si>
  <si>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</si>
  <si>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</si>
  <si>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</si>
  <si>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</si>
  <si>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</si>
  <si>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</si>
  <si>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</si>
  <si>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</si>
  <si>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</si>
  <si>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</si>
  <si>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</si>
  <si>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</si>
  <si>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</si>
  <si>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</si>
  <si>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</si>
  <si>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</si>
  <si>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</si>
  <si>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</si>
  <si>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</si>
  <si>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</si>
  <si>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</si>
  <si>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</si>
  <si>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</si>
  <si>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</si>
  <si>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</si>
  <si>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</si>
  <si>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</si>
  <si>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</si>
  <si>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</si>
  <si>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</si>
  <si>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</si>
  <si>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</si>
  <si>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</si>
  <si>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</si>
  <si>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</si>
  <si>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</si>
  <si>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</si>
  <si>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</si>
  <si>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</si>
  <si>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</si>
  <si>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</si>
  <si>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</si>
  <si>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</si>
  <si>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</si>
  <si>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</si>
  <si>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</si>
  <si>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</si>
  <si>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</si>
  <si>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</si>
  <si>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</si>
  <si>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</si>
  <si>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</si>
  <si>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</si>
  <si>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</si>
  <si>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</si>
  <si>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</si>
  <si>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</si>
  <si>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</si>
  <si>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</si>
  <si>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</si>
  <si>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</si>
  <si>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</si>
  <si>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</si>
  <si>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</si>
  <si>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</si>
  <si>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</si>
  <si>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</si>
  <si>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</si>
  <si>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</si>
  <si>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</si>
  <si>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</si>
  <si>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</si>
  <si>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</si>
  <si>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</si>
  <si>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</si>
  <si>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</si>
  <si>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</si>
  <si>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</si>
  <si>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</si>
  <si>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</si>
  <si>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</si>
  <si>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</si>
  <si>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</si>
  <si>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</si>
  <si>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</si>
  <si>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</si>
  <si>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</si>
  <si>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</si>
  <si>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</si>
  <si>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</si>
  <si>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</si>
  <si>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</si>
  <si>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</si>
  <si>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</si>
  <si>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</si>
  <si>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</si>
  <si>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</si>
  <si>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</si>
  <si>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</si>
  <si>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</si>
  <si>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</si>
  <si>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</si>
  <si>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</si>
  <si>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</si>
  <si>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</si>
  <si>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</si>
  <si>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</si>
  <si>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</si>
  <si>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</si>
  <si>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</si>
  <si>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</si>
  <si>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</si>
  <si>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</si>
  <si>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</si>
  <si>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</si>
  <si>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</si>
  <si>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</si>
  <si>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</si>
  <si>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</si>
  <si>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</si>
  <si>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</si>
  <si>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</si>
  <si>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</si>
  <si>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</si>
  <si>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</si>
  <si>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</si>
  <si>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</si>
  <si>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</si>
  <si>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</si>
  <si>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</si>
  <si>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</si>
  <si>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</si>
  <si>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</si>
  <si>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</si>
  <si>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</si>
  <si>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</si>
  <si>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</si>
  <si>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</si>
  <si>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</si>
  <si>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</si>
  <si>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</si>
  <si>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</si>
  <si>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</si>
  <si>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</si>
  <si>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</si>
  <si>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</si>
  <si>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</si>
  <si>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</si>
  <si>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</si>
  <si>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</si>
  <si>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</si>
  <si>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</si>
  <si>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</si>
  <si>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</si>
  <si>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</si>
  <si>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</si>
  <si>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</si>
  <si>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</si>
  <si>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</si>
  <si>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</si>
  <si>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</si>
  <si>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</si>
  <si>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</si>
  <si>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</si>
  <si>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</si>
  <si>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</si>
  <si>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</si>
  <si>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</si>
  <si>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</si>
  <si>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</si>
  <si>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</si>
  <si>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</si>
  <si>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</si>
  <si>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</si>
  <si>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</si>
  <si>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</si>
  <si>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</si>
  <si>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</si>
  <si>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</si>
  <si>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</si>
  <si>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</si>
  <si>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</si>
  <si>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</si>
  <si>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</si>
  <si>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</si>
  <si>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</si>
  <si>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</si>
  <si>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</si>
  <si>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</si>
  <si>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</si>
  <si>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</si>
  <si>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</si>
  <si>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</si>
  <si>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</si>
  <si>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</si>
  <si>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</si>
  <si>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</si>
  <si>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</si>
  <si>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</si>
  <si>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</si>
  <si>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</si>
  <si>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</si>
  <si>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</si>
  <si>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</si>
  <si>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</si>
  <si>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</si>
  <si>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</si>
  <si>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</si>
  <si>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</si>
  <si>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</si>
  <si>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</si>
  <si>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</si>
  <si>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</si>
  <si>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</si>
  <si>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</si>
  <si>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</si>
  <si>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</si>
  <si>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</si>
  <si>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</si>
  <si>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</si>
  <si>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</si>
  <si>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</si>
  <si>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</si>
  <si>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</si>
  <si>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</si>
  <si>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</si>
  <si>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</si>
  <si>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</si>
  <si>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</si>
  <si>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</si>
  <si>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</si>
  <si>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</si>
  <si>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</si>
  <si>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</si>
  <si>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</si>
  <si>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</si>
  <si>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</si>
  <si>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</si>
  <si>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</si>
  <si>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</si>
  <si>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</si>
  <si>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</si>
  <si>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</si>
  <si>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</si>
  <si>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</si>
  <si>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</si>
  <si>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</si>
  <si>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</si>
  <si>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</si>
  <si>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</si>
  <si>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</si>
  <si>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</si>
  <si>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</si>
  <si>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</si>
  <si>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</si>
  <si>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</si>
  <si>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</si>
  <si>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</si>
  <si>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</si>
  <si>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</si>
  <si>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</si>
  <si>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</si>
  <si>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</si>
  <si>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</si>
  <si>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</si>
  <si>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</si>
  <si>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</si>
  <si>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</si>
  <si>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</si>
  <si>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</si>
  <si>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</si>
  <si>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</si>
  <si>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</si>
  <si>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</si>
  <si>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</si>
  <si>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</si>
  <si>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</si>
  <si>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</si>
  <si>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</si>
  <si>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</si>
  <si>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</si>
  <si>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</si>
  <si>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</si>
  <si>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</si>
  <si>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</si>
  <si>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</si>
  <si>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</si>
  <si>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</si>
  <si>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</si>
  <si>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</si>
  <si>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</si>
  <si>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</si>
  <si>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</si>
  <si>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</si>
  <si>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</si>
  <si>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</si>
  <si>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</si>
  <si>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</si>
  <si>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</si>
  <si>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</si>
  <si>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</si>
  <si>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</si>
  <si>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</si>
  <si>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</si>
  <si>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</si>
  <si>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</si>
  <si>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</si>
  <si>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</si>
  <si>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</si>
  <si>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</si>
  <si>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</si>
  <si>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</si>
  <si>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</si>
  <si>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</si>
  <si>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</si>
  <si>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</si>
  <si>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</si>
  <si>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</si>
  <si>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</si>
  <si>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</si>
  <si>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</si>
  <si>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</si>
  <si>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</si>
  <si>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</si>
  <si>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</si>
  <si>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</si>
  <si>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</si>
  <si>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</si>
  <si>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</si>
  <si>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</si>
  <si>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</si>
  <si>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</si>
  <si>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</si>
  <si>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</si>
  <si>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</si>
  <si>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</si>
  <si>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</si>
  <si>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</si>
  <si>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</si>
  <si>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</si>
  <si>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</si>
  <si>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</si>
  <si>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</si>
  <si>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</si>
  <si>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</si>
  <si>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</si>
  <si>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</si>
  <si>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</si>
  <si>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</si>
  <si>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</si>
  <si>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</si>
  <si>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</si>
  <si>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</si>
  <si>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</si>
  <si>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</si>
  <si>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</si>
  <si>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</si>
  <si>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</si>
  <si>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</si>
  <si>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</si>
  <si>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</si>
  <si>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</si>
  <si>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</si>
  <si>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</si>
  <si>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</si>
  <si>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</si>
  <si>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</si>
  <si>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</si>
  <si>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</si>
  <si>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</si>
  <si>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</si>
  <si>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</si>
  <si>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</si>
  <si>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</si>
  <si>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</si>
  <si>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</si>
  <si>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</si>
  <si>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</si>
  <si>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</si>
  <si>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</si>
  <si>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</si>
  <si>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</si>
  <si>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</si>
  <si>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</si>
  <si>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</si>
  <si>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</si>
  <si>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</si>
  <si>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</si>
  <si>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</si>
  <si>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</si>
  <si>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</si>
  <si>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</si>
  <si>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</si>
  <si>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</si>
  <si>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</si>
  <si>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</si>
  <si>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</si>
  <si>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</si>
  <si>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</si>
  <si>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</si>
  <si>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</si>
  <si>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</si>
  <si>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</si>
  <si>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</si>
  <si>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</si>
  <si>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</si>
  <si>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</si>
  <si>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</si>
  <si>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</si>
  <si>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</si>
  <si>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</si>
  <si>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</si>
  <si>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</si>
  <si>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</si>
  <si>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</si>
  <si>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</si>
  <si>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</si>
  <si>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</si>
  <si>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</si>
  <si>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</si>
  <si>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</si>
  <si>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</si>
  <si>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</si>
  <si>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</si>
  <si>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</si>
  <si>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</si>
  <si>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</si>
  <si>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</si>
  <si>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</si>
  <si>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</si>
  <si>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</si>
  <si>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</si>
  <si>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</si>
  <si>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</si>
  <si>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</si>
  <si>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</si>
  <si>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</si>
  <si>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</si>
  <si>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</si>
  <si>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</si>
  <si>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</si>
  <si>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</si>
  <si>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</si>
  <si>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</si>
  <si>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</si>
  <si>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</si>
  <si>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</si>
  <si>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</si>
  <si>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</si>
  <si>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</si>
  <si>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</si>
  <si>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</si>
  <si>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</si>
  <si>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</si>
  <si>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</si>
  <si>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</si>
  <si>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</si>
  <si>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</si>
  <si>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</si>
  <si>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</si>
  <si>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</si>
  <si>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</si>
  <si>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</si>
  <si>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</si>
  <si>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</si>
  <si>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</si>
  <si>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</si>
  <si>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</si>
  <si>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</si>
  <si>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</si>
  <si>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</si>
  <si>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</si>
  <si>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</si>
  <si>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</si>
  <si>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</si>
  <si>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</si>
  <si>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</si>
  <si>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</si>
  <si>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</si>
  <si>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</si>
  <si>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</si>
  <si>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</si>
  <si>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</si>
  <si>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</si>
  <si>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</si>
  <si>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</si>
  <si>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</si>
  <si>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</si>
  <si>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</si>
  <si>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</si>
  <si>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</si>
  <si>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</si>
  <si>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</si>
  <si>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</si>
  <si>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</si>
  <si>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</si>
  <si>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</si>
  <si>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</si>
  <si>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</si>
  <si>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</si>
  <si>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</si>
  <si>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</si>
  <si>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</si>
  <si>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</si>
  <si>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</si>
  <si>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</si>
  <si>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</si>
  <si>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</si>
  <si>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</si>
  <si>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</si>
  <si>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</si>
  <si>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</si>
  <si>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</si>
  <si>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</si>
  <si>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</si>
  <si>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</si>
  <si>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</si>
  <si>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</si>
  <si>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</si>
  <si>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</si>
  <si>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</si>
  <si>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</si>
  <si>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</si>
  <si>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</si>
  <si>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</si>
  <si>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</si>
  <si>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</si>
  <si>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</si>
  <si>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</si>
  <si>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</si>
  <si>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</si>
  <si>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</si>
  <si>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</si>
  <si>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</si>
  <si>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</si>
  <si>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</si>
  <si>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</si>
  <si>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</si>
  <si>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</si>
  <si>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</si>
  <si>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</si>
  <si>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</si>
  <si>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</si>
  <si>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</si>
  <si>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</si>
  <si>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</si>
  <si>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</si>
  <si>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</si>
  <si>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</si>
  <si>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</si>
  <si>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</si>
  <si>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</si>
  <si>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</si>
  <si>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</si>
  <si>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</si>
  <si>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</si>
  <si>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</si>
  <si>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</si>
  <si>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</si>
  <si>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</si>
  <si>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</si>
  <si>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</si>
  <si>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</si>
  <si>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</si>
  <si>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</si>
  <si>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</si>
  <si>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</si>
  <si>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</si>
  <si>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</si>
  <si>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</si>
  <si>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</si>
  <si>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</si>
  <si>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</si>
  <si>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</si>
  <si>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</si>
  <si>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</si>
  <si>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</si>
  <si>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</si>
  <si>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</si>
  <si>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</si>
  <si>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</si>
  <si>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</si>
  <si>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</si>
  <si>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</si>
  <si>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</si>
  <si>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</si>
  <si>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</si>
  <si>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</si>
  <si>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</si>
  <si>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</si>
  <si>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</si>
  <si>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</si>
  <si>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</si>
  <si>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</si>
  <si>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</si>
  <si>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</si>
  <si>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</si>
  <si>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</si>
  <si>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</si>
  <si>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</si>
  <si>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</si>
  <si>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</si>
  <si>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</si>
  <si>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</si>
  <si>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</si>
  <si>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</si>
  <si>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</si>
  <si>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</si>
  <si>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</si>
  <si>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</si>
  <si>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</si>
  <si>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</si>
  <si>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</si>
  <si>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</si>
  <si>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</si>
  <si>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</si>
  <si>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</si>
  <si>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</si>
  <si>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</si>
  <si>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</si>
  <si>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</si>
  <si>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</si>
  <si>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</si>
  <si>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</si>
  <si>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</si>
  <si>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</si>
  <si>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</si>
  <si>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</si>
  <si>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</si>
  <si>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</si>
  <si>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</si>
  <si>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</si>
  <si>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</si>
  <si>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</si>
  <si>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</si>
  <si>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</si>
  <si>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</si>
  <si>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</si>
  <si>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</si>
  <si>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</si>
  <si>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</si>
  <si>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</si>
  <si>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</si>
  <si>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</si>
  <si>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</si>
  <si>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</si>
  <si>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</si>
  <si>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</si>
  <si>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</si>
  <si>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</si>
  <si>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</si>
  <si>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</si>
  <si>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</si>
  <si>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</si>
  <si>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</si>
  <si>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</si>
  <si>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</si>
  <si>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</si>
  <si>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</si>
  <si>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</si>
  <si>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</si>
  <si>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</si>
  <si>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</si>
  <si>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</si>
  <si>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</si>
  <si>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</si>
  <si>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</si>
  <si>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</si>
  <si>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</si>
  <si>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</si>
  <si>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</si>
  <si>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</si>
  <si>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</si>
  <si>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</si>
  <si>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</si>
  <si>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</si>
  <si>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</si>
  <si>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</si>
  <si>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</si>
  <si>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</si>
  <si>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</si>
  <si>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</si>
  <si>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</si>
  <si>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</si>
  <si>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</si>
  <si>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</si>
  <si>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</si>
  <si>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</si>
  <si>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</si>
  <si>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</si>
  <si>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</si>
  <si>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</si>
  <si>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</si>
  <si>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</si>
  <si>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</si>
  <si>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</si>
  <si>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</si>
  <si>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</si>
  <si>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</si>
  <si>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</si>
  <si>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</si>
  <si>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</si>
  <si>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</si>
  <si>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</si>
  <si>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</si>
  <si>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</si>
  <si>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</si>
  <si>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</si>
  <si>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</si>
  <si>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</si>
  <si>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</si>
  <si>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</si>
  <si>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</si>
  <si>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</si>
  <si>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</si>
  <si>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</si>
  <si>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</si>
  <si>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</si>
  <si>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</si>
  <si>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</si>
  <si>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</si>
  <si>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</si>
  <si>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</si>
  <si>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</si>
  <si>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</si>
  <si>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</si>
  <si>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</si>
  <si>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</si>
  <si>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</si>
  <si>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</si>
  <si>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</si>
  <si>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</si>
  <si>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</si>
  <si>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</si>
  <si>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</si>
  <si>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</si>
  <si>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</si>
  <si>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</si>
  <si>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</si>
  <si>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</si>
  <si>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</si>
  <si>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</si>
  <si>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</si>
  <si>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</si>
  <si>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</si>
  <si>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</si>
  <si>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</si>
  <si>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</si>
  <si>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</si>
  <si>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</si>
  <si>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</si>
  <si>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</si>
  <si>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</si>
  <si>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</si>
  <si>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</si>
  <si>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</si>
  <si>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</si>
  <si>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</si>
  <si>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</si>
  <si>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</si>
  <si>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</si>
  <si>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</si>
  <si>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</si>
  <si>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</si>
  <si>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</si>
  <si>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</si>
  <si>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</si>
  <si>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</si>
  <si>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</si>
  <si>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</si>
  <si>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</si>
  <si>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</si>
  <si>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</si>
  <si>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</si>
  <si>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</si>
  <si>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</si>
  <si>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</si>
  <si>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</si>
  <si>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</si>
  <si>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</si>
  <si>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</si>
  <si>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</si>
  <si>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</si>
  <si>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</si>
  <si>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</si>
  <si>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</si>
  <si>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</si>
  <si>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</si>
  <si>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</si>
  <si>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</si>
  <si>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</si>
  <si>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</si>
  <si>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</si>
  <si>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</si>
  <si>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</si>
  <si>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</si>
  <si>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</si>
  <si>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</si>
  <si>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</si>
  <si>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</si>
  <si>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</si>
  <si>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</si>
  <si>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</si>
  <si>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</si>
  <si>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</si>
  <si>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</si>
  <si>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</si>
  <si>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</si>
  <si>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</si>
  <si>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</si>
  <si>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</si>
  <si>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</si>
  <si>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</si>
  <si>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</si>
  <si>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</si>
  <si>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</si>
  <si>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</si>
  <si>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</si>
  <si>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</si>
  <si>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</si>
  <si>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</si>
  <si>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</si>
  <si>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</si>
  <si>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</si>
  <si>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</si>
  <si>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</si>
  <si>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</si>
  <si>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</si>
  <si>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</si>
  <si>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</si>
  <si>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</si>
  <si>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</si>
  <si>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</si>
  <si>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</si>
  <si>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</si>
  <si>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</si>
  <si>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</si>
  <si>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</si>
  <si>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</si>
  <si>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</si>
  <si>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</si>
  <si>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</si>
  <si>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</si>
  <si>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</si>
  <si>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</si>
  <si>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</si>
  <si>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</si>
  <si>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</si>
  <si>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</si>
  <si>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</si>
  <si>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</si>
  <si>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</si>
  <si>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</si>
  <si>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</si>
  <si>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</si>
  <si>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</si>
  <si>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</si>
  <si>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</si>
  <si>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</si>
  <si>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</si>
  <si>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</si>
  <si>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</si>
  <si>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</si>
  <si>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</si>
  <si>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</si>
  <si>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</si>
  <si>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</si>
  <si>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</si>
  <si>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</si>
  <si>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</si>
  <si>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</si>
  <si>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</si>
  <si>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</si>
  <si>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</si>
  <si>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</si>
  <si>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</si>
  <si>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</si>
  <si>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</si>
  <si>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</si>
  <si>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</si>
  <si>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</si>
  <si>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</si>
  <si>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</si>
  <si>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</si>
  <si>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</si>
  <si>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</si>
  <si>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</si>
  <si>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</si>
  <si>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</si>
  <si>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</si>
  <si>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</si>
  <si>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</si>
  <si>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</si>
  <si>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</si>
  <si>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</si>
  <si>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</si>
  <si>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</si>
  <si>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</si>
  <si>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</si>
  <si>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</si>
  <si>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</si>
  <si>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</si>
  <si>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</si>
  <si>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</si>
  <si>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</si>
  <si>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</si>
  <si>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</si>
  <si>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</si>
  <si>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</si>
  <si>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</si>
  <si>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</si>
  <si>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</si>
  <si>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</si>
  <si>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</si>
  <si>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</si>
  <si>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</si>
  <si>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</si>
  <si>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</si>
  <si>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</si>
  <si>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</si>
  <si>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</si>
  <si>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</si>
  <si>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</si>
  <si>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</si>
  <si>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</si>
  <si>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</si>
  <si>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</si>
  <si>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</si>
  <si>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</si>
  <si>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</si>
  <si>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</si>
  <si>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</si>
  <si>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</si>
  <si>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</si>
  <si>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</si>
  <si>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</si>
  <si>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</si>
  <si>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</si>
  <si>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</si>
  <si>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</si>
  <si>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</si>
  <si>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</si>
  <si>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</si>
  <si>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</si>
  <si>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</si>
  <si>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</si>
  <si>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</si>
  <si>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</si>
  <si>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</si>
  <si>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</si>
  <si>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</si>
  <si>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</si>
  <si>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</si>
  <si>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</si>
  <si>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</si>
  <si>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</si>
  <si>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</si>
  <si>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</si>
  <si>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</si>
  <si>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</si>
  <si>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</si>
  <si>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</si>
  <si>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</si>
  <si>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</si>
  <si>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</si>
  <si>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</si>
  <si>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</si>
  <si>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</si>
  <si>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</si>
  <si>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</si>
  <si>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</si>
  <si>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</si>
  <si>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</si>
  <si>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</si>
  <si>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</si>
  <si>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</si>
  <si>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</si>
  <si>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</si>
  <si>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</si>
  <si>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</si>
  <si>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</si>
  <si>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</si>
  <si>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</si>
  <si>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</si>
  <si>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</si>
  <si>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</si>
  <si>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</si>
  <si>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</si>
  <si>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</si>
  <si>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</si>
  <si>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</si>
  <si>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</si>
  <si>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</si>
  <si>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</si>
  <si>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</si>
  <si>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</si>
  <si>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</si>
  <si>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</si>
  <si>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</si>
  <si>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</si>
  <si>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</si>
  <si>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</si>
  <si>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</si>
  <si>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</si>
  <si>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</si>
  <si>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</si>
  <si>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</si>
  <si>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</si>
  <si>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</si>
  <si>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</si>
  <si>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</si>
  <si>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</si>
  <si>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</si>
  <si>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</si>
  <si>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</si>
  <si>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</si>
  <si>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</si>
  <si>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</si>
  <si>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</si>
  <si>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</si>
  <si>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</si>
  <si>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</si>
  <si>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</si>
  <si>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</si>
  <si>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</si>
  <si>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</si>
  <si>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</si>
  <si>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</si>
  <si>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</si>
  <si>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</si>
  <si>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</si>
  <si>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</si>
  <si>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</si>
  <si>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</si>
  <si>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</si>
  <si>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</si>
  <si>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</si>
  <si>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</si>
  <si>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</si>
  <si>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</si>
  <si>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</si>
  <si>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</si>
  <si>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</si>
  <si>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</si>
  <si>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</si>
  <si>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</si>
  <si>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</si>
  <si>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</si>
  <si>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</si>
  <si>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</si>
  <si>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</si>
  <si>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</si>
  <si>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</si>
  <si>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</si>
  <si>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</si>
  <si>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</si>
  <si>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</si>
  <si>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</si>
  <si>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</si>
  <si>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</si>
  <si>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</si>
  <si>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</si>
  <si>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</si>
  <si>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</si>
  <si>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</si>
  <si>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</si>
  <si>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</si>
  <si>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</si>
  <si>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</si>
  <si>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</si>
  <si>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</si>
  <si>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</si>
  <si>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</si>
  <si>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</si>
  <si>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</si>
  <si>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</si>
  <si>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</si>
  <si>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</si>
  <si>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</si>
  <si>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</si>
  <si>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</si>
  <si>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</si>
  <si>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</si>
  <si>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</si>
  <si>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</si>
  <si>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</si>
  <si>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</si>
  <si>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</si>
  <si>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</si>
  <si>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</si>
  <si>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</si>
  <si>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</si>
  <si>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</si>
  <si>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</si>
  <si>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</si>
  <si>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</si>
  <si>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</si>
  <si>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</si>
  <si>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</si>
  <si>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</si>
  <si>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</si>
  <si>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</si>
  <si>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</si>
  <si>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</si>
  <si>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</si>
  <si>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</si>
  <si>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</si>
  <si>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</si>
  <si>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</si>
  <si>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</si>
  <si>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</si>
  <si>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</si>
  <si>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</si>
  <si>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</si>
  <si>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</si>
  <si>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</si>
  <si>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</si>
  <si>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</si>
  <si>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</si>
  <si>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</si>
  <si>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</si>
  <si>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</si>
  <si>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</si>
  <si>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</si>
  <si>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</si>
  <si>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</si>
  <si>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</si>
  <si>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</si>
  <si>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</si>
  <si>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</si>
  <si>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</si>
  <si>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</si>
  <si>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</si>
  <si>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</si>
  <si>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</si>
  <si>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</si>
  <si>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</si>
  <si>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</si>
  <si>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</si>
  <si>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</si>
  <si>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</si>
  <si>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</si>
  <si>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</si>
  <si>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</si>
  <si>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</si>
  <si>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</si>
  <si>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</si>
  <si>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</si>
  <si>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</si>
  <si>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</si>
  <si>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</si>
  <si>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</si>
  <si>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</si>
  <si>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</si>
  <si>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</si>
  <si>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</si>
  <si>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</si>
  <si>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</si>
  <si>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</si>
  <si>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</si>
  <si>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</si>
  <si>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</si>
  <si>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</si>
  <si>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</si>
  <si>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</si>
  <si>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</si>
  <si>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</si>
  <si>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</si>
  <si>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</si>
  <si>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</si>
  <si>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</si>
  <si>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</si>
  <si>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</si>
  <si>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</si>
  <si>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</si>
  <si>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</si>
  <si>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</si>
  <si>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</si>
  <si>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</si>
  <si>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</si>
  <si>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</si>
  <si>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</si>
  <si>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</si>
  <si>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</si>
  <si>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</si>
  <si>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</si>
  <si>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</si>
  <si>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</si>
  <si>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</si>
  <si>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</si>
  <si>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</si>
  <si>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</si>
  <si>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</si>
  <si>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</si>
  <si>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</si>
  <si>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</si>
  <si>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</si>
  <si>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</si>
  <si>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</si>
  <si>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</si>
  <si>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</si>
  <si>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</si>
  <si>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</si>
  <si>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</si>
  <si>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</si>
  <si>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</si>
  <si>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</si>
  <si>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</si>
  <si>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</si>
  <si>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</si>
  <si>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</si>
  <si>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</si>
  <si>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</si>
  <si>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</si>
  <si>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</si>
  <si>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</si>
  <si>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</si>
  <si>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</si>
  <si>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</si>
  <si>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</si>
  <si>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</si>
  <si>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</si>
  <si>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</si>
  <si>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</si>
  <si>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</si>
  <si>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</si>
  <si>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</si>
  <si>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</si>
  <si>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</si>
  <si>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</si>
  <si>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</si>
  <si>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</si>
  <si>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</si>
  <si>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</si>
  <si>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</si>
  <si>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</si>
  <si>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</si>
  <si>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</si>
  <si>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</si>
  <si>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</si>
  <si>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</si>
  <si>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</si>
  <si>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</si>
  <si>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</si>
  <si>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</si>
  <si>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</si>
  <si>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</si>
  <si>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</si>
  <si>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</si>
  <si>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</si>
  <si>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</si>
  <si>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</si>
  <si>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</si>
  <si>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</si>
  <si>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</si>
  <si>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</si>
  <si>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</si>
  <si>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</si>
  <si>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</si>
  <si>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</si>
  <si>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</si>
  <si>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</si>
  <si>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</si>
  <si>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</si>
  <si>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</si>
  <si>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</si>
  <si>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</si>
  <si>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</si>
  <si>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</si>
  <si>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</si>
  <si>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</si>
  <si>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</si>
  <si>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</si>
  <si>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</si>
  <si>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</si>
  <si>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</si>
  <si>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</si>
  <si>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</si>
  <si>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</si>
  <si>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</si>
  <si>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</si>
  <si>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</si>
  <si>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</si>
  <si>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</si>
  <si>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</si>
  <si>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</si>
  <si>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</si>
  <si>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</si>
  <si>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</si>
  <si>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</si>
  <si>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</si>
  <si>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</si>
  <si>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</si>
  <si>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</si>
  <si>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</si>
  <si>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</si>
  <si>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</si>
  <si>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</si>
  <si>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</si>
  <si>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</si>
  <si>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</si>
  <si>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</si>
  <si>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</si>
  <si>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</si>
  <si>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</si>
  <si>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</si>
  <si>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</si>
  <si>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</si>
  <si>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</si>
  <si>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</si>
  <si>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</si>
  <si>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</si>
  <si>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</si>
  <si>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</si>
  <si>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</si>
  <si>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</si>
  <si>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</si>
  <si>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</si>
  <si>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</si>
  <si>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</si>
  <si>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</si>
  <si>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</si>
  <si>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</si>
  <si>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</si>
  <si>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</si>
  <si>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</si>
  <si>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</si>
  <si>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</si>
  <si>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</si>
  <si>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</si>
  <si>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</si>
  <si>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</si>
  <si>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</si>
  <si>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</si>
  <si>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</si>
  <si>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</si>
  <si>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</si>
  <si>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</si>
  <si>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</si>
  <si>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</si>
  <si>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</si>
  <si>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</si>
  <si>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</si>
  <si>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</si>
  <si>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</si>
  <si>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</si>
  <si>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</si>
  <si>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</si>
  <si>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</si>
  <si>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</si>
  <si>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</si>
  <si>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</si>
  <si>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</si>
  <si>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</si>
  <si>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</si>
  <si>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</si>
  <si>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</si>
  <si>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</si>
  <si>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</si>
  <si>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</si>
  <si>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</si>
  <si>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</si>
  <si>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</si>
  <si>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</si>
  <si>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</si>
  <si>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</si>
  <si>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</si>
  <si>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</si>
  <si>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</si>
  <si>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</si>
  <si>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</si>
  <si>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</si>
  <si>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</si>
  <si>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</si>
  <si>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</si>
  <si>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</si>
  <si>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</si>
  <si>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</si>
  <si>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</si>
  <si>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</si>
  <si>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</si>
  <si>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</si>
  <si>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</si>
  <si>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</si>
  <si>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</si>
  <si>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</si>
  <si>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</si>
  <si>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</si>
  <si>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</si>
  <si>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</si>
  <si>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</si>
  <si>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</si>
  <si>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</si>
  <si>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</si>
  <si>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</si>
  <si>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</si>
  <si>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</si>
  <si>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</si>
  <si>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</si>
  <si>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</si>
  <si>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</si>
  <si>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</si>
  <si>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</si>
  <si>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</si>
  <si>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</si>
  <si>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</si>
  <si>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</si>
  <si>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</si>
  <si>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</si>
  <si>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</si>
  <si>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</si>
  <si>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</si>
  <si>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</si>
  <si>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</si>
  <si>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</si>
  <si>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</si>
  <si>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</si>
  <si>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</si>
  <si>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</si>
  <si>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</si>
  <si>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</si>
  <si>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</si>
  <si>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</si>
  <si>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</si>
  <si>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</si>
  <si>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</si>
  <si>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</si>
  <si>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</si>
  <si>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</si>
  <si>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</si>
  <si>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</si>
  <si>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</si>
  <si>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</si>
  <si>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</si>
  <si>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</si>
  <si>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</si>
  <si>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</si>
  <si>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</si>
  <si>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</si>
  <si>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</si>
  <si>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</si>
  <si>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</si>
  <si>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</si>
  <si>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</si>
  <si>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</si>
  <si>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</si>
  <si>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</si>
  <si>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</si>
  <si>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</si>
  <si>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</si>
  <si>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</si>
  <si>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</si>
  <si>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</si>
  <si>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</si>
  <si>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</si>
  <si>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</si>
  <si>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</si>
  <si>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</si>
  <si>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</si>
  <si>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</si>
  <si>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</si>
  <si>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</si>
  <si>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</si>
  <si>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</si>
  <si>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</si>
  <si>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</si>
  <si>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</si>
  <si>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</si>
  <si>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</si>
  <si>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</si>
  <si>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</si>
  <si>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</si>
  <si>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</si>
  <si>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</si>
  <si>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</si>
  <si>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</si>
  <si>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</si>
  <si>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</si>
  <si>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</si>
  <si>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</si>
  <si>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</si>
  <si>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</si>
  <si>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</si>
  <si>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</si>
  <si>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</si>
  <si>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</si>
  <si>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</si>
  <si>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</si>
  <si>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</si>
  <si>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</si>
  <si>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</si>
  <si>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</si>
  <si>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</si>
  <si>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</si>
  <si>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</si>
  <si>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</si>
  <si>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</si>
  <si>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</si>
  <si>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</si>
  <si>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</si>
  <si>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</si>
  <si>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</si>
  <si>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</si>
  <si>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</si>
  <si>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</si>
  <si>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</si>
  <si>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</si>
  <si>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</si>
  <si>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</si>
  <si>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</si>
  <si>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</si>
  <si>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</si>
  <si>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</si>
  <si>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</si>
  <si>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</si>
  <si>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</si>
  <si>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</si>
  <si>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</si>
  <si>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</si>
  <si>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</si>
  <si>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</si>
  <si>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</si>
  <si>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</si>
  <si>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</si>
  <si>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</si>
  <si>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</si>
  <si>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</si>
  <si>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</si>
  <si>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</si>
  <si>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</si>
  <si>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</si>
  <si>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</si>
  <si>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</si>
  <si>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</si>
  <si>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</si>
  <si>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</si>
  <si>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</si>
  <si>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</si>
  <si>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</si>
  <si>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</si>
  <si>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</si>
  <si>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</si>
  <si>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</si>
  <si>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</si>
  <si>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</si>
  <si>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</si>
  <si>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</si>
  <si>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</si>
  <si>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</si>
  <si>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</si>
  <si>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</si>
  <si>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</si>
  <si>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</si>
  <si>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</si>
  <si>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</si>
  <si>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</si>
  <si>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</si>
  <si>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</si>
  <si>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</si>
  <si>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</si>
  <si>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</si>
  <si>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</si>
  <si>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</si>
  <si>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</si>
  <si>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</si>
  <si>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</si>
  <si>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</si>
  <si>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</si>
  <si>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</si>
  <si>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</si>
  <si>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</si>
  <si>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</si>
  <si>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</si>
  <si>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</si>
  <si>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</si>
  <si>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</si>
  <si>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</si>
  <si>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</si>
  <si>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</si>
  <si>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</si>
  <si>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</si>
  <si>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</si>
  <si>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</si>
  <si>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</si>
  <si>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</si>
  <si>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</si>
  <si>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</si>
  <si>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</si>
  <si>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</si>
  <si>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</si>
  <si>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</si>
  <si>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</si>
  <si>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</si>
  <si>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</si>
  <si>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</si>
  <si>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</si>
  <si>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</si>
  <si>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</si>
  <si>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</si>
  <si>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</si>
  <si>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</si>
  <si>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</si>
  <si>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</si>
  <si>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</si>
  <si>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</si>
  <si>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</si>
  <si>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</si>
  <si>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</si>
  <si>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</si>
  <si>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</si>
  <si>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</si>
  <si>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</si>
  <si>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</si>
  <si>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</si>
  <si>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</si>
  <si>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</si>
  <si>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</si>
  <si>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</si>
  <si>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</si>
  <si>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</si>
  <si>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</si>
  <si>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</si>
  <si>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</si>
  <si>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</si>
  <si>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</si>
  <si>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</si>
  <si>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</si>
  <si>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</si>
  <si>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</si>
  <si>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</si>
  <si>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</si>
  <si>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</si>
  <si>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</si>
  <si>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</si>
  <si>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</si>
  <si>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</si>
  <si>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</si>
  <si>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</si>
  <si>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</si>
  <si>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</si>
  <si>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</si>
  <si>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</si>
  <si>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</si>
  <si>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</si>
  <si>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</si>
  <si>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</si>
  <si>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</si>
  <si>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</si>
  <si>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</si>
  <si>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</si>
  <si>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</si>
  <si>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</si>
  <si>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</si>
  <si>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</si>
  <si>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</si>
  <si>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</si>
  <si>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</si>
  <si>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</si>
  <si>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</si>
  <si>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</si>
  <si>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</si>
  <si>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</si>
  <si>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</si>
  <si>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</si>
  <si>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</si>
  <si>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</si>
  <si>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</si>
  <si>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</si>
  <si>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</si>
  <si>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</si>
  <si>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</si>
  <si>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</si>
  <si>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</si>
  <si>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</si>
  <si>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</si>
  <si>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</si>
  <si>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</si>
  <si>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</si>
  <si>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</si>
  <si>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</si>
  <si>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</si>
  <si>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</si>
  <si>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</si>
  <si>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</si>
  <si>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</si>
  <si>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</si>
  <si>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</si>
  <si>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</si>
  <si>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</si>
  <si>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</si>
  <si>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</si>
  <si>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</si>
  <si>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</si>
  <si>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</si>
  <si>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</si>
  <si>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</si>
  <si>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</si>
  <si>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</si>
  <si>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</si>
  <si>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</si>
  <si>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</si>
  <si>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</si>
  <si>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</si>
  <si>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</si>
  <si>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</si>
  <si>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</si>
  <si>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</si>
  <si>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</si>
  <si>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</si>
  <si>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</si>
  <si>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</si>
  <si>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</si>
  <si>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</si>
  <si>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</si>
  <si>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</si>
  <si>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</si>
  <si>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</si>
  <si>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</si>
  <si>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</si>
  <si>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</si>
  <si>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</si>
  <si>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</si>
  <si>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</si>
  <si>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</si>
  <si>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</si>
  <si>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</si>
  <si>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</si>
  <si>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</si>
  <si>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</si>
  <si>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</si>
  <si>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</si>
  <si>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</si>
  <si>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</si>
  <si>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</si>
  <si>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</si>
  <si>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</si>
  <si>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</si>
  <si>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</si>
  <si>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</si>
  <si>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</si>
  <si>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</si>
  <si>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</si>
  <si>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</si>
  <si>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</si>
  <si>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</si>
  <si>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</si>
  <si>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</si>
  <si>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</si>
  <si>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</si>
  <si>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</si>
  <si>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</si>
  <si>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</si>
  <si>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</si>
  <si>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</si>
  <si>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</si>
  <si>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</si>
  <si>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</si>
  <si>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</si>
  <si>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</si>
  <si>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</si>
  <si>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</si>
  <si>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</si>
  <si>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</si>
  <si>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</si>
  <si>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</si>
  <si>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</si>
  <si>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</si>
  <si>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</si>
  <si>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</si>
  <si>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</si>
  <si>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</si>
  <si>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</si>
  <si>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</si>
  <si>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</si>
  <si>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</si>
  <si>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</si>
  <si>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</si>
  <si>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</si>
  <si>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</si>
  <si>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</si>
  <si>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</si>
  <si>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</si>
  <si>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</si>
  <si>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</si>
  <si>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</si>
  <si>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</si>
  <si>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</si>
  <si>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</si>
  <si>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</si>
  <si>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</si>
  <si>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</si>
  <si>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</si>
  <si>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</si>
  <si>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</si>
  <si>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</si>
  <si>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</si>
  <si>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</si>
  <si>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</si>
  <si>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</si>
  <si>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</si>
  <si>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</si>
  <si>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</si>
  <si>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</si>
  <si>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</si>
  <si>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</si>
  <si>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</si>
  <si>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</si>
  <si>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</si>
  <si>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</si>
  <si>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</si>
  <si>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</si>
  <si>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</si>
  <si>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</si>
  <si>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</si>
  <si>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</si>
  <si>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</si>
  <si>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</si>
  <si>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</si>
  <si>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</si>
  <si>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</si>
  <si>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</si>
  <si>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</si>
  <si>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</si>
  <si>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</si>
  <si>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</si>
  <si>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</si>
  <si>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</si>
  <si>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</si>
  <si>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</si>
  <si>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</si>
  <si>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</si>
  <si>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</si>
  <si>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</si>
  <si>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</si>
  <si>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</si>
  <si>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</si>
  <si>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</si>
  <si>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</si>
  <si>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</si>
  <si>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</si>
  <si>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</si>
  <si>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</si>
  <si>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</si>
  <si>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</si>
  <si>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</si>
  <si>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</si>
  <si>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</si>
  <si>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</si>
  <si>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</si>
  <si>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</si>
  <si>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</si>
  <si>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</si>
  <si>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</si>
  <si>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</si>
  <si>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</si>
  <si>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</si>
  <si>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</si>
  <si>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</si>
  <si>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</si>
  <si>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</si>
  <si>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</si>
  <si>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</si>
  <si>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</si>
  <si>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</si>
  <si>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</si>
  <si>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</si>
  <si>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</si>
  <si>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</si>
  <si>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</si>
  <si>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</si>
  <si>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</si>
  <si>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</si>
  <si>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</si>
  <si>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</si>
  <si>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</si>
  <si>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</si>
  <si>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</si>
  <si>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</si>
  <si>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</si>
  <si>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</si>
  <si>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</si>
  <si>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</si>
  <si>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</si>
  <si>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</si>
  <si>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</si>
  <si>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</si>
  <si>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</si>
  <si>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</si>
  <si>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</si>
  <si>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</si>
  <si>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</si>
  <si>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</si>
  <si>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</si>
  <si>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</si>
  <si>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</si>
  <si>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</si>
  <si>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</si>
  <si>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</si>
  <si>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</si>
  <si>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</si>
  <si>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</si>
  <si>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</si>
  <si>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</si>
  <si>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</si>
  <si>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</si>
  <si>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</si>
  <si>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</si>
  <si>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</si>
  <si>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</si>
  <si>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</si>
  <si>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</si>
  <si>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</si>
  <si>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</si>
  <si>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</si>
  <si>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</si>
  <si>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</si>
  <si>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</si>
  <si>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</si>
  <si>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</si>
  <si>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</si>
  <si>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</si>
  <si>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</si>
  <si>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</si>
  <si>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</si>
  <si>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</si>
  <si>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</si>
  <si>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</si>
  <si>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</si>
  <si>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</si>
  <si>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</si>
  <si>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</si>
  <si>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</si>
  <si>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</si>
  <si>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</si>
  <si>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 backers</t>
  </si>
  <si>
    <t>Max backers</t>
  </si>
  <si>
    <t>variance</t>
  </si>
  <si>
    <t>deviation</t>
  </si>
  <si>
    <t>~There is more variability with successful campagins.  This makes sense as they generally require more backers to succeed.</t>
  </si>
  <si>
    <t>~when looking at number of backers to succeed the mean summarizes the data more meaningfully.   There are some outliers that are skewing the successful deviation.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</si>
</sst>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FFFBA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9" fontId="0" fillId="0" borderId="0" xfId="1" applyFont="1"/>
    <xf numFmtId="1" fontId="0" fillId="0" borderId="0" xfId="0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Font="1" applyFill="1"/>
  </cellXfs>
  <cellStyles count="2">
    <cellStyle name="Normal" xfId="0" builtinId="0"/>
    <cellStyle name="Percent" xfId="1" builtinId="5"/>
  </cellStyles>
  <dxfs count="16">
    <dxf>
      <fill>
        <patternFill>
          <bgColor rgb="FF9FFFBA"/>
        </patternFill>
      </fill>
    </dxf>
    <dxf>
      <fill>
        <patternFill>
          <bgColor rgb="FFC00000"/>
        </patternFill>
      </fill>
    </dxf>
    <dxf>
      <fill>
        <patternFill>
          <bgColor rgb="FFFFD18E"/>
        </patternFill>
      </fill>
    </dxf>
    <dxf>
      <fill>
        <patternFill>
          <bgColor rgb="FFBBB3FF"/>
        </patternFill>
      </fill>
    </dxf>
    <dxf>
      <fill>
        <patternFill>
          <bgColor rgb="FF9FFFBA"/>
        </patternFill>
      </fill>
    </dxf>
    <dxf>
      <fill>
        <patternFill>
          <bgColor rgb="FFC00000"/>
        </patternFill>
      </fill>
    </dxf>
    <dxf>
      <fill>
        <patternFill>
          <bgColor rgb="FFFFD18E"/>
        </patternFill>
      </fill>
    </dxf>
    <dxf>
      <fill>
        <patternFill>
          <bgColor rgb="FFBBB3FF"/>
        </patternFill>
      </fill>
    </dxf>
    <dxf>
      <fill>
        <patternFill>
          <bgColor rgb="FF9FFFBA"/>
        </patternFill>
      </fill>
    </dxf>
    <dxf>
      <fill>
        <patternFill>
          <bgColor rgb="FFC00000"/>
        </patternFill>
      </fill>
    </dxf>
    <dxf>
      <fill>
        <patternFill>
          <bgColor rgb="FFFFD18E"/>
        </patternFill>
      </fill>
    </dxf>
    <dxf>
      <fill>
        <patternFill>
          <bgColor rgb="FFBBB3FF"/>
        </patternFill>
      </fill>
    </dxf>
    <dxf>
      <fill>
        <patternFill>
          <bgColor rgb="FF9FFFBA"/>
        </patternFill>
      </fill>
    </dxf>
    <dxf>
      <fill>
        <patternFill>
          <bgColor rgb="FFC00000"/>
        </patternFill>
      </fill>
    </dxf>
    <dxf>
      <fill>
        <patternFill>
          <bgColor rgb="FFFFD18E"/>
        </patternFill>
      </fill>
    </dxf>
    <dxf>
      <fill>
        <patternFill>
          <bgColor rgb="FFBBB3FF"/>
        </patternFill>
      </fill>
    </dxf>
  </dxfs>
  <tableStyles count="0" defaultTableStyle="TableStyleMedium2" defaultPivotStyle="PivotStyleLight16"/>
  <colors>
    <mruColors>
      <color rgb="FF9FFFBA"/>
      <color rgb="FFFF9DA9"/>
      <color rgb="FFBBB3FF"/>
      <color rgb="FFFFD18E"/>
      <color rgb="FFFFBA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1 -KKB.xlsx]Pivot Table!PivotTable5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7-A143-8705-43D8EE4AD35B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B7-A143-8705-43D8EE4AD35B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B7-A143-8705-43D8EE4AD35B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B7-A143-8705-43D8EE4AD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3268848"/>
        <c:axId val="1639006800"/>
      </c:barChart>
      <c:catAx>
        <c:axId val="164326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06800"/>
        <c:crosses val="autoZero"/>
        <c:auto val="1"/>
        <c:lblAlgn val="ctr"/>
        <c:lblOffset val="100"/>
        <c:noMultiLvlLbl val="0"/>
      </c:catAx>
      <c:valAx>
        <c:axId val="163900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6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1 -KKB.xlsx]Pivot Table 2!PivotTable6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4-B548-A28B-B1B0E8C6F052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4-B548-A28B-B1B0E8C6F052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4-B548-A28B-B1B0E8C6F052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84-B548-A28B-B1B0E8C6F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1943424"/>
        <c:axId val="1702672688"/>
      </c:barChart>
      <c:catAx>
        <c:axId val="17619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672688"/>
        <c:crosses val="autoZero"/>
        <c:auto val="1"/>
        <c:lblAlgn val="ctr"/>
        <c:lblOffset val="100"/>
        <c:noMultiLvlLbl val="0"/>
      </c:catAx>
      <c:valAx>
        <c:axId val="170267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94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1 -KKB.xlsx]Pivot Table 3!PivotTable8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1-C44A-843C-BC1BA6E21E42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1-C44A-843C-BC1BA6E21E42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1-C44A-843C-BC1BA6E21E42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41-C44A-843C-BC1BA6E21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981456"/>
        <c:axId val="1769983088"/>
      </c:lineChart>
      <c:catAx>
        <c:axId val="176998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983088"/>
        <c:crosses val="autoZero"/>
        <c:auto val="1"/>
        <c:lblAlgn val="ctr"/>
        <c:lblOffset val="100"/>
        <c:noMultiLvlLbl val="0"/>
      </c:catAx>
      <c:valAx>
        <c:axId val="176998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98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C-ED48-8BF2-C47E0E4392B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C-ED48-8BF2-C47E0E4392B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EC-ED48-8BF2-C47E0E439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747008"/>
        <c:axId val="632446383"/>
      </c:lineChart>
      <c:catAx>
        <c:axId val="177174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446383"/>
        <c:crosses val="autoZero"/>
        <c:auto val="1"/>
        <c:lblAlgn val="ctr"/>
        <c:lblOffset val="100"/>
        <c:noMultiLvlLbl val="0"/>
      </c:catAx>
      <c:valAx>
        <c:axId val="63244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4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1098550</xdr:colOff>
      <xdr:row>2</xdr:row>
      <xdr:rowOff>88900</xdr:rowOff>
    </xdr:from>
    <xdr:to>
      <xdr:col>11</xdr:col>
      <xdr:colOff>76200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48485-8AB4-334F-8646-A3FD84C34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5</xdr:row>
      <xdr:rowOff>127000</xdr:rowOff>
    </xdr:from>
    <xdr:to>
      <xdr:col>26</xdr:col>
      <xdr:colOff>101600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01353-DA6E-5247-B98A-0DD3B2974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1</xdr:row>
      <xdr:rowOff>127000</xdr:rowOff>
    </xdr:from>
    <xdr:to>
      <xdr:col>9</xdr:col>
      <xdr:colOff>1079500</xdr:colOff>
      <xdr:row>21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3476A8-DCE9-684E-811F-45F1B7DCA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25400</xdr:rowOff>
    </xdr:from>
    <xdr:to>
      <xdr:col>5</xdr:col>
      <xdr:colOff>1333500</xdr:colOff>
      <xdr:row>33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4CAB63-9D17-B044-996C-CBC8EFED8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9.513679050928" createdVersion="6" refreshedVersion="6" minRefreshableVersion="3" recordCount="4114" xr:uid="{3ADABD3C-779A-7242-BE8B-F58603705FE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9.599075231483" createdVersion="6" refreshedVersion="6" minRefreshableVersion="3" recordCount="4114" xr:uid="{1AF0B11C-050B-2044-836B-DF06B3CE4409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D336CF-BABA-094E-93B9-74BE2FD7C9DE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A3B9F-2DA3-9945-949F-F4E9CBC5B796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1AB29-6386-DA49-A8EC-3821AFCF5744}" name="PivotTable8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Created Conversion" fld="18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N3" sqref="N3"/>
    </sheetView>
  </sheetViews>
  <sheetFormatPr baseColWidth="10" defaultColWidth="8.83203125" defaultRowHeight="15" x14ac:dyDescent="0.2"/>
  <cols>
    <col min="1" max="1" width="9" style="4" bestFit="1" customWidth="1"/>
    <col min="2" max="2" width="38.5" style="5" customWidth="1"/>
    <col min="3" max="3" width="40.33203125" style="5" customWidth="1"/>
    <col min="4" max="4" width="10.1640625" style="4" bestFit="1" customWidth="1"/>
    <col min="5" max="5" width="16.5" style="4" customWidth="1"/>
    <col min="6" max="6" width="21.33203125" style="4" customWidth="1"/>
    <col min="7" max="7" width="17.83203125" style="4" customWidth="1"/>
    <col min="8" max="8" width="19.83203125" style="4" customWidth="1"/>
    <col min="9" max="9" width="19.33203125" style="4" customWidth="1"/>
    <col min="10" max="10" width="17.83203125" style="4" customWidth="1"/>
    <col min="11" max="11" width="15.5" style="4" customWidth="1"/>
    <col min="12" max="12" width="24.5" style="4" customWidth="1"/>
    <col min="13" max="13" width="36.5" style="4" customWidth="1"/>
    <col min="14" max="14" width="41.1640625" style="4" customWidth="1"/>
    <col min="15" max="15" width="13.5" style="4" bestFit="1" customWidth="1"/>
    <col min="16" max="16" width="15" style="4" bestFit="1" customWidth="1"/>
    <col min="17" max="17" width="14.1640625" style="4" bestFit="1" customWidth="1"/>
    <col min="18" max="18" width="17.33203125" style="4" bestFit="1" customWidth="1"/>
    <col min="19" max="19" width="20.5" style="4" bestFit="1" customWidth="1"/>
    <col min="20" max="20" width="19.1640625" style="4" bestFit="1" customWidth="1"/>
    <col min="21" max="16384" width="8.83203125" style="4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48" x14ac:dyDescent="0.2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E2/D2</f>
        <v>1.3685882352941177</v>
      </c>
      <c r="P2" s="18">
        <f>IFERROR(ROUND(E2/L2,0),"")</f>
        <v>64</v>
      </c>
      <c r="Q2" s="4" t="str">
        <f>LEFT(N2,FIND("/",N2)-1)</f>
        <v>film &amp; video</v>
      </c>
      <c r="R2" s="4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0">E3/D3</f>
        <v>1.4260827250608272</v>
      </c>
      <c r="P3" s="18">
        <f t="shared" ref="P3:P66" si="1">IFERROR(ROUND(E3/L3,0),"")</f>
        <v>185</v>
      </c>
      <c r="Q3" s="4" t="str">
        <f t="shared" ref="Q3:Q66" si="2">LEFT(N3,FIND("/",N3)-1)</f>
        <v>film &amp; video</v>
      </c>
      <c r="R3" s="4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8" x14ac:dyDescent="0.2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18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2" x14ac:dyDescent="0.2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18">
        <f t="shared" si="1"/>
        <v>69</v>
      </c>
      <c r="Q5" s="4" t="str">
        <f t="shared" si="2"/>
        <v>film &amp; video</v>
      </c>
      <c r="R5" s="4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4" x14ac:dyDescent="0.2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18">
        <f t="shared" si="1"/>
        <v>191</v>
      </c>
      <c r="Q6" s="4" t="str">
        <f t="shared" si="2"/>
        <v>film &amp; video</v>
      </c>
      <c r="R6" s="4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8" x14ac:dyDescent="0.2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>E7/D7</f>
        <v>1.0977744436109027</v>
      </c>
      <c r="P7" s="18">
        <f t="shared" si="1"/>
        <v>93</v>
      </c>
      <c r="Q7" s="4" t="str">
        <f t="shared" si="2"/>
        <v>film &amp; video</v>
      </c>
      <c r="R7" s="4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8" x14ac:dyDescent="0.2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18">
        <f t="shared" si="1"/>
        <v>147</v>
      </c>
      <c r="Q8" s="4" t="str">
        <f t="shared" si="2"/>
        <v>film &amp; video</v>
      </c>
      <c r="R8" s="4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8" x14ac:dyDescent="0.2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18">
        <f t="shared" si="1"/>
        <v>160</v>
      </c>
      <c r="Q9" s="4" t="str">
        <f t="shared" si="2"/>
        <v>film &amp; video</v>
      </c>
      <c r="R9" s="4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16" x14ac:dyDescent="0.2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18">
        <f t="shared" si="1"/>
        <v>292</v>
      </c>
      <c r="Q10" s="4" t="str">
        <f t="shared" si="2"/>
        <v>film &amp; video</v>
      </c>
      <c r="R10" s="4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8" x14ac:dyDescent="0.2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18">
        <f t="shared" si="1"/>
        <v>31</v>
      </c>
      <c r="Q11" s="4" t="str">
        <f t="shared" si="2"/>
        <v>film &amp; video</v>
      </c>
      <c r="R11" s="4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8" x14ac:dyDescent="0.2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18">
        <f t="shared" si="1"/>
        <v>159</v>
      </c>
      <c r="Q12" s="4" t="str">
        <f t="shared" si="2"/>
        <v>film &amp; video</v>
      </c>
      <c r="R12" s="4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8" x14ac:dyDescent="0.2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18">
        <f t="shared" si="1"/>
        <v>80</v>
      </c>
      <c r="Q13" s="4" t="str">
        <f t="shared" si="2"/>
        <v>film &amp; video</v>
      </c>
      <c r="R13" s="4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8" x14ac:dyDescent="0.2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18">
        <f t="shared" si="1"/>
        <v>60</v>
      </c>
      <c r="Q14" s="4" t="str">
        <f t="shared" si="2"/>
        <v>film &amp; video</v>
      </c>
      <c r="R14" s="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32" x14ac:dyDescent="0.2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18">
        <f t="shared" si="1"/>
        <v>110</v>
      </c>
      <c r="Q15" s="4" t="str">
        <f t="shared" si="2"/>
        <v>film &amp; video</v>
      </c>
      <c r="R15" s="4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2" x14ac:dyDescent="0.2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18">
        <f t="shared" si="1"/>
        <v>148</v>
      </c>
      <c r="Q16" s="4" t="str">
        <f t="shared" si="2"/>
        <v>film &amp; video</v>
      </c>
      <c r="R16" s="4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8" x14ac:dyDescent="0.2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18">
        <f t="shared" si="1"/>
        <v>22</v>
      </c>
      <c r="Q17" s="4" t="str">
        <f t="shared" si="2"/>
        <v>film &amp; video</v>
      </c>
      <c r="R17" s="4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8" x14ac:dyDescent="0.2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18">
        <f t="shared" si="1"/>
        <v>172</v>
      </c>
      <c r="Q18" s="4" t="str">
        <f t="shared" si="2"/>
        <v>film &amp; video</v>
      </c>
      <c r="R18" s="4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8" x14ac:dyDescent="0.2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18">
        <f t="shared" si="1"/>
        <v>42</v>
      </c>
      <c r="Q19" s="4" t="str">
        <f t="shared" si="2"/>
        <v>film &amp; video</v>
      </c>
      <c r="R19" s="4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8" x14ac:dyDescent="0.2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18">
        <f t="shared" si="1"/>
        <v>93</v>
      </c>
      <c r="Q20" s="4" t="str">
        <f t="shared" si="2"/>
        <v>film &amp; video</v>
      </c>
      <c r="R20" s="4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8" x14ac:dyDescent="0.2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18">
        <f t="shared" si="1"/>
        <v>56</v>
      </c>
      <c r="Q21" s="4" t="str">
        <f t="shared" si="2"/>
        <v>film &amp; video</v>
      </c>
      <c r="R21" s="4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8" x14ac:dyDescent="0.2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18">
        <f t="shared" si="1"/>
        <v>80</v>
      </c>
      <c r="Q22" s="4" t="str">
        <f t="shared" si="2"/>
        <v>film &amp; video</v>
      </c>
      <c r="R22" s="4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8" x14ac:dyDescent="0.2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18">
        <f t="shared" si="1"/>
        <v>200</v>
      </c>
      <c r="Q23" s="4" t="str">
        <f t="shared" si="2"/>
        <v>film &amp; video</v>
      </c>
      <c r="R23" s="4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2" x14ac:dyDescent="0.2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18">
        <f t="shared" si="1"/>
        <v>51</v>
      </c>
      <c r="Q24" s="4" t="str">
        <f t="shared" si="2"/>
        <v>film &amp; video</v>
      </c>
      <c r="R24" s="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8" x14ac:dyDescent="0.2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18">
        <f t="shared" si="1"/>
        <v>103</v>
      </c>
      <c r="Q25" s="4" t="str">
        <f t="shared" si="2"/>
        <v>film &amp; video</v>
      </c>
      <c r="R25" s="4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2" x14ac:dyDescent="0.2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18">
        <f t="shared" si="1"/>
        <v>66</v>
      </c>
      <c r="Q26" s="4" t="str">
        <f t="shared" si="2"/>
        <v>film &amp; video</v>
      </c>
      <c r="R26" s="4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8" x14ac:dyDescent="0.2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18">
        <f t="shared" si="1"/>
        <v>57</v>
      </c>
      <c r="Q27" s="4" t="str">
        <f t="shared" si="2"/>
        <v>film &amp; video</v>
      </c>
      <c r="R27" s="4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8" x14ac:dyDescent="0.2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18">
        <f t="shared" si="1"/>
        <v>102</v>
      </c>
      <c r="Q28" s="4" t="str">
        <f t="shared" si="2"/>
        <v>film &amp; video</v>
      </c>
      <c r="R28" s="4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8" x14ac:dyDescent="0.2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18">
        <f t="shared" si="1"/>
        <v>149</v>
      </c>
      <c r="Q29" s="4" t="str">
        <f t="shared" si="2"/>
        <v>film &amp; video</v>
      </c>
      <c r="R29" s="4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2" x14ac:dyDescent="0.2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18">
        <f t="shared" si="1"/>
        <v>170</v>
      </c>
      <c r="Q30" s="4" t="str">
        <f t="shared" si="2"/>
        <v>film &amp; video</v>
      </c>
      <c r="R30" s="4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8" x14ac:dyDescent="0.2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18">
        <f t="shared" si="1"/>
        <v>32</v>
      </c>
      <c r="Q31" s="4" t="str">
        <f t="shared" si="2"/>
        <v>film &amp; video</v>
      </c>
      <c r="R31" s="4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8" x14ac:dyDescent="0.2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18">
        <f t="shared" si="1"/>
        <v>76</v>
      </c>
      <c r="Q32" s="4" t="str">
        <f t="shared" si="2"/>
        <v>film &amp; video</v>
      </c>
      <c r="R32" s="4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8" x14ac:dyDescent="0.2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18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8" x14ac:dyDescent="0.2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18">
        <f t="shared" si="1"/>
        <v>320</v>
      </c>
      <c r="Q34" s="4" t="str">
        <f t="shared" si="2"/>
        <v>film &amp; video</v>
      </c>
      <c r="R34" s="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8" x14ac:dyDescent="0.2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18">
        <f t="shared" si="1"/>
        <v>84</v>
      </c>
      <c r="Q35" s="4" t="str">
        <f t="shared" si="2"/>
        <v>film &amp; video</v>
      </c>
      <c r="R35" s="4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8" x14ac:dyDescent="0.2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18">
        <f t="shared" si="1"/>
        <v>50</v>
      </c>
      <c r="Q36" s="4" t="str">
        <f t="shared" si="2"/>
        <v>film &amp; video</v>
      </c>
      <c r="R36" s="4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32" x14ac:dyDescent="0.2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18">
        <f t="shared" si="1"/>
        <v>59</v>
      </c>
      <c r="Q37" s="4" t="str">
        <f t="shared" si="2"/>
        <v>film &amp; video</v>
      </c>
      <c r="R37" s="4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2" x14ac:dyDescent="0.2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18">
        <f t="shared" si="1"/>
        <v>194</v>
      </c>
      <c r="Q38" s="4" t="str">
        <f t="shared" si="2"/>
        <v>film &amp; video</v>
      </c>
      <c r="R38" s="4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8" x14ac:dyDescent="0.2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18">
        <f t="shared" si="1"/>
        <v>160</v>
      </c>
      <c r="Q39" s="4" t="str">
        <f t="shared" si="2"/>
        <v>film &amp; video</v>
      </c>
      <c r="R39" s="4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8" x14ac:dyDescent="0.2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18">
        <f t="shared" si="1"/>
        <v>42</v>
      </c>
      <c r="Q40" s="4" t="str">
        <f t="shared" si="2"/>
        <v>film &amp; video</v>
      </c>
      <c r="R40" s="4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8" x14ac:dyDescent="0.2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18">
        <f t="shared" si="1"/>
        <v>151</v>
      </c>
      <c r="Q41" s="4" t="str">
        <f t="shared" si="2"/>
        <v>film &amp; video</v>
      </c>
      <c r="R41" s="4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8" x14ac:dyDescent="0.2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18">
        <f t="shared" si="1"/>
        <v>127</v>
      </c>
      <c r="Q42" s="4" t="str">
        <f t="shared" si="2"/>
        <v>film &amp; video</v>
      </c>
      <c r="R42" s="4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8" x14ac:dyDescent="0.2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18">
        <f t="shared" si="1"/>
        <v>105</v>
      </c>
      <c r="Q43" s="4" t="str">
        <f t="shared" si="2"/>
        <v>film &amp; video</v>
      </c>
      <c r="R43" s="4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8" x14ac:dyDescent="0.2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18">
        <f t="shared" si="1"/>
        <v>118</v>
      </c>
      <c r="Q44" s="4" t="str">
        <f t="shared" si="2"/>
        <v>film &amp; video</v>
      </c>
      <c r="R44" s="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8" x14ac:dyDescent="0.2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18">
        <f t="shared" si="1"/>
        <v>117</v>
      </c>
      <c r="Q45" s="4" t="str">
        <f t="shared" si="2"/>
        <v>film &amp; video</v>
      </c>
      <c r="R45" s="4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8" x14ac:dyDescent="0.2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18">
        <f t="shared" si="1"/>
        <v>133</v>
      </c>
      <c r="Q46" s="4" t="str">
        <f t="shared" si="2"/>
        <v>film &amp; video</v>
      </c>
      <c r="R46" s="4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8" x14ac:dyDescent="0.2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18">
        <f t="shared" si="1"/>
        <v>98</v>
      </c>
      <c r="Q47" s="4" t="str">
        <f t="shared" si="2"/>
        <v>film &amp; video</v>
      </c>
      <c r="R47" s="4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8" x14ac:dyDescent="0.2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18">
        <f t="shared" si="1"/>
        <v>194</v>
      </c>
      <c r="Q48" s="4" t="str">
        <f t="shared" si="2"/>
        <v>film &amp; video</v>
      </c>
      <c r="R48" s="4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8" x14ac:dyDescent="0.2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18">
        <f t="shared" si="1"/>
        <v>77</v>
      </c>
      <c r="Q49" s="4" t="str">
        <f t="shared" si="2"/>
        <v>film &amp; video</v>
      </c>
      <c r="R49" s="4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8" x14ac:dyDescent="0.2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18">
        <f t="shared" si="1"/>
        <v>57</v>
      </c>
      <c r="Q50" s="4" t="str">
        <f t="shared" si="2"/>
        <v>film &amp; video</v>
      </c>
      <c r="R50" s="4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16" x14ac:dyDescent="0.2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18">
        <f t="shared" si="1"/>
        <v>138</v>
      </c>
      <c r="Q51" s="4" t="str">
        <f t="shared" si="2"/>
        <v>film &amp; video</v>
      </c>
      <c r="R51" s="4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8" x14ac:dyDescent="0.2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18">
        <f t="shared" si="1"/>
        <v>27</v>
      </c>
      <c r="Q52" s="4" t="str">
        <f t="shared" si="2"/>
        <v>film &amp; video</v>
      </c>
      <c r="R52" s="4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8" x14ac:dyDescent="0.2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18">
        <f t="shared" si="1"/>
        <v>118</v>
      </c>
      <c r="Q53" s="4" t="str">
        <f t="shared" si="2"/>
        <v>film &amp; video</v>
      </c>
      <c r="R53" s="4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8" x14ac:dyDescent="0.2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18">
        <f t="shared" si="1"/>
        <v>223</v>
      </c>
      <c r="Q54" s="4" t="str">
        <f t="shared" si="2"/>
        <v>film &amp; video</v>
      </c>
      <c r="R54" s="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2" x14ac:dyDescent="0.2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18">
        <f t="shared" si="1"/>
        <v>28</v>
      </c>
      <c r="Q55" s="4" t="str">
        <f t="shared" si="2"/>
        <v>film &amp; video</v>
      </c>
      <c r="R55" s="4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8" x14ac:dyDescent="0.2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18">
        <f t="shared" si="1"/>
        <v>194</v>
      </c>
      <c r="Q56" s="4" t="str">
        <f t="shared" si="2"/>
        <v>film &amp; video</v>
      </c>
      <c r="R56" s="4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8" x14ac:dyDescent="0.2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18">
        <f t="shared" si="1"/>
        <v>129</v>
      </c>
      <c r="Q57" s="4" t="str">
        <f t="shared" si="2"/>
        <v>film &amp; video</v>
      </c>
      <c r="R57" s="4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2" x14ac:dyDescent="0.2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18">
        <f t="shared" si="1"/>
        <v>49</v>
      </c>
      <c r="Q58" s="4" t="str">
        <f t="shared" si="2"/>
        <v>film &amp; video</v>
      </c>
      <c r="R58" s="4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8" x14ac:dyDescent="0.2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18">
        <f t="shared" si="1"/>
        <v>222</v>
      </c>
      <c r="Q59" s="4" t="str">
        <f t="shared" si="2"/>
        <v>film &amp; video</v>
      </c>
      <c r="R59" s="4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32" x14ac:dyDescent="0.2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18">
        <f t="shared" si="1"/>
        <v>137</v>
      </c>
      <c r="Q60" s="4" t="str">
        <f t="shared" si="2"/>
        <v>film &amp; video</v>
      </c>
      <c r="R60" s="4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8" x14ac:dyDescent="0.2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18">
        <f t="shared" si="1"/>
        <v>607</v>
      </c>
      <c r="Q61" s="4" t="str">
        <f t="shared" si="2"/>
        <v>film &amp; video</v>
      </c>
      <c r="R61" s="4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8" x14ac:dyDescent="0.2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18">
        <f t="shared" si="1"/>
        <v>43</v>
      </c>
      <c r="Q62" s="4" t="str">
        <f t="shared" si="2"/>
        <v>film &amp; video</v>
      </c>
      <c r="R62" s="4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8" x14ac:dyDescent="0.2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18">
        <f t="shared" si="1"/>
        <v>322</v>
      </c>
      <c r="Q63" s="4" t="str">
        <f t="shared" si="2"/>
        <v>film &amp; video</v>
      </c>
      <c r="R63" s="4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8" x14ac:dyDescent="0.2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18">
        <f t="shared" si="1"/>
        <v>97</v>
      </c>
      <c r="Q64" s="4" t="str">
        <f t="shared" si="2"/>
        <v>film &amp; video</v>
      </c>
      <c r="R64" s="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8" x14ac:dyDescent="0.2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18">
        <f t="shared" si="1"/>
        <v>35</v>
      </c>
      <c r="Q65" s="4" t="str">
        <f t="shared" si="2"/>
        <v>film &amp; video</v>
      </c>
      <c r="R65" s="4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8" x14ac:dyDescent="0.2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0"/>
        <v>1.7333333333333334</v>
      </c>
      <c r="P66" s="18">
        <f t="shared" si="1"/>
        <v>87</v>
      </c>
      <c r="Q66" s="4" t="str">
        <f t="shared" si="2"/>
        <v>film &amp; video</v>
      </c>
      <c r="R66" s="4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32" x14ac:dyDescent="0.2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6">E67/D67</f>
        <v>1.0752857142857142</v>
      </c>
      <c r="P67" s="18">
        <f t="shared" ref="P67:P130" si="7">IFERROR(ROUND(E67/L67,0),"")</f>
        <v>132</v>
      </c>
      <c r="Q67" s="4" t="str">
        <f t="shared" ref="Q67:Q130" si="8">LEFT(N67,FIND("/",N67)-1)</f>
        <v>film &amp; video</v>
      </c>
      <c r="R67" s="4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2" x14ac:dyDescent="0.2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6"/>
        <v>1.1859999999999999</v>
      </c>
      <c r="P68" s="18">
        <f t="shared" si="7"/>
        <v>91</v>
      </c>
      <c r="Q68" s="4" t="str">
        <f t="shared" si="8"/>
        <v>film &amp; video</v>
      </c>
      <c r="R68" s="4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8" x14ac:dyDescent="0.2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6"/>
        <v>1.1625000000000001</v>
      </c>
      <c r="P69" s="18">
        <f t="shared" si="7"/>
        <v>116</v>
      </c>
      <c r="Q69" s="4" t="str">
        <f t="shared" si="8"/>
        <v>film &amp; video</v>
      </c>
      <c r="R69" s="4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4" x14ac:dyDescent="0.2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6"/>
        <v>1.2716666666666667</v>
      </c>
      <c r="P70" s="18">
        <f t="shared" si="7"/>
        <v>21</v>
      </c>
      <c r="Q70" s="4" t="str">
        <f t="shared" si="8"/>
        <v>film &amp; video</v>
      </c>
      <c r="R70" s="4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8" x14ac:dyDescent="0.2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6"/>
        <v>1.109423</v>
      </c>
      <c r="P71" s="18">
        <f t="shared" si="7"/>
        <v>62</v>
      </c>
      <c r="Q71" s="4" t="str">
        <f t="shared" si="8"/>
        <v>film &amp; video</v>
      </c>
      <c r="R71" s="4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8" x14ac:dyDescent="0.2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6"/>
        <v>1.272</v>
      </c>
      <c r="P72" s="18">
        <f t="shared" si="7"/>
        <v>37</v>
      </c>
      <c r="Q72" s="4" t="str">
        <f t="shared" si="8"/>
        <v>film &amp; video</v>
      </c>
      <c r="R72" s="4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8" x14ac:dyDescent="0.2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6"/>
        <v>1.2394444444444443</v>
      </c>
      <c r="P73" s="18">
        <f t="shared" si="7"/>
        <v>70</v>
      </c>
      <c r="Q73" s="4" t="str">
        <f t="shared" si="8"/>
        <v>film &amp; video</v>
      </c>
      <c r="R73" s="4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8" x14ac:dyDescent="0.2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6"/>
        <v>1.084090909090909</v>
      </c>
      <c r="P74" s="18">
        <f t="shared" si="7"/>
        <v>58</v>
      </c>
      <c r="Q74" s="4" t="str">
        <f t="shared" si="8"/>
        <v>film &amp; video</v>
      </c>
      <c r="R74" s="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8" x14ac:dyDescent="0.2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6"/>
        <v>1</v>
      </c>
      <c r="P75" s="18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8" x14ac:dyDescent="0.2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6"/>
        <v>1.1293199999999999</v>
      </c>
      <c r="P76" s="18">
        <f t="shared" si="7"/>
        <v>19</v>
      </c>
      <c r="Q76" s="4" t="str">
        <f t="shared" si="8"/>
        <v>film &amp; video</v>
      </c>
      <c r="R76" s="4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8" x14ac:dyDescent="0.2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6"/>
        <v>1.1542857142857144</v>
      </c>
      <c r="P77" s="18">
        <f t="shared" si="7"/>
        <v>86</v>
      </c>
      <c r="Q77" s="4" t="str">
        <f t="shared" si="8"/>
        <v>film &amp; video</v>
      </c>
      <c r="R77" s="4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8" x14ac:dyDescent="0.2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6"/>
        <v>1.5333333333333334</v>
      </c>
      <c r="P78" s="18">
        <f t="shared" si="7"/>
        <v>31</v>
      </c>
      <c r="Q78" s="4" t="str">
        <f t="shared" si="8"/>
        <v>film &amp; video</v>
      </c>
      <c r="R78" s="4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8" x14ac:dyDescent="0.2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6"/>
        <v>3.9249999999999998</v>
      </c>
      <c r="P79" s="18">
        <f t="shared" si="7"/>
        <v>60</v>
      </c>
      <c r="Q79" s="4" t="str">
        <f t="shared" si="8"/>
        <v>film &amp; video</v>
      </c>
      <c r="R79" s="4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96" x14ac:dyDescent="0.2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6"/>
        <v>27.02</v>
      </c>
      <c r="P80" s="18">
        <f t="shared" si="7"/>
        <v>39</v>
      </c>
      <c r="Q80" s="4" t="str">
        <f t="shared" si="8"/>
        <v>film &amp; video</v>
      </c>
      <c r="R80" s="4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8" x14ac:dyDescent="0.2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6"/>
        <v>1.27</v>
      </c>
      <c r="P81" s="18">
        <f t="shared" si="7"/>
        <v>40</v>
      </c>
      <c r="Q81" s="4" t="str">
        <f t="shared" si="8"/>
        <v>film &amp; video</v>
      </c>
      <c r="R81" s="4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8" x14ac:dyDescent="0.2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6"/>
        <v>1.0725</v>
      </c>
      <c r="P82" s="18">
        <f t="shared" si="7"/>
        <v>274</v>
      </c>
      <c r="Q82" s="4" t="str">
        <f t="shared" si="8"/>
        <v>film &amp; video</v>
      </c>
      <c r="R82" s="4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8" x14ac:dyDescent="0.2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6"/>
        <v>1.98</v>
      </c>
      <c r="P83" s="18">
        <f t="shared" si="7"/>
        <v>53</v>
      </c>
      <c r="Q83" s="4" t="str">
        <f t="shared" si="8"/>
        <v>film &amp; video</v>
      </c>
      <c r="R83" s="4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8" x14ac:dyDescent="0.2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6"/>
        <v>1.0001249999999999</v>
      </c>
      <c r="P84" s="18">
        <f t="shared" si="7"/>
        <v>40</v>
      </c>
      <c r="Q84" s="4" t="str">
        <f t="shared" si="8"/>
        <v>film &amp; video</v>
      </c>
      <c r="R84" s="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8" x14ac:dyDescent="0.2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6"/>
        <v>1.0249999999999999</v>
      </c>
      <c r="P85" s="18">
        <f t="shared" si="7"/>
        <v>16</v>
      </c>
      <c r="Q85" s="4" t="str">
        <f t="shared" si="8"/>
        <v>film &amp; video</v>
      </c>
      <c r="R85" s="4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8" x14ac:dyDescent="0.2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6"/>
        <v>1</v>
      </c>
      <c r="P86" s="18">
        <f t="shared" si="7"/>
        <v>71</v>
      </c>
      <c r="Q86" s="4" t="str">
        <f t="shared" si="8"/>
        <v>film &amp; video</v>
      </c>
      <c r="R86" s="4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8" x14ac:dyDescent="0.2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6"/>
        <v>1.2549999999999999</v>
      </c>
      <c r="P87" s="18">
        <f t="shared" si="7"/>
        <v>72</v>
      </c>
      <c r="Q87" s="4" t="str">
        <f t="shared" si="8"/>
        <v>film &amp; video</v>
      </c>
      <c r="R87" s="4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8" x14ac:dyDescent="0.2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6"/>
        <v>1.0646666666666667</v>
      </c>
      <c r="P88" s="18">
        <f t="shared" si="7"/>
        <v>376</v>
      </c>
      <c r="Q88" s="4" t="str">
        <f t="shared" si="8"/>
        <v>film &amp; video</v>
      </c>
      <c r="R88" s="4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8" x14ac:dyDescent="0.2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6"/>
        <v>1.046</v>
      </c>
      <c r="P89" s="18">
        <f t="shared" si="7"/>
        <v>105</v>
      </c>
      <c r="Q89" s="4" t="str">
        <f t="shared" si="8"/>
        <v>film &amp; video</v>
      </c>
      <c r="R89" s="4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8" x14ac:dyDescent="0.2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6"/>
        <v>1.0285714285714285</v>
      </c>
      <c r="P90" s="18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8" x14ac:dyDescent="0.2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6"/>
        <v>1.1506666666666667</v>
      </c>
      <c r="P91" s="18">
        <f t="shared" si="7"/>
        <v>123</v>
      </c>
      <c r="Q91" s="4" t="str">
        <f t="shared" si="8"/>
        <v>film &amp; video</v>
      </c>
      <c r="R91" s="4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2" x14ac:dyDescent="0.2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6"/>
        <v>1.004</v>
      </c>
      <c r="P92" s="18">
        <f t="shared" si="7"/>
        <v>31</v>
      </c>
      <c r="Q92" s="4" t="str">
        <f t="shared" si="8"/>
        <v>film &amp; video</v>
      </c>
      <c r="R92" s="4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8" x14ac:dyDescent="0.2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6"/>
        <v>1.2</v>
      </c>
      <c r="P93" s="18">
        <f t="shared" si="7"/>
        <v>78</v>
      </c>
      <c r="Q93" s="4" t="str">
        <f t="shared" si="8"/>
        <v>film &amp; video</v>
      </c>
      <c r="R93" s="4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8" x14ac:dyDescent="0.2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6"/>
        <v>1.052</v>
      </c>
      <c r="P94" s="18">
        <f t="shared" si="7"/>
        <v>122</v>
      </c>
      <c r="Q94" s="4" t="str">
        <f t="shared" si="8"/>
        <v>film &amp; video</v>
      </c>
      <c r="R94" s="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48" x14ac:dyDescent="0.2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6"/>
        <v>1.1060000000000001</v>
      </c>
      <c r="P95" s="18">
        <f t="shared" si="7"/>
        <v>74</v>
      </c>
      <c r="Q95" s="4" t="str">
        <f t="shared" si="8"/>
        <v>film &amp; video</v>
      </c>
      <c r="R95" s="4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8" x14ac:dyDescent="0.2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6"/>
        <v>1.04</v>
      </c>
      <c r="P96" s="18">
        <f t="shared" si="7"/>
        <v>22</v>
      </c>
      <c r="Q96" s="4" t="str">
        <f t="shared" si="8"/>
        <v>film &amp; video</v>
      </c>
      <c r="R96" s="4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8" x14ac:dyDescent="0.2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6"/>
        <v>1.3142857142857143</v>
      </c>
      <c r="P97" s="18">
        <f t="shared" si="7"/>
        <v>22</v>
      </c>
      <c r="Q97" s="4" t="str">
        <f t="shared" si="8"/>
        <v>film &amp; video</v>
      </c>
      <c r="R97" s="4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8" x14ac:dyDescent="0.2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6"/>
        <v>1.1466666666666667</v>
      </c>
      <c r="P98" s="18">
        <f t="shared" si="7"/>
        <v>51</v>
      </c>
      <c r="Q98" s="4" t="str">
        <f t="shared" si="8"/>
        <v>film &amp; video</v>
      </c>
      <c r="R98" s="4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8" x14ac:dyDescent="0.2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6"/>
        <v>1.0625</v>
      </c>
      <c r="P99" s="18">
        <f t="shared" si="7"/>
        <v>53</v>
      </c>
      <c r="Q99" s="4" t="str">
        <f t="shared" si="8"/>
        <v>film &amp; video</v>
      </c>
      <c r="R99" s="4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8" x14ac:dyDescent="0.2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6"/>
        <v>1.0625</v>
      </c>
      <c r="P100" s="18">
        <f t="shared" si="7"/>
        <v>57</v>
      </c>
      <c r="Q100" s="4" t="str">
        <f t="shared" si="8"/>
        <v>film &amp; video</v>
      </c>
      <c r="R100" s="4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32" x14ac:dyDescent="0.2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6"/>
        <v>1.0601933333333333</v>
      </c>
      <c r="P101" s="18">
        <f t="shared" si="7"/>
        <v>41</v>
      </c>
      <c r="Q101" s="4" t="str">
        <f t="shared" si="8"/>
        <v>film &amp; video</v>
      </c>
      <c r="R101" s="4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8" x14ac:dyDescent="0.2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6"/>
        <v>1</v>
      </c>
      <c r="P102" s="18">
        <f t="shared" si="7"/>
        <v>192</v>
      </c>
      <c r="Q102" s="4" t="str">
        <f t="shared" si="8"/>
        <v>film &amp; video</v>
      </c>
      <c r="R102" s="4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8" x14ac:dyDescent="0.2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6"/>
        <v>1</v>
      </c>
      <c r="P103" s="18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8" x14ac:dyDescent="0.2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6"/>
        <v>1.2775000000000001</v>
      </c>
      <c r="P104" s="18">
        <f t="shared" si="7"/>
        <v>118</v>
      </c>
      <c r="Q104" s="4" t="str">
        <f t="shared" si="8"/>
        <v>film &amp; video</v>
      </c>
      <c r="R104" s="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32" x14ac:dyDescent="0.2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6"/>
        <v>1.0515384615384615</v>
      </c>
      <c r="P105" s="18">
        <f t="shared" si="7"/>
        <v>28</v>
      </c>
      <c r="Q105" s="4" t="str">
        <f t="shared" si="8"/>
        <v>film &amp; video</v>
      </c>
      <c r="R105" s="4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2" x14ac:dyDescent="0.2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6"/>
        <v>1.2</v>
      </c>
      <c r="P106" s="18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8" x14ac:dyDescent="0.2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6"/>
        <v>1.074090909090909</v>
      </c>
      <c r="P107" s="18">
        <f t="shared" si="7"/>
        <v>39</v>
      </c>
      <c r="Q107" s="4" t="str">
        <f t="shared" si="8"/>
        <v>film &amp; video</v>
      </c>
      <c r="R107" s="4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6" x14ac:dyDescent="0.2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6"/>
        <v>1.0049999999999999</v>
      </c>
      <c r="P108" s="18">
        <f t="shared" si="7"/>
        <v>186</v>
      </c>
      <c r="Q108" s="4" t="str">
        <f t="shared" si="8"/>
        <v>film &amp; video</v>
      </c>
      <c r="R108" s="4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8" x14ac:dyDescent="0.2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6"/>
        <v>1.0246666666666666</v>
      </c>
      <c r="P109" s="18">
        <f t="shared" si="7"/>
        <v>111</v>
      </c>
      <c r="Q109" s="4" t="str">
        <f t="shared" si="8"/>
        <v>film &amp; video</v>
      </c>
      <c r="R109" s="4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8" x14ac:dyDescent="0.2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6"/>
        <v>2.4666666666666668</v>
      </c>
      <c r="P110" s="18">
        <f t="shared" si="7"/>
        <v>79</v>
      </c>
      <c r="Q110" s="4" t="str">
        <f t="shared" si="8"/>
        <v>film &amp; video</v>
      </c>
      <c r="R110" s="4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8" x14ac:dyDescent="0.2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6"/>
        <v>2.1949999999999998</v>
      </c>
      <c r="P111" s="18">
        <f t="shared" si="7"/>
        <v>47</v>
      </c>
      <c r="Q111" s="4" t="str">
        <f t="shared" si="8"/>
        <v>film &amp; video</v>
      </c>
      <c r="R111" s="4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8" x14ac:dyDescent="0.2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6"/>
        <v>1.3076923076923077</v>
      </c>
      <c r="P112" s="18">
        <f t="shared" si="7"/>
        <v>65</v>
      </c>
      <c r="Q112" s="4" t="str">
        <f t="shared" si="8"/>
        <v>film &amp; video</v>
      </c>
      <c r="R112" s="4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8" x14ac:dyDescent="0.2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6"/>
        <v>1.5457142857142858</v>
      </c>
      <c r="P113" s="18">
        <f t="shared" si="7"/>
        <v>102</v>
      </c>
      <c r="Q113" s="4" t="str">
        <f t="shared" si="8"/>
        <v>film &amp; video</v>
      </c>
      <c r="R113" s="4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8" x14ac:dyDescent="0.2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6"/>
        <v>1.04</v>
      </c>
      <c r="P114" s="18">
        <f t="shared" si="7"/>
        <v>64</v>
      </c>
      <c r="Q114" s="4" t="str">
        <f t="shared" si="8"/>
        <v>film &amp; video</v>
      </c>
      <c r="R114" s="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2" x14ac:dyDescent="0.2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6"/>
        <v>1.41</v>
      </c>
      <c r="P115" s="18">
        <f t="shared" si="7"/>
        <v>90</v>
      </c>
      <c r="Q115" s="4" t="str">
        <f t="shared" si="8"/>
        <v>film &amp; video</v>
      </c>
      <c r="R115" s="4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8" x14ac:dyDescent="0.2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6"/>
        <v>1.0333333333333334</v>
      </c>
      <c r="P116" s="18">
        <f t="shared" si="7"/>
        <v>89</v>
      </c>
      <c r="Q116" s="4" t="str">
        <f t="shared" si="8"/>
        <v>film &amp; video</v>
      </c>
      <c r="R116" s="4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6" x14ac:dyDescent="0.2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6"/>
        <v>1.4044444444444444</v>
      </c>
      <c r="P117" s="18">
        <f t="shared" si="7"/>
        <v>29</v>
      </c>
      <c r="Q117" s="4" t="str">
        <f t="shared" si="8"/>
        <v>film &amp; video</v>
      </c>
      <c r="R117" s="4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8" x14ac:dyDescent="0.2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6"/>
        <v>1.1365714285714286</v>
      </c>
      <c r="P118" s="18">
        <f t="shared" si="7"/>
        <v>70</v>
      </c>
      <c r="Q118" s="4" t="str">
        <f t="shared" si="8"/>
        <v>film &amp; video</v>
      </c>
      <c r="R118" s="4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48" x14ac:dyDescent="0.2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6"/>
        <v>1.0049377777777779</v>
      </c>
      <c r="P119" s="18">
        <f t="shared" si="7"/>
        <v>167</v>
      </c>
      <c r="Q119" s="4" t="str">
        <f t="shared" si="8"/>
        <v>film &amp; video</v>
      </c>
      <c r="R119" s="4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2" x14ac:dyDescent="0.2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6"/>
        <v>1.1303159999999999</v>
      </c>
      <c r="P120" s="18">
        <f t="shared" si="7"/>
        <v>145</v>
      </c>
      <c r="Q120" s="4" t="str">
        <f t="shared" si="8"/>
        <v>film &amp; video</v>
      </c>
      <c r="R120" s="4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8" x14ac:dyDescent="0.2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6"/>
        <v>1.0455692307692308</v>
      </c>
      <c r="P121" s="18">
        <f t="shared" si="7"/>
        <v>92</v>
      </c>
      <c r="Q121" s="4" t="str">
        <f t="shared" si="8"/>
        <v>film &amp; video</v>
      </c>
      <c r="R121" s="4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6"/>
        <v>1.4285714285714287E-4</v>
      </c>
      <c r="P122" s="18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6"/>
        <v>3.3333333333333332E-4</v>
      </c>
      <c r="P123" s="18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6"/>
        <v>0</v>
      </c>
      <c r="P124" s="18" t="str">
        <f t="shared" si="7"/>
        <v/>
      </c>
      <c r="Q124" s="4" t="str">
        <f t="shared" si="8"/>
        <v>film &amp; video</v>
      </c>
      <c r="R124" s="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6"/>
        <v>2.7454545454545453E-3</v>
      </c>
      <c r="P125" s="18">
        <f t="shared" si="7"/>
        <v>25</v>
      </c>
      <c r="Q125" s="4" t="str">
        <f t="shared" si="8"/>
        <v>film &amp; video</v>
      </c>
      <c r="R125" s="4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6"/>
        <v>0</v>
      </c>
      <c r="P126" s="18" t="str">
        <f t="shared" si="7"/>
        <v/>
      </c>
      <c r="Q126" s="4" t="str">
        <f t="shared" si="8"/>
        <v>film &amp; video</v>
      </c>
      <c r="R126" s="4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6"/>
        <v>0.14000000000000001</v>
      </c>
      <c r="P127" s="18">
        <f t="shared" si="7"/>
        <v>12</v>
      </c>
      <c r="Q127" s="4" t="str">
        <f t="shared" si="8"/>
        <v>film &amp; video</v>
      </c>
      <c r="R127" s="4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6"/>
        <v>5.5480000000000002E-2</v>
      </c>
      <c r="P128" s="18">
        <f t="shared" si="7"/>
        <v>107</v>
      </c>
      <c r="Q128" s="4" t="str">
        <f t="shared" si="8"/>
        <v>film &amp; video</v>
      </c>
      <c r="R128" s="4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6"/>
        <v>2.375E-2</v>
      </c>
      <c r="P129" s="18">
        <f t="shared" si="7"/>
        <v>48</v>
      </c>
      <c r="Q129" s="4" t="str">
        <f t="shared" si="8"/>
        <v>film &amp; video</v>
      </c>
      <c r="R129" s="4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6"/>
        <v>1.8669999999999999E-2</v>
      </c>
      <c r="P130" s="18">
        <f t="shared" si="7"/>
        <v>311</v>
      </c>
      <c r="Q130" s="4" t="str">
        <f t="shared" si="8"/>
        <v>film &amp; video</v>
      </c>
      <c r="R130" s="4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2">E131/D131</f>
        <v>0</v>
      </c>
      <c r="P131" s="18" t="str">
        <f t="shared" ref="P131:P194" si="13">IFERROR(ROUND(E131/L131,0),"")</f>
        <v/>
      </c>
      <c r="Q131" s="4" t="str">
        <f t="shared" ref="Q131:Q194" si="14">LEFT(N131,FIND("/",N131)-1)</f>
        <v>film &amp; video</v>
      </c>
      <c r="R131" s="4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2"/>
        <v>0</v>
      </c>
      <c r="P132" s="18" t="str">
        <f t="shared" si="13"/>
        <v/>
      </c>
      <c r="Q132" s="4" t="str">
        <f t="shared" si="14"/>
        <v>film &amp; video</v>
      </c>
      <c r="R132" s="4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2"/>
        <v>0</v>
      </c>
      <c r="P133" s="18" t="str">
        <f t="shared" si="13"/>
        <v/>
      </c>
      <c r="Q133" s="4" t="str">
        <f t="shared" si="14"/>
        <v>film &amp; video</v>
      </c>
      <c r="R133" s="4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2"/>
        <v>9.5687499999999995E-2</v>
      </c>
      <c r="P134" s="18">
        <f t="shared" si="13"/>
        <v>95</v>
      </c>
      <c r="Q134" s="4" t="str">
        <f t="shared" si="14"/>
        <v>film &amp; video</v>
      </c>
      <c r="R134" s="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2"/>
        <v>0</v>
      </c>
      <c r="P135" s="18" t="str">
        <f t="shared" si="13"/>
        <v/>
      </c>
      <c r="Q135" s="4" t="str">
        <f t="shared" si="14"/>
        <v>film &amp; video</v>
      </c>
      <c r="R135" s="4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2"/>
        <v>0</v>
      </c>
      <c r="P136" s="18" t="str">
        <f t="shared" si="13"/>
        <v/>
      </c>
      <c r="Q136" s="4" t="str">
        <f t="shared" si="14"/>
        <v>film &amp; video</v>
      </c>
      <c r="R136" s="4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2"/>
        <v>0.13433333333333333</v>
      </c>
      <c r="P137" s="18">
        <f t="shared" si="13"/>
        <v>81</v>
      </c>
      <c r="Q137" s="4" t="str">
        <f t="shared" si="14"/>
        <v>film &amp; video</v>
      </c>
      <c r="R137" s="4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2"/>
        <v>0</v>
      </c>
      <c r="P138" s="18" t="str">
        <f t="shared" si="13"/>
        <v/>
      </c>
      <c r="Q138" s="4" t="str">
        <f t="shared" si="14"/>
        <v>film &amp; video</v>
      </c>
      <c r="R138" s="4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2"/>
        <v>0</v>
      </c>
      <c r="P139" s="18" t="str">
        <f t="shared" si="13"/>
        <v/>
      </c>
      <c r="Q139" s="4" t="str">
        <f t="shared" si="14"/>
        <v>film &amp; video</v>
      </c>
      <c r="R139" s="4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2"/>
        <v>3.1413333333333335E-2</v>
      </c>
      <c r="P140" s="18">
        <f t="shared" si="13"/>
        <v>81</v>
      </c>
      <c r="Q140" s="4" t="str">
        <f t="shared" si="14"/>
        <v>film &amp; video</v>
      </c>
      <c r="R140" s="4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2"/>
        <v>1</v>
      </c>
      <c r="P141" s="18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2"/>
        <v>0</v>
      </c>
      <c r="P142" s="18" t="str">
        <f t="shared" si="13"/>
        <v/>
      </c>
      <c r="Q142" s="4" t="str">
        <f t="shared" si="14"/>
        <v>film &amp; video</v>
      </c>
      <c r="R142" s="4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2"/>
        <v>0.10775</v>
      </c>
      <c r="P143" s="18">
        <f t="shared" si="13"/>
        <v>46</v>
      </c>
      <c r="Q143" s="4" t="str">
        <f t="shared" si="14"/>
        <v>film &amp; video</v>
      </c>
      <c r="R143" s="4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2"/>
        <v>3.3333333333333335E-3</v>
      </c>
      <c r="P144" s="18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2"/>
        <v>0</v>
      </c>
      <c r="P145" s="18" t="str">
        <f t="shared" si="13"/>
        <v/>
      </c>
      <c r="Q145" s="4" t="str">
        <f t="shared" si="14"/>
        <v>film &amp; video</v>
      </c>
      <c r="R145" s="4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2"/>
        <v>0.27600000000000002</v>
      </c>
      <c r="P146" s="18">
        <f t="shared" si="13"/>
        <v>56</v>
      </c>
      <c r="Q146" s="4" t="str">
        <f t="shared" si="14"/>
        <v>film &amp; video</v>
      </c>
      <c r="R146" s="4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2"/>
        <v>7.5111111111111115E-2</v>
      </c>
      <c r="P147" s="18">
        <f t="shared" si="13"/>
        <v>38</v>
      </c>
      <c r="Q147" s="4" t="str">
        <f t="shared" si="14"/>
        <v>film &amp; video</v>
      </c>
      <c r="R147" s="4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2"/>
        <v>5.7499999999999999E-3</v>
      </c>
      <c r="P148" s="18">
        <f t="shared" si="13"/>
        <v>38</v>
      </c>
      <c r="Q148" s="4" t="str">
        <f t="shared" si="14"/>
        <v>film &amp; video</v>
      </c>
      <c r="R148" s="4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2"/>
        <v>0</v>
      </c>
      <c r="P149" s="18" t="str">
        <f t="shared" si="13"/>
        <v/>
      </c>
      <c r="Q149" s="4" t="str">
        <f t="shared" si="14"/>
        <v>film &amp; video</v>
      </c>
      <c r="R149" s="4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2"/>
        <v>8.0000000000000004E-4</v>
      </c>
      <c r="P150" s="18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2"/>
        <v>9.1999999999999998E-3</v>
      </c>
      <c r="P151" s="18">
        <f t="shared" si="13"/>
        <v>15</v>
      </c>
      <c r="Q151" s="4" t="str">
        <f t="shared" si="14"/>
        <v>film &amp; video</v>
      </c>
      <c r="R151" s="4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2"/>
        <v>0.23163076923076922</v>
      </c>
      <c r="P152" s="18">
        <f t="shared" si="13"/>
        <v>449</v>
      </c>
      <c r="Q152" s="4" t="str">
        <f t="shared" si="14"/>
        <v>film &amp; video</v>
      </c>
      <c r="R152" s="4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2"/>
        <v>5.5999999999999995E-4</v>
      </c>
      <c r="P153" s="18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2"/>
        <v>7.8947368421052633E-5</v>
      </c>
      <c r="P154" s="18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2"/>
        <v>7.1799999999999998E-3</v>
      </c>
      <c r="P155" s="18">
        <f t="shared" si="13"/>
        <v>36</v>
      </c>
      <c r="Q155" s="4" t="str">
        <f t="shared" si="14"/>
        <v>film &amp; video</v>
      </c>
      <c r="R155" s="4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2"/>
        <v>2.6666666666666668E-2</v>
      </c>
      <c r="P156" s="18">
        <f t="shared" si="13"/>
        <v>13</v>
      </c>
      <c r="Q156" s="4" t="str">
        <f t="shared" si="14"/>
        <v>film &amp; video</v>
      </c>
      <c r="R156" s="4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2"/>
        <v>6.0000000000000002E-5</v>
      </c>
      <c r="P157" s="18">
        <f t="shared" si="13"/>
        <v>20</v>
      </c>
      <c r="Q157" s="4" t="str">
        <f t="shared" si="14"/>
        <v>film &amp; video</v>
      </c>
      <c r="R157" s="4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2"/>
        <v>5.0999999999999997E-2</v>
      </c>
      <c r="P158" s="18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2"/>
        <v>2.671118530884808E-3</v>
      </c>
      <c r="P159" s="18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2"/>
        <v>0</v>
      </c>
      <c r="P160" s="18" t="str">
        <f t="shared" si="13"/>
        <v/>
      </c>
      <c r="Q160" s="4" t="str">
        <f t="shared" si="14"/>
        <v>film &amp; video</v>
      </c>
      <c r="R160" s="4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2"/>
        <v>2.0000000000000002E-5</v>
      </c>
      <c r="P161" s="18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8" x14ac:dyDescent="0.2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2"/>
        <v>0</v>
      </c>
      <c r="P162" s="18" t="str">
        <f t="shared" si="13"/>
        <v/>
      </c>
      <c r="Q162" s="4" t="str">
        <f t="shared" si="14"/>
        <v>film &amp; video</v>
      </c>
      <c r="R162" s="4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8" x14ac:dyDescent="0.2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2"/>
        <v>1E-4</v>
      </c>
      <c r="P163" s="18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8" x14ac:dyDescent="0.2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2"/>
        <v>0.15535714285714286</v>
      </c>
      <c r="P164" s="18">
        <f t="shared" si="13"/>
        <v>44</v>
      </c>
      <c r="Q164" s="4" t="str">
        <f t="shared" si="14"/>
        <v>film &amp; video</v>
      </c>
      <c r="R164" s="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4" x14ac:dyDescent="0.2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2"/>
        <v>0</v>
      </c>
      <c r="P165" s="18" t="str">
        <f t="shared" si="13"/>
        <v/>
      </c>
      <c r="Q165" s="4" t="str">
        <f t="shared" si="14"/>
        <v>film &amp; video</v>
      </c>
      <c r="R165" s="4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8" x14ac:dyDescent="0.2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2"/>
        <v>5.3333333333333332E-3</v>
      </c>
      <c r="P166" s="18">
        <f t="shared" si="13"/>
        <v>91</v>
      </c>
      <c r="Q166" s="4" t="str">
        <f t="shared" si="14"/>
        <v>film &amp; video</v>
      </c>
      <c r="R166" s="4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2" x14ac:dyDescent="0.2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2"/>
        <v>0</v>
      </c>
      <c r="P167" s="18" t="str">
        <f t="shared" si="13"/>
        <v/>
      </c>
      <c r="Q167" s="4" t="str">
        <f t="shared" si="14"/>
        <v>film &amp; video</v>
      </c>
      <c r="R167" s="4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8" x14ac:dyDescent="0.2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2"/>
        <v>0.6</v>
      </c>
      <c r="P168" s="18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8" x14ac:dyDescent="0.2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2"/>
        <v>1E-4</v>
      </c>
      <c r="P169" s="18">
        <f t="shared" si="13"/>
        <v>6</v>
      </c>
      <c r="Q169" s="4" t="str">
        <f t="shared" si="14"/>
        <v>film &amp; video</v>
      </c>
      <c r="R169" s="4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8" x14ac:dyDescent="0.2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2"/>
        <v>4.0625000000000001E-2</v>
      </c>
      <c r="P170" s="18">
        <f t="shared" si="13"/>
        <v>108</v>
      </c>
      <c r="Q170" s="4" t="str">
        <f t="shared" si="14"/>
        <v>film &amp; video</v>
      </c>
      <c r="R170" s="4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8" x14ac:dyDescent="0.2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2"/>
        <v>0.224</v>
      </c>
      <c r="P171" s="18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8" x14ac:dyDescent="0.2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2"/>
        <v>3.2500000000000001E-2</v>
      </c>
      <c r="P172" s="18">
        <f t="shared" si="13"/>
        <v>33</v>
      </c>
      <c r="Q172" s="4" t="str">
        <f t="shared" si="14"/>
        <v>film &amp; video</v>
      </c>
      <c r="R172" s="4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8" x14ac:dyDescent="0.2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2"/>
        <v>2.0000000000000002E-5</v>
      </c>
      <c r="P173" s="18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8" x14ac:dyDescent="0.2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2"/>
        <v>0</v>
      </c>
      <c r="P174" s="18" t="str">
        <f t="shared" si="13"/>
        <v/>
      </c>
      <c r="Q174" s="4" t="str">
        <f t="shared" si="14"/>
        <v>film &amp; video</v>
      </c>
      <c r="R174" s="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8" x14ac:dyDescent="0.2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2"/>
        <v>0</v>
      </c>
      <c r="P175" s="18" t="str">
        <f t="shared" si="13"/>
        <v/>
      </c>
      <c r="Q175" s="4" t="str">
        <f t="shared" si="14"/>
        <v>film &amp; video</v>
      </c>
      <c r="R175" s="4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8" x14ac:dyDescent="0.2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2"/>
        <v>0</v>
      </c>
      <c r="P176" s="18" t="str">
        <f t="shared" si="13"/>
        <v/>
      </c>
      <c r="Q176" s="4" t="str">
        <f t="shared" si="14"/>
        <v>film &amp; video</v>
      </c>
      <c r="R176" s="4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8" x14ac:dyDescent="0.2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2"/>
        <v>6.4850000000000005E-2</v>
      </c>
      <c r="P177" s="18">
        <f t="shared" si="13"/>
        <v>50</v>
      </c>
      <c r="Q177" s="4" t="str">
        <f t="shared" si="14"/>
        <v>film &amp; video</v>
      </c>
      <c r="R177" s="4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8" x14ac:dyDescent="0.2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2"/>
        <v>0</v>
      </c>
      <c r="P178" s="18" t="str">
        <f t="shared" si="13"/>
        <v/>
      </c>
      <c r="Q178" s="4" t="str">
        <f t="shared" si="14"/>
        <v>film &amp; video</v>
      </c>
      <c r="R178" s="4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2" x14ac:dyDescent="0.2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2"/>
        <v>0.4</v>
      </c>
      <c r="P179" s="18">
        <f t="shared" si="13"/>
        <v>26</v>
      </c>
      <c r="Q179" s="4" t="str">
        <f t="shared" si="14"/>
        <v>film &amp; video</v>
      </c>
      <c r="R179" s="4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32" x14ac:dyDescent="0.2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2"/>
        <v>0</v>
      </c>
      <c r="P180" s="18" t="str">
        <f t="shared" si="13"/>
        <v/>
      </c>
      <c r="Q180" s="4" t="str">
        <f t="shared" si="14"/>
        <v>film &amp; video</v>
      </c>
      <c r="R180" s="4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2" x14ac:dyDescent="0.2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2"/>
        <v>0.2</v>
      </c>
      <c r="P181" s="18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8" x14ac:dyDescent="0.2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2"/>
        <v>0.33416666666666667</v>
      </c>
      <c r="P182" s="18">
        <f t="shared" si="13"/>
        <v>31</v>
      </c>
      <c r="Q182" s="4" t="str">
        <f t="shared" si="14"/>
        <v>film &amp; video</v>
      </c>
      <c r="R182" s="4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8" x14ac:dyDescent="0.2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2"/>
        <v>0.21092608822670172</v>
      </c>
      <c r="P183" s="18">
        <f t="shared" si="13"/>
        <v>181</v>
      </c>
      <c r="Q183" s="4" t="str">
        <f t="shared" si="14"/>
        <v>film &amp; video</v>
      </c>
      <c r="R183" s="4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8" x14ac:dyDescent="0.2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2"/>
        <v>0</v>
      </c>
      <c r="P184" s="18" t="str">
        <f t="shared" si="13"/>
        <v/>
      </c>
      <c r="Q184" s="4" t="str">
        <f t="shared" si="14"/>
        <v>film &amp; video</v>
      </c>
      <c r="R184" s="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6" x14ac:dyDescent="0.2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2"/>
        <v>0.35855999999999999</v>
      </c>
      <c r="P185" s="18">
        <f t="shared" si="13"/>
        <v>374</v>
      </c>
      <c r="Q185" s="4" t="str">
        <f t="shared" si="14"/>
        <v>film &amp; video</v>
      </c>
      <c r="R185" s="4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8" x14ac:dyDescent="0.2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2"/>
        <v>3.4000000000000002E-2</v>
      </c>
      <c r="P186" s="18">
        <f t="shared" si="13"/>
        <v>26</v>
      </c>
      <c r="Q186" s="4" t="str">
        <f t="shared" si="14"/>
        <v>film &amp; video</v>
      </c>
      <c r="R186" s="4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6" x14ac:dyDescent="0.2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2"/>
        <v>5.5E-2</v>
      </c>
      <c r="P187" s="18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8" x14ac:dyDescent="0.2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2"/>
        <v>0</v>
      </c>
      <c r="P188" s="18" t="str">
        <f t="shared" si="13"/>
        <v/>
      </c>
      <c r="Q188" s="4" t="str">
        <f t="shared" si="14"/>
        <v>film &amp; video</v>
      </c>
      <c r="R188" s="4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32" x14ac:dyDescent="0.2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2"/>
        <v>0.16</v>
      </c>
      <c r="P189" s="18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8" x14ac:dyDescent="0.2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2"/>
        <v>0</v>
      </c>
      <c r="P190" s="18" t="str">
        <f t="shared" si="13"/>
        <v/>
      </c>
      <c r="Q190" s="4" t="str">
        <f t="shared" si="14"/>
        <v>film &amp; video</v>
      </c>
      <c r="R190" s="4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8" x14ac:dyDescent="0.2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2"/>
        <v>6.8999999999999997E-4</v>
      </c>
      <c r="P191" s="18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6" x14ac:dyDescent="0.2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2"/>
        <v>4.1666666666666666E-3</v>
      </c>
      <c r="P192" s="18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8" x14ac:dyDescent="0.2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2"/>
        <v>0.05</v>
      </c>
      <c r="P193" s="18">
        <f t="shared" si="13"/>
        <v>83</v>
      </c>
      <c r="Q193" s="4" t="str">
        <f t="shared" si="14"/>
        <v>film &amp; video</v>
      </c>
      <c r="R193" s="4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8" x14ac:dyDescent="0.2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2"/>
        <v>1.7E-5</v>
      </c>
      <c r="P194" s="18">
        <f t="shared" si="13"/>
        <v>6</v>
      </c>
      <c r="Q194" s="4" t="str">
        <f t="shared" si="14"/>
        <v>film &amp; video</v>
      </c>
      <c r="R194" s="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8" x14ac:dyDescent="0.2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18">E195/D195</f>
        <v>0</v>
      </c>
      <c r="P195" s="18" t="str">
        <f t="shared" ref="P195:P258" si="19">IFERROR(ROUND(E195/L195,0),"")</f>
        <v/>
      </c>
      <c r="Q195" s="4" t="str">
        <f t="shared" ref="Q195:Q258" si="20">LEFT(N195,FIND("/",N195)-1)</f>
        <v>film &amp; video</v>
      </c>
      <c r="R195" s="4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8" x14ac:dyDescent="0.2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8"/>
        <v>1.1999999999999999E-3</v>
      </c>
      <c r="P196" s="18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8" x14ac:dyDescent="0.2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8"/>
        <v>0</v>
      </c>
      <c r="P197" s="18" t="str">
        <f t="shared" si="19"/>
        <v/>
      </c>
      <c r="Q197" s="4" t="str">
        <f t="shared" si="20"/>
        <v>film &amp; video</v>
      </c>
      <c r="R197" s="4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8" x14ac:dyDescent="0.2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8"/>
        <v>0.41857142857142859</v>
      </c>
      <c r="P198" s="18">
        <f t="shared" si="19"/>
        <v>77</v>
      </c>
      <c r="Q198" s="4" t="str">
        <f t="shared" si="20"/>
        <v>film &amp; video</v>
      </c>
      <c r="R198" s="4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8" x14ac:dyDescent="0.2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8"/>
        <v>0.1048</v>
      </c>
      <c r="P199" s="18">
        <f t="shared" si="19"/>
        <v>33</v>
      </c>
      <c r="Q199" s="4" t="str">
        <f t="shared" si="20"/>
        <v>film &amp; video</v>
      </c>
      <c r="R199" s="4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8" x14ac:dyDescent="0.2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8"/>
        <v>1.116E-2</v>
      </c>
      <c r="P200" s="18">
        <f t="shared" si="19"/>
        <v>47</v>
      </c>
      <c r="Q200" s="4" t="str">
        <f t="shared" si="20"/>
        <v>film &amp; video</v>
      </c>
      <c r="R200" s="4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8" x14ac:dyDescent="0.2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8"/>
        <v>0</v>
      </c>
      <c r="P201" s="18" t="str">
        <f t="shared" si="19"/>
        <v/>
      </c>
      <c r="Q201" s="4" t="str">
        <f t="shared" si="20"/>
        <v>film &amp; video</v>
      </c>
      <c r="R201" s="4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2" x14ac:dyDescent="0.2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8"/>
        <v>0.26192500000000002</v>
      </c>
      <c r="P202" s="18">
        <f t="shared" si="19"/>
        <v>87</v>
      </c>
      <c r="Q202" s="4" t="str">
        <f t="shared" si="20"/>
        <v>film &amp; video</v>
      </c>
      <c r="R202" s="4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8" x14ac:dyDescent="0.2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8"/>
        <v>0.58461538461538465</v>
      </c>
      <c r="P203" s="18">
        <f t="shared" si="19"/>
        <v>54</v>
      </c>
      <c r="Q203" s="4" t="str">
        <f t="shared" si="20"/>
        <v>film &amp; video</v>
      </c>
      <c r="R203" s="4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6" x14ac:dyDescent="0.2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8"/>
        <v>0</v>
      </c>
      <c r="P204" s="18" t="str">
        <f t="shared" si="19"/>
        <v/>
      </c>
      <c r="Q204" s="4" t="str">
        <f t="shared" si="20"/>
        <v>film &amp; video</v>
      </c>
      <c r="R204" s="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8" x14ac:dyDescent="0.2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8"/>
        <v>0.2984</v>
      </c>
      <c r="P205" s="18">
        <f t="shared" si="19"/>
        <v>93</v>
      </c>
      <c r="Q205" s="4" t="str">
        <f t="shared" si="20"/>
        <v>film &amp; video</v>
      </c>
      <c r="R205" s="4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8" x14ac:dyDescent="0.2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8"/>
        <v>0.50721666666666665</v>
      </c>
      <c r="P206" s="18">
        <f t="shared" si="19"/>
        <v>118</v>
      </c>
      <c r="Q206" s="4" t="str">
        <f t="shared" si="20"/>
        <v>film &amp; video</v>
      </c>
      <c r="R206" s="4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8" x14ac:dyDescent="0.2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8"/>
        <v>0.16250000000000001</v>
      </c>
      <c r="P207" s="18">
        <f t="shared" si="19"/>
        <v>76</v>
      </c>
      <c r="Q207" s="4" t="str">
        <f t="shared" si="20"/>
        <v>film &amp; video</v>
      </c>
      <c r="R207" s="4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8" x14ac:dyDescent="0.2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8"/>
        <v>0</v>
      </c>
      <c r="P208" s="18" t="str">
        <f t="shared" si="19"/>
        <v/>
      </c>
      <c r="Q208" s="4" t="str">
        <f t="shared" si="20"/>
        <v>film &amp; video</v>
      </c>
      <c r="R208" s="4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8" x14ac:dyDescent="0.2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8"/>
        <v>0.15214285714285714</v>
      </c>
      <c r="P209" s="18">
        <f t="shared" si="19"/>
        <v>164</v>
      </c>
      <c r="Q209" s="4" t="str">
        <f t="shared" si="20"/>
        <v>film &amp; video</v>
      </c>
      <c r="R209" s="4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8" x14ac:dyDescent="0.2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8"/>
        <v>0</v>
      </c>
      <c r="P210" s="18" t="str">
        <f t="shared" si="19"/>
        <v/>
      </c>
      <c r="Q210" s="4" t="str">
        <f t="shared" si="20"/>
        <v>film &amp; video</v>
      </c>
      <c r="R210" s="4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8" x14ac:dyDescent="0.2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8"/>
        <v>0</v>
      </c>
      <c r="P211" s="18" t="str">
        <f t="shared" si="19"/>
        <v/>
      </c>
      <c r="Q211" s="4" t="str">
        <f t="shared" si="20"/>
        <v>film &amp; video</v>
      </c>
      <c r="R211" s="4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8" x14ac:dyDescent="0.2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8"/>
        <v>0.2525</v>
      </c>
      <c r="P212" s="18">
        <f t="shared" si="19"/>
        <v>92</v>
      </c>
      <c r="Q212" s="4" t="str">
        <f t="shared" si="20"/>
        <v>film &amp; video</v>
      </c>
      <c r="R212" s="4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8" x14ac:dyDescent="0.2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8"/>
        <v>0.44600000000000001</v>
      </c>
      <c r="P213" s="18">
        <f t="shared" si="19"/>
        <v>186</v>
      </c>
      <c r="Q213" s="4" t="str">
        <f t="shared" si="20"/>
        <v>film &amp; video</v>
      </c>
      <c r="R213" s="4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2" x14ac:dyDescent="0.2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8"/>
        <v>1.5873015873015873E-4</v>
      </c>
      <c r="P214" s="18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8" x14ac:dyDescent="0.2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8"/>
        <v>4.0000000000000002E-4</v>
      </c>
      <c r="P215" s="18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8" x14ac:dyDescent="0.2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8"/>
        <v>8.0000000000000007E-5</v>
      </c>
      <c r="P216" s="18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8" x14ac:dyDescent="0.2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8"/>
        <v>2.2727272727272726E-3</v>
      </c>
      <c r="P217" s="18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8" x14ac:dyDescent="0.2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8"/>
        <v>0.55698440000000005</v>
      </c>
      <c r="P218" s="18">
        <f t="shared" si="19"/>
        <v>332</v>
      </c>
      <c r="Q218" s="4" t="str">
        <f t="shared" si="20"/>
        <v>film &amp; video</v>
      </c>
      <c r="R218" s="4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6" x14ac:dyDescent="0.2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8"/>
        <v>0.11942999999999999</v>
      </c>
      <c r="P219" s="18">
        <f t="shared" si="19"/>
        <v>314</v>
      </c>
      <c r="Q219" s="4" t="str">
        <f t="shared" si="20"/>
        <v>film &amp; video</v>
      </c>
      <c r="R219" s="4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8" x14ac:dyDescent="0.2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8"/>
        <v>0.02</v>
      </c>
      <c r="P220" s="18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2" x14ac:dyDescent="0.2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8"/>
        <v>0.17630000000000001</v>
      </c>
      <c r="P221" s="18">
        <f t="shared" si="19"/>
        <v>116</v>
      </c>
      <c r="Q221" s="4" t="str">
        <f t="shared" si="20"/>
        <v>film &amp; video</v>
      </c>
      <c r="R221" s="4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8" x14ac:dyDescent="0.2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8"/>
        <v>7.1999999999999998E-3</v>
      </c>
      <c r="P222" s="18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6" x14ac:dyDescent="0.2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8"/>
        <v>0</v>
      </c>
      <c r="P223" s="18" t="str">
        <f t="shared" si="19"/>
        <v/>
      </c>
      <c r="Q223" s="4" t="str">
        <f t="shared" si="20"/>
        <v>film &amp; video</v>
      </c>
      <c r="R223" s="4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8" x14ac:dyDescent="0.2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8"/>
        <v>0.13</v>
      </c>
      <c r="P224" s="18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8" x14ac:dyDescent="0.2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8"/>
        <v>0</v>
      </c>
      <c r="P225" s="18" t="str">
        <f t="shared" si="19"/>
        <v/>
      </c>
      <c r="Q225" s="4" t="str">
        <f t="shared" si="20"/>
        <v>film &amp; video</v>
      </c>
      <c r="R225" s="4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8" x14ac:dyDescent="0.2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8"/>
        <v>0</v>
      </c>
      <c r="P226" s="18" t="str">
        <f t="shared" si="19"/>
        <v/>
      </c>
      <c r="Q226" s="4" t="str">
        <f t="shared" si="20"/>
        <v>film &amp; video</v>
      </c>
      <c r="R226" s="4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8" x14ac:dyDescent="0.2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8"/>
        <v>0</v>
      </c>
      <c r="P227" s="18" t="str">
        <f t="shared" si="19"/>
        <v/>
      </c>
      <c r="Q227" s="4" t="str">
        <f t="shared" si="20"/>
        <v>film &amp; video</v>
      </c>
      <c r="R227" s="4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32" x14ac:dyDescent="0.2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8"/>
        <v>8.6206896551724137E-3</v>
      </c>
      <c r="P228" s="18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8" x14ac:dyDescent="0.2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8"/>
        <v>0</v>
      </c>
      <c r="P229" s="18" t="str">
        <f t="shared" si="19"/>
        <v/>
      </c>
      <c r="Q229" s="4" t="str">
        <f t="shared" si="20"/>
        <v>film &amp; video</v>
      </c>
      <c r="R229" s="4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2" x14ac:dyDescent="0.2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8"/>
        <v>0</v>
      </c>
      <c r="P230" s="18" t="str">
        <f t="shared" si="19"/>
        <v/>
      </c>
      <c r="Q230" s="4" t="str">
        <f t="shared" si="20"/>
        <v>film &amp; video</v>
      </c>
      <c r="R230" s="4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8" x14ac:dyDescent="0.2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8"/>
        <v>0</v>
      </c>
      <c r="P231" s="18" t="str">
        <f t="shared" si="19"/>
        <v/>
      </c>
      <c r="Q231" s="4" t="str">
        <f t="shared" si="20"/>
        <v>film &amp; video</v>
      </c>
      <c r="R231" s="4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8" x14ac:dyDescent="0.2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8"/>
        <v>4.0000000000000001E-3</v>
      </c>
      <c r="P232" s="18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8" x14ac:dyDescent="0.2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8"/>
        <v>0</v>
      </c>
      <c r="P233" s="18" t="str">
        <f t="shared" si="19"/>
        <v/>
      </c>
      <c r="Q233" s="4" t="str">
        <f t="shared" si="20"/>
        <v>film &amp; video</v>
      </c>
      <c r="R233" s="4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8" x14ac:dyDescent="0.2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8"/>
        <v>2.75E-2</v>
      </c>
      <c r="P234" s="18">
        <f t="shared" si="19"/>
        <v>16</v>
      </c>
      <c r="Q234" s="4" t="str">
        <f t="shared" si="20"/>
        <v>film &amp; video</v>
      </c>
      <c r="R234" s="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8" x14ac:dyDescent="0.2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8"/>
        <v>0</v>
      </c>
      <c r="P235" s="18" t="str">
        <f t="shared" si="19"/>
        <v/>
      </c>
      <c r="Q235" s="4" t="str">
        <f t="shared" si="20"/>
        <v>film &amp; video</v>
      </c>
      <c r="R235" s="4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8" x14ac:dyDescent="0.2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8"/>
        <v>0.40100000000000002</v>
      </c>
      <c r="P236" s="18">
        <f t="shared" si="19"/>
        <v>80</v>
      </c>
      <c r="Q236" s="4" t="str">
        <f t="shared" si="20"/>
        <v>film &amp; video</v>
      </c>
      <c r="R236" s="4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32" x14ac:dyDescent="0.2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8"/>
        <v>0</v>
      </c>
      <c r="P237" s="18" t="str">
        <f t="shared" si="19"/>
        <v/>
      </c>
      <c r="Q237" s="4" t="str">
        <f t="shared" si="20"/>
        <v>film &amp; video</v>
      </c>
      <c r="R237" s="4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8" x14ac:dyDescent="0.2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8"/>
        <v>0</v>
      </c>
      <c r="P238" s="18" t="str">
        <f t="shared" si="19"/>
        <v/>
      </c>
      <c r="Q238" s="4" t="str">
        <f t="shared" si="20"/>
        <v>film &amp; video</v>
      </c>
      <c r="R238" s="4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16" x14ac:dyDescent="0.2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8"/>
        <v>3.3333333333333335E-3</v>
      </c>
      <c r="P239" s="18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8" x14ac:dyDescent="0.2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8"/>
        <v>0</v>
      </c>
      <c r="P240" s="18" t="str">
        <f t="shared" si="19"/>
        <v/>
      </c>
      <c r="Q240" s="4" t="str">
        <f t="shared" si="20"/>
        <v>film &amp; video</v>
      </c>
      <c r="R240" s="4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8" x14ac:dyDescent="0.2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8"/>
        <v>0.25</v>
      </c>
      <c r="P241" s="18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8" x14ac:dyDescent="0.2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8"/>
        <v>1.0763413333333334</v>
      </c>
      <c r="P242" s="18">
        <f t="shared" si="19"/>
        <v>118</v>
      </c>
      <c r="Q242" s="4" t="str">
        <f t="shared" si="20"/>
        <v>film &amp; video</v>
      </c>
      <c r="R242" s="4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8" x14ac:dyDescent="0.2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8"/>
        <v>1.1263736263736264</v>
      </c>
      <c r="P243" s="18">
        <f t="shared" si="19"/>
        <v>109</v>
      </c>
      <c r="Q243" s="4" t="str">
        <f t="shared" si="20"/>
        <v>film &amp; video</v>
      </c>
      <c r="R243" s="4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8" x14ac:dyDescent="0.2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8"/>
        <v>1.1346153846153846</v>
      </c>
      <c r="P244" s="18">
        <f t="shared" si="19"/>
        <v>73</v>
      </c>
      <c r="Q244" s="4" t="str">
        <f t="shared" si="20"/>
        <v>film &amp; video</v>
      </c>
      <c r="R244" s="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8" x14ac:dyDescent="0.2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8"/>
        <v>1.0259199999999999</v>
      </c>
      <c r="P245" s="18">
        <f t="shared" si="19"/>
        <v>78</v>
      </c>
      <c r="Q245" s="4" t="str">
        <f t="shared" si="20"/>
        <v>film &amp; video</v>
      </c>
      <c r="R245" s="4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48" x14ac:dyDescent="0.2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8"/>
        <v>1.1375714285714287</v>
      </c>
      <c r="P246" s="18">
        <f t="shared" si="19"/>
        <v>47</v>
      </c>
      <c r="Q246" s="4" t="str">
        <f t="shared" si="20"/>
        <v>film &amp; video</v>
      </c>
      <c r="R246" s="4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8" x14ac:dyDescent="0.2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8"/>
        <v>1.0371999999999999</v>
      </c>
      <c r="P247" s="18">
        <f t="shared" si="19"/>
        <v>54</v>
      </c>
      <c r="Q247" s="4" t="str">
        <f t="shared" si="20"/>
        <v>film &amp; video</v>
      </c>
      <c r="R247" s="4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8" x14ac:dyDescent="0.2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8"/>
        <v>3.0546000000000002</v>
      </c>
      <c r="P248" s="18">
        <f t="shared" si="19"/>
        <v>68</v>
      </c>
      <c r="Q248" s="4" t="str">
        <f t="shared" si="20"/>
        <v>film &amp; video</v>
      </c>
      <c r="R248" s="4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4" x14ac:dyDescent="0.2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8"/>
        <v>1.341</v>
      </c>
      <c r="P249" s="18">
        <f t="shared" si="19"/>
        <v>108</v>
      </c>
      <c r="Q249" s="4" t="str">
        <f t="shared" si="20"/>
        <v>film &amp; video</v>
      </c>
      <c r="R249" s="4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8" x14ac:dyDescent="0.2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8"/>
        <v>1.0133294117647058</v>
      </c>
      <c r="P250" s="18">
        <f t="shared" si="19"/>
        <v>590</v>
      </c>
      <c r="Q250" s="4" t="str">
        <f t="shared" si="20"/>
        <v>film &amp; video</v>
      </c>
      <c r="R250" s="4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48" x14ac:dyDescent="0.2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8"/>
        <v>1.1292</v>
      </c>
      <c r="P251" s="18">
        <f t="shared" si="19"/>
        <v>48</v>
      </c>
      <c r="Q251" s="4" t="str">
        <f t="shared" si="20"/>
        <v>film &amp; video</v>
      </c>
      <c r="R251" s="4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8" x14ac:dyDescent="0.2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8"/>
        <v>1.0558333333333334</v>
      </c>
      <c r="P252" s="18">
        <f t="shared" si="19"/>
        <v>72</v>
      </c>
      <c r="Q252" s="4" t="str">
        <f t="shared" si="20"/>
        <v>film &amp; video</v>
      </c>
      <c r="R252" s="4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8" x14ac:dyDescent="0.2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8"/>
        <v>1.2557142857142858</v>
      </c>
      <c r="P253" s="18">
        <f t="shared" si="19"/>
        <v>57</v>
      </c>
      <c r="Q253" s="4" t="str">
        <f t="shared" si="20"/>
        <v>film &amp; video</v>
      </c>
      <c r="R253" s="4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8" x14ac:dyDescent="0.2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8"/>
        <v>1.8455999999999999</v>
      </c>
      <c r="P254" s="18">
        <f t="shared" si="19"/>
        <v>85</v>
      </c>
      <c r="Q254" s="4" t="str">
        <f t="shared" si="20"/>
        <v>film &amp; video</v>
      </c>
      <c r="R254" s="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8" x14ac:dyDescent="0.2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8"/>
        <v>1.0073333333333334</v>
      </c>
      <c r="P255" s="18">
        <f t="shared" si="19"/>
        <v>216</v>
      </c>
      <c r="Q255" s="4" t="str">
        <f t="shared" si="20"/>
        <v>film &amp; video</v>
      </c>
      <c r="R255" s="4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8" x14ac:dyDescent="0.2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8"/>
        <v>1.1694724999999999</v>
      </c>
      <c r="P256" s="18">
        <f t="shared" si="19"/>
        <v>89</v>
      </c>
      <c r="Q256" s="4" t="str">
        <f t="shared" si="20"/>
        <v>film &amp; video</v>
      </c>
      <c r="R256" s="4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2" x14ac:dyDescent="0.2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8"/>
        <v>1.0673325</v>
      </c>
      <c r="P257" s="18">
        <f t="shared" si="19"/>
        <v>45</v>
      </c>
      <c r="Q257" s="4" t="str">
        <f t="shared" si="20"/>
        <v>film &amp; video</v>
      </c>
      <c r="R257" s="4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8" x14ac:dyDescent="0.2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18"/>
        <v>1.391</v>
      </c>
      <c r="P258" s="18">
        <f t="shared" si="19"/>
        <v>66</v>
      </c>
      <c r="Q258" s="4" t="str">
        <f t="shared" si="20"/>
        <v>film &amp; video</v>
      </c>
      <c r="R258" s="4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8" x14ac:dyDescent="0.2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4">E259/D259</f>
        <v>1.0672648571428571</v>
      </c>
      <c r="P259" s="18">
        <f t="shared" ref="P259:P322" si="25">IFERROR(ROUND(E259/L259,0),"")</f>
        <v>67</v>
      </c>
      <c r="Q259" s="4" t="str">
        <f t="shared" ref="Q259:Q322" si="26">LEFT(N259,FIND("/",N259)-1)</f>
        <v>film &amp; video</v>
      </c>
      <c r="R259" s="4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8" x14ac:dyDescent="0.2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4"/>
        <v>1.9114</v>
      </c>
      <c r="P260" s="18">
        <f t="shared" si="25"/>
        <v>83</v>
      </c>
      <c r="Q260" s="4" t="str">
        <f t="shared" si="26"/>
        <v>film &amp; video</v>
      </c>
      <c r="R260" s="4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8" x14ac:dyDescent="0.2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4"/>
        <v>1.3193789333333332</v>
      </c>
      <c r="P261" s="18">
        <f t="shared" si="25"/>
        <v>105</v>
      </c>
      <c r="Q261" s="4" t="str">
        <f t="shared" si="26"/>
        <v>film &amp; video</v>
      </c>
      <c r="R261" s="4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32" x14ac:dyDescent="0.2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4"/>
        <v>1.0640000000000001</v>
      </c>
      <c r="P262" s="18">
        <f t="shared" si="25"/>
        <v>121</v>
      </c>
      <c r="Q262" s="4" t="str">
        <f t="shared" si="26"/>
        <v>film &amp; video</v>
      </c>
      <c r="R262" s="4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2" x14ac:dyDescent="0.2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4"/>
        <v>1.0740000000000001</v>
      </c>
      <c r="P263" s="18">
        <f t="shared" si="25"/>
        <v>98</v>
      </c>
      <c r="Q263" s="4" t="str">
        <f t="shared" si="26"/>
        <v>film &amp; video</v>
      </c>
      <c r="R263" s="4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2" x14ac:dyDescent="0.2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4"/>
        <v>2.4</v>
      </c>
      <c r="P264" s="18">
        <f t="shared" si="25"/>
        <v>41</v>
      </c>
      <c r="Q264" s="4" t="str">
        <f t="shared" si="26"/>
        <v>film &amp; video</v>
      </c>
      <c r="R264" s="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4" x14ac:dyDescent="0.2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4"/>
        <v>1.1808107999999999</v>
      </c>
      <c r="P265" s="18">
        <f t="shared" si="25"/>
        <v>31</v>
      </c>
      <c r="Q265" s="4" t="str">
        <f t="shared" si="26"/>
        <v>film &amp; video</v>
      </c>
      <c r="R265" s="4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4" x14ac:dyDescent="0.2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4"/>
        <v>1.1819999999999999</v>
      </c>
      <c r="P266" s="18">
        <f t="shared" si="25"/>
        <v>65</v>
      </c>
      <c r="Q266" s="4" t="str">
        <f t="shared" si="26"/>
        <v>film &amp; video</v>
      </c>
      <c r="R266" s="4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4" x14ac:dyDescent="0.2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4"/>
        <v>1.111</v>
      </c>
      <c r="P267" s="18">
        <f t="shared" si="25"/>
        <v>96</v>
      </c>
      <c r="Q267" s="4" t="str">
        <f t="shared" si="26"/>
        <v>film &amp; video</v>
      </c>
      <c r="R267" s="4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48" x14ac:dyDescent="0.2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4"/>
        <v>1.4550000000000001</v>
      </c>
      <c r="P268" s="18">
        <f t="shared" si="25"/>
        <v>40</v>
      </c>
      <c r="Q268" s="4" t="str">
        <f t="shared" si="26"/>
        <v>film &amp; video</v>
      </c>
      <c r="R268" s="4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8" x14ac:dyDescent="0.2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4"/>
        <v>1.3162883248730965</v>
      </c>
      <c r="P269" s="18">
        <f t="shared" si="25"/>
        <v>79</v>
      </c>
      <c r="Q269" s="4" t="str">
        <f t="shared" si="26"/>
        <v>film &amp; video</v>
      </c>
      <c r="R269" s="4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8" x14ac:dyDescent="0.2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4"/>
        <v>1.1140000000000001</v>
      </c>
      <c r="P270" s="18">
        <f t="shared" si="25"/>
        <v>50</v>
      </c>
      <c r="Q270" s="4" t="str">
        <f t="shared" si="26"/>
        <v>film &amp; video</v>
      </c>
      <c r="R270" s="4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8" x14ac:dyDescent="0.2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4"/>
        <v>1.4723377</v>
      </c>
      <c r="P271" s="18">
        <f t="shared" si="25"/>
        <v>92</v>
      </c>
      <c r="Q271" s="4" t="str">
        <f t="shared" si="26"/>
        <v>film &amp; video</v>
      </c>
      <c r="R271" s="4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8" x14ac:dyDescent="0.2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4"/>
        <v>1.5260869565217392</v>
      </c>
      <c r="P272" s="18">
        <f t="shared" si="25"/>
        <v>58</v>
      </c>
      <c r="Q272" s="4" t="str">
        <f t="shared" si="26"/>
        <v>film &amp; video</v>
      </c>
      <c r="R272" s="4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8" x14ac:dyDescent="0.2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4"/>
        <v>1.0468</v>
      </c>
      <c r="P273" s="18">
        <f t="shared" si="25"/>
        <v>109</v>
      </c>
      <c r="Q273" s="4" t="str">
        <f t="shared" si="26"/>
        <v>film &amp; video</v>
      </c>
      <c r="R273" s="4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8" x14ac:dyDescent="0.2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4"/>
        <v>1.7743366666666667</v>
      </c>
      <c r="P274" s="18">
        <f t="shared" si="25"/>
        <v>82</v>
      </c>
      <c r="Q274" s="4" t="str">
        <f t="shared" si="26"/>
        <v>film &amp; video</v>
      </c>
      <c r="R274" s="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8" x14ac:dyDescent="0.2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4"/>
        <v>1.077758</v>
      </c>
      <c r="P275" s="18">
        <f t="shared" si="25"/>
        <v>46</v>
      </c>
      <c r="Q275" s="4" t="str">
        <f t="shared" si="26"/>
        <v>film &amp; video</v>
      </c>
      <c r="R275" s="4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8" x14ac:dyDescent="0.2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4"/>
        <v>1.56</v>
      </c>
      <c r="P276" s="18">
        <f t="shared" si="25"/>
        <v>55</v>
      </c>
      <c r="Q276" s="4" t="str">
        <f t="shared" si="26"/>
        <v>film &amp; video</v>
      </c>
      <c r="R276" s="4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8" x14ac:dyDescent="0.2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4"/>
        <v>1.08395</v>
      </c>
      <c r="P277" s="18">
        <f t="shared" si="25"/>
        <v>65</v>
      </c>
      <c r="Q277" s="4" t="str">
        <f t="shared" si="26"/>
        <v>film &amp; video</v>
      </c>
      <c r="R277" s="4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8" x14ac:dyDescent="0.2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4"/>
        <v>1.476</v>
      </c>
      <c r="P278" s="18">
        <f t="shared" si="25"/>
        <v>95</v>
      </c>
      <c r="Q278" s="4" t="str">
        <f t="shared" si="26"/>
        <v>film &amp; video</v>
      </c>
      <c r="R278" s="4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8" x14ac:dyDescent="0.2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4"/>
        <v>1.1038153846153846</v>
      </c>
      <c r="P279" s="18">
        <f t="shared" si="25"/>
        <v>75</v>
      </c>
      <c r="Q279" s="4" t="str">
        <f t="shared" si="26"/>
        <v>film &amp; video</v>
      </c>
      <c r="R279" s="4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32" x14ac:dyDescent="0.2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4"/>
        <v>1.5034814814814814</v>
      </c>
      <c r="P280" s="18">
        <f t="shared" si="25"/>
        <v>98</v>
      </c>
      <c r="Q280" s="4" t="str">
        <f t="shared" si="26"/>
        <v>film &amp; video</v>
      </c>
      <c r="R280" s="4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8" x14ac:dyDescent="0.2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4"/>
        <v>1.5731829411764706</v>
      </c>
      <c r="P281" s="18">
        <f t="shared" si="25"/>
        <v>88</v>
      </c>
      <c r="Q281" s="4" t="str">
        <f t="shared" si="26"/>
        <v>film &amp; video</v>
      </c>
      <c r="R281" s="4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8" x14ac:dyDescent="0.2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4"/>
        <v>1.5614399999999999</v>
      </c>
      <c r="P282" s="18">
        <f t="shared" si="25"/>
        <v>55</v>
      </c>
      <c r="Q282" s="4" t="str">
        <f t="shared" si="26"/>
        <v>film &amp; video</v>
      </c>
      <c r="R282" s="4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8" x14ac:dyDescent="0.2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4"/>
        <v>1.2058763636363636</v>
      </c>
      <c r="P283" s="18">
        <f t="shared" si="25"/>
        <v>84</v>
      </c>
      <c r="Q283" s="4" t="str">
        <f t="shared" si="26"/>
        <v>film &amp; video</v>
      </c>
      <c r="R283" s="4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8" x14ac:dyDescent="0.2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4"/>
        <v>1.0118888888888888</v>
      </c>
      <c r="P284" s="18">
        <f t="shared" si="25"/>
        <v>254</v>
      </c>
      <c r="Q284" s="4" t="str">
        <f t="shared" si="26"/>
        <v>film &amp; video</v>
      </c>
      <c r="R284" s="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2" x14ac:dyDescent="0.2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4"/>
        <v>1.142725</v>
      </c>
      <c r="P285" s="18">
        <f t="shared" si="25"/>
        <v>102</v>
      </c>
      <c r="Q285" s="4" t="str">
        <f t="shared" si="26"/>
        <v>film &amp; video</v>
      </c>
      <c r="R285" s="4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8" x14ac:dyDescent="0.2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4"/>
        <v>1.0462615</v>
      </c>
      <c r="P286" s="18">
        <f t="shared" si="25"/>
        <v>55</v>
      </c>
      <c r="Q286" s="4" t="str">
        <f t="shared" si="26"/>
        <v>film &amp; video</v>
      </c>
      <c r="R286" s="4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8" x14ac:dyDescent="0.2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4"/>
        <v>2.2882507142857142</v>
      </c>
      <c r="P287" s="18">
        <f t="shared" si="25"/>
        <v>57</v>
      </c>
      <c r="Q287" s="4" t="str">
        <f t="shared" si="26"/>
        <v>film &amp; video</v>
      </c>
      <c r="R287" s="4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8" x14ac:dyDescent="0.2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4"/>
        <v>1.0915333333333332</v>
      </c>
      <c r="P288" s="18">
        <f t="shared" si="25"/>
        <v>121</v>
      </c>
      <c r="Q288" s="4" t="str">
        <f t="shared" si="26"/>
        <v>film &amp; video</v>
      </c>
      <c r="R288" s="4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2" x14ac:dyDescent="0.2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4"/>
        <v>1.7629999999999999</v>
      </c>
      <c r="P289" s="18">
        <f t="shared" si="25"/>
        <v>91</v>
      </c>
      <c r="Q289" s="4" t="str">
        <f t="shared" si="26"/>
        <v>film &amp; video</v>
      </c>
      <c r="R289" s="4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48" x14ac:dyDescent="0.2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4"/>
        <v>1.0321061999999999</v>
      </c>
      <c r="P290" s="18">
        <f t="shared" si="25"/>
        <v>115</v>
      </c>
      <c r="Q290" s="4" t="str">
        <f t="shared" si="26"/>
        <v>film &amp; video</v>
      </c>
      <c r="R290" s="4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8" x14ac:dyDescent="0.2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4"/>
        <v>1.0482</v>
      </c>
      <c r="P291" s="18">
        <f t="shared" si="25"/>
        <v>68</v>
      </c>
      <c r="Q291" s="4" t="str">
        <f t="shared" si="26"/>
        <v>film &amp; video</v>
      </c>
      <c r="R291" s="4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32" x14ac:dyDescent="0.2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4"/>
        <v>1.0668444444444445</v>
      </c>
      <c r="P292" s="18">
        <f t="shared" si="25"/>
        <v>29</v>
      </c>
      <c r="Q292" s="4" t="str">
        <f t="shared" si="26"/>
        <v>film &amp; video</v>
      </c>
      <c r="R292" s="4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8" x14ac:dyDescent="0.2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4"/>
        <v>1.2001999999999999</v>
      </c>
      <c r="P293" s="18">
        <f t="shared" si="25"/>
        <v>47</v>
      </c>
      <c r="Q293" s="4" t="str">
        <f t="shared" si="26"/>
        <v>film &amp; video</v>
      </c>
      <c r="R293" s="4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8" x14ac:dyDescent="0.2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4"/>
        <v>1.0150693333333334</v>
      </c>
      <c r="P294" s="18">
        <f t="shared" si="25"/>
        <v>154</v>
      </c>
      <c r="Q294" s="4" t="str">
        <f t="shared" si="26"/>
        <v>film &amp; video</v>
      </c>
      <c r="R294" s="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8" x14ac:dyDescent="0.2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4"/>
        <v>1.0138461538461538</v>
      </c>
      <c r="P295" s="18">
        <f t="shared" si="25"/>
        <v>201</v>
      </c>
      <c r="Q295" s="4" t="str">
        <f t="shared" si="26"/>
        <v>film &amp; video</v>
      </c>
      <c r="R295" s="4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48" x14ac:dyDescent="0.2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4"/>
        <v>1</v>
      </c>
      <c r="P296" s="18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8" x14ac:dyDescent="0.2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4"/>
        <v>1.3310911999999999</v>
      </c>
      <c r="P297" s="18">
        <f t="shared" si="25"/>
        <v>100</v>
      </c>
      <c r="Q297" s="4" t="str">
        <f t="shared" si="26"/>
        <v>film &amp; video</v>
      </c>
      <c r="R297" s="4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8" x14ac:dyDescent="0.2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4"/>
        <v>1.187262</v>
      </c>
      <c r="P298" s="18">
        <f t="shared" si="25"/>
        <v>230</v>
      </c>
      <c r="Q298" s="4" t="str">
        <f t="shared" si="26"/>
        <v>film &amp; video</v>
      </c>
      <c r="R298" s="4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8" x14ac:dyDescent="0.2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4"/>
        <v>1.0064</v>
      </c>
      <c r="P299" s="18">
        <f t="shared" si="25"/>
        <v>142</v>
      </c>
      <c r="Q299" s="4" t="str">
        <f t="shared" si="26"/>
        <v>film &amp; video</v>
      </c>
      <c r="R299" s="4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2" x14ac:dyDescent="0.2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4"/>
        <v>1.089324126984127</v>
      </c>
      <c r="P300" s="18">
        <f t="shared" si="25"/>
        <v>56</v>
      </c>
      <c r="Q300" s="4" t="str">
        <f t="shared" si="26"/>
        <v>film &amp; video</v>
      </c>
      <c r="R300" s="4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8" x14ac:dyDescent="0.2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4"/>
        <v>1.789525</v>
      </c>
      <c r="P301" s="18">
        <f t="shared" si="25"/>
        <v>73</v>
      </c>
      <c r="Q301" s="4" t="str">
        <f t="shared" si="26"/>
        <v>film &amp; video</v>
      </c>
      <c r="R301" s="4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8" x14ac:dyDescent="0.2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4"/>
        <v>1.0172264</v>
      </c>
      <c r="P302" s="18">
        <f t="shared" si="25"/>
        <v>85</v>
      </c>
      <c r="Q302" s="4" t="str">
        <f t="shared" si="26"/>
        <v>film &amp; video</v>
      </c>
      <c r="R302" s="4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8" x14ac:dyDescent="0.2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4"/>
        <v>1.1873499999999999</v>
      </c>
      <c r="P303" s="18">
        <f t="shared" si="25"/>
        <v>61</v>
      </c>
      <c r="Q303" s="4" t="str">
        <f t="shared" si="26"/>
        <v>film &amp; video</v>
      </c>
      <c r="R303" s="4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4" x14ac:dyDescent="0.2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4"/>
        <v>1.0045999999999999</v>
      </c>
      <c r="P304" s="18">
        <f t="shared" si="25"/>
        <v>93</v>
      </c>
      <c r="Q304" s="4" t="str">
        <f t="shared" si="26"/>
        <v>film &amp; video</v>
      </c>
      <c r="R304" s="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8" x14ac:dyDescent="0.2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4"/>
        <v>1.3746666666666667</v>
      </c>
      <c r="P305" s="18">
        <f t="shared" si="25"/>
        <v>50</v>
      </c>
      <c r="Q305" s="4" t="str">
        <f t="shared" si="26"/>
        <v>film &amp; video</v>
      </c>
      <c r="R305" s="4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2" x14ac:dyDescent="0.2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4"/>
        <v>2.3164705882352941</v>
      </c>
      <c r="P306" s="18">
        <f t="shared" si="25"/>
        <v>106</v>
      </c>
      <c r="Q306" s="4" t="str">
        <f t="shared" si="26"/>
        <v>film &amp; video</v>
      </c>
      <c r="R306" s="4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32" x14ac:dyDescent="0.2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4"/>
        <v>1.3033333333333332</v>
      </c>
      <c r="P307" s="18">
        <f t="shared" si="25"/>
        <v>52</v>
      </c>
      <c r="Q307" s="4" t="str">
        <f t="shared" si="26"/>
        <v>film &amp; video</v>
      </c>
      <c r="R307" s="4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2" x14ac:dyDescent="0.2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4"/>
        <v>2.9289999999999998</v>
      </c>
      <c r="P308" s="18">
        <f t="shared" si="25"/>
        <v>37</v>
      </c>
      <c r="Q308" s="4" t="str">
        <f t="shared" si="26"/>
        <v>film &amp; video</v>
      </c>
      <c r="R308" s="4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6" x14ac:dyDescent="0.2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4"/>
        <v>1.1131818181818183</v>
      </c>
      <c r="P309" s="18">
        <f t="shared" si="25"/>
        <v>43</v>
      </c>
      <c r="Q309" s="4" t="str">
        <f t="shared" si="26"/>
        <v>film &amp; video</v>
      </c>
      <c r="R309" s="4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8" x14ac:dyDescent="0.2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4"/>
        <v>1.0556666666666668</v>
      </c>
      <c r="P310" s="18">
        <f t="shared" si="25"/>
        <v>63</v>
      </c>
      <c r="Q310" s="4" t="str">
        <f t="shared" si="26"/>
        <v>film &amp; video</v>
      </c>
      <c r="R310" s="4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8" x14ac:dyDescent="0.2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4"/>
        <v>1.1894444444444445</v>
      </c>
      <c r="P311" s="18">
        <f t="shared" si="25"/>
        <v>90</v>
      </c>
      <c r="Q311" s="4" t="str">
        <f t="shared" si="26"/>
        <v>film &amp; video</v>
      </c>
      <c r="R311" s="4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8" x14ac:dyDescent="0.2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4"/>
        <v>1.04129</v>
      </c>
      <c r="P312" s="18">
        <f t="shared" si="25"/>
        <v>29</v>
      </c>
      <c r="Q312" s="4" t="str">
        <f t="shared" si="26"/>
        <v>film &amp; video</v>
      </c>
      <c r="R312" s="4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8" x14ac:dyDescent="0.2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4"/>
        <v>1.0410165</v>
      </c>
      <c r="P313" s="18">
        <f t="shared" si="25"/>
        <v>139</v>
      </c>
      <c r="Q313" s="4" t="str">
        <f t="shared" si="26"/>
        <v>film &amp; video</v>
      </c>
      <c r="R313" s="4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8" x14ac:dyDescent="0.2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4"/>
        <v>1.1187499999999999</v>
      </c>
      <c r="P314" s="18">
        <f t="shared" si="25"/>
        <v>61</v>
      </c>
      <c r="Q314" s="4" t="str">
        <f t="shared" si="26"/>
        <v>film &amp; video</v>
      </c>
      <c r="R314" s="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48" x14ac:dyDescent="0.2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4"/>
        <v>1.0473529411764706</v>
      </c>
      <c r="P315" s="18">
        <f t="shared" si="25"/>
        <v>80</v>
      </c>
      <c r="Q315" s="4" t="str">
        <f t="shared" si="26"/>
        <v>film &amp; video</v>
      </c>
      <c r="R315" s="4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8" x14ac:dyDescent="0.2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4"/>
        <v>3.8515000000000001</v>
      </c>
      <c r="P316" s="18">
        <f t="shared" si="25"/>
        <v>32</v>
      </c>
      <c r="Q316" s="4" t="str">
        <f t="shared" si="26"/>
        <v>film &amp; video</v>
      </c>
      <c r="R316" s="4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8" x14ac:dyDescent="0.2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4"/>
        <v>1.01248</v>
      </c>
      <c r="P317" s="18">
        <f t="shared" si="25"/>
        <v>201</v>
      </c>
      <c r="Q317" s="4" t="str">
        <f t="shared" si="26"/>
        <v>film &amp; video</v>
      </c>
      <c r="R317" s="4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2" x14ac:dyDescent="0.2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4"/>
        <v>1.1377333333333333</v>
      </c>
      <c r="P318" s="18">
        <f t="shared" si="25"/>
        <v>108</v>
      </c>
      <c r="Q318" s="4" t="str">
        <f t="shared" si="26"/>
        <v>film &amp; video</v>
      </c>
      <c r="R318" s="4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32" x14ac:dyDescent="0.2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4"/>
        <v>1.0080333333333333</v>
      </c>
      <c r="P319" s="18">
        <f t="shared" si="25"/>
        <v>96</v>
      </c>
      <c r="Q319" s="4" t="str">
        <f t="shared" si="26"/>
        <v>film &amp; video</v>
      </c>
      <c r="R319" s="4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8" x14ac:dyDescent="0.2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4"/>
        <v>2.8332000000000002</v>
      </c>
      <c r="P320" s="18">
        <f t="shared" si="25"/>
        <v>50</v>
      </c>
      <c r="Q320" s="4" t="str">
        <f t="shared" si="26"/>
        <v>film &amp; video</v>
      </c>
      <c r="R320" s="4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4" x14ac:dyDescent="0.2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4"/>
        <v>1.1268</v>
      </c>
      <c r="P321" s="18">
        <f t="shared" si="25"/>
        <v>110</v>
      </c>
      <c r="Q321" s="4" t="str">
        <f t="shared" si="26"/>
        <v>film &amp; video</v>
      </c>
      <c r="R321" s="4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8" x14ac:dyDescent="0.2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4"/>
        <v>1.0658000000000001</v>
      </c>
      <c r="P322" s="18">
        <f t="shared" si="25"/>
        <v>135</v>
      </c>
      <c r="Q322" s="4" t="str">
        <f t="shared" si="26"/>
        <v>film &amp; video</v>
      </c>
      <c r="R322" s="4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8" x14ac:dyDescent="0.2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0">E323/D323</f>
        <v>1.0266285714285714</v>
      </c>
      <c r="P323" s="18">
        <f t="shared" ref="P323:P386" si="31">IFERROR(ROUND(E323/L323,0),"")</f>
        <v>107</v>
      </c>
      <c r="Q323" s="4" t="str">
        <f t="shared" ref="Q323:Q386" si="32">LEFT(N323,FIND("/",N323)-1)</f>
        <v>film &amp; video</v>
      </c>
      <c r="R323" s="4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8" x14ac:dyDescent="0.2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0"/>
        <v>1.0791200000000001</v>
      </c>
      <c r="P324" s="18">
        <f t="shared" si="31"/>
        <v>145</v>
      </c>
      <c r="Q324" s="4" t="str">
        <f t="shared" si="32"/>
        <v>film &amp; video</v>
      </c>
      <c r="R324" s="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8" x14ac:dyDescent="0.2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0"/>
        <v>1.2307407407407407</v>
      </c>
      <c r="P325" s="18">
        <f t="shared" si="31"/>
        <v>115</v>
      </c>
      <c r="Q325" s="4" t="str">
        <f t="shared" si="32"/>
        <v>film &amp; video</v>
      </c>
      <c r="R325" s="4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8" x14ac:dyDescent="0.2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0"/>
        <v>1.016</v>
      </c>
      <c r="P326" s="18">
        <f t="shared" si="31"/>
        <v>105</v>
      </c>
      <c r="Q326" s="4" t="str">
        <f t="shared" si="32"/>
        <v>film &amp; video</v>
      </c>
      <c r="R326" s="4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8" x14ac:dyDescent="0.2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0"/>
        <v>1.04396</v>
      </c>
      <c r="P327" s="18">
        <f t="shared" si="31"/>
        <v>71</v>
      </c>
      <c r="Q327" s="4" t="str">
        <f t="shared" si="32"/>
        <v>film &amp; video</v>
      </c>
      <c r="R327" s="4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8" x14ac:dyDescent="0.2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0"/>
        <v>1.1292973333333334</v>
      </c>
      <c r="P328" s="18">
        <f t="shared" si="31"/>
        <v>147</v>
      </c>
      <c r="Q328" s="4" t="str">
        <f t="shared" si="32"/>
        <v>film &amp; video</v>
      </c>
      <c r="R328" s="4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8" x14ac:dyDescent="0.2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0"/>
        <v>1.3640000000000001</v>
      </c>
      <c r="P329" s="18">
        <f t="shared" si="31"/>
        <v>160</v>
      </c>
      <c r="Q329" s="4" t="str">
        <f t="shared" si="32"/>
        <v>film &amp; video</v>
      </c>
      <c r="R329" s="4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8" x14ac:dyDescent="0.2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0"/>
        <v>1.036144</v>
      </c>
      <c r="P330" s="18">
        <f t="shared" si="31"/>
        <v>156</v>
      </c>
      <c r="Q330" s="4" t="str">
        <f t="shared" si="32"/>
        <v>film &amp; video</v>
      </c>
      <c r="R330" s="4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8" x14ac:dyDescent="0.2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0"/>
        <v>1.0549999999999999</v>
      </c>
      <c r="P331" s="18">
        <f t="shared" si="31"/>
        <v>63</v>
      </c>
      <c r="Q331" s="4" t="str">
        <f t="shared" si="32"/>
        <v>film &amp; video</v>
      </c>
      <c r="R331" s="4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8" x14ac:dyDescent="0.2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0"/>
        <v>1.0182857142857142</v>
      </c>
      <c r="P332" s="18">
        <f t="shared" si="31"/>
        <v>105</v>
      </c>
      <c r="Q332" s="4" t="str">
        <f t="shared" si="32"/>
        <v>film &amp; video</v>
      </c>
      <c r="R332" s="4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8" x14ac:dyDescent="0.2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0"/>
        <v>1.0660499999999999</v>
      </c>
      <c r="P333" s="18">
        <f t="shared" si="31"/>
        <v>97</v>
      </c>
      <c r="Q333" s="4" t="str">
        <f t="shared" si="32"/>
        <v>film &amp; video</v>
      </c>
      <c r="R333" s="4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8" x14ac:dyDescent="0.2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0"/>
        <v>1.13015</v>
      </c>
      <c r="P334" s="18">
        <f t="shared" si="31"/>
        <v>204</v>
      </c>
      <c r="Q334" s="4" t="str">
        <f t="shared" si="32"/>
        <v>film &amp; video</v>
      </c>
      <c r="R334" s="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8" x14ac:dyDescent="0.2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0"/>
        <v>1.252275</v>
      </c>
      <c r="P335" s="18">
        <f t="shared" si="31"/>
        <v>188</v>
      </c>
      <c r="Q335" s="4" t="str">
        <f t="shared" si="32"/>
        <v>film &amp; video</v>
      </c>
      <c r="R335" s="4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8" x14ac:dyDescent="0.2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0"/>
        <v>1.0119</v>
      </c>
      <c r="P336" s="18">
        <f t="shared" si="31"/>
        <v>147</v>
      </c>
      <c r="Q336" s="4" t="str">
        <f t="shared" si="32"/>
        <v>film &amp; video</v>
      </c>
      <c r="R336" s="4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8" x14ac:dyDescent="0.2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0"/>
        <v>1.0276470588235294</v>
      </c>
      <c r="P337" s="18">
        <f t="shared" si="31"/>
        <v>109</v>
      </c>
      <c r="Q337" s="4" t="str">
        <f t="shared" si="32"/>
        <v>film &amp; video</v>
      </c>
      <c r="R337" s="4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8" x14ac:dyDescent="0.2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0"/>
        <v>1.1683911999999999</v>
      </c>
      <c r="P338" s="18">
        <f t="shared" si="31"/>
        <v>59</v>
      </c>
      <c r="Q338" s="4" t="str">
        <f t="shared" si="32"/>
        <v>film &amp; video</v>
      </c>
      <c r="R338" s="4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8" x14ac:dyDescent="0.2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0"/>
        <v>1.0116833333333335</v>
      </c>
      <c r="P339" s="18">
        <f t="shared" si="31"/>
        <v>98</v>
      </c>
      <c r="Q339" s="4" t="str">
        <f t="shared" si="32"/>
        <v>film &amp; video</v>
      </c>
      <c r="R339" s="4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8" x14ac:dyDescent="0.2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0"/>
        <v>1.1013360000000001</v>
      </c>
      <c r="P340" s="18">
        <f t="shared" si="31"/>
        <v>70</v>
      </c>
      <c r="Q340" s="4" t="str">
        <f t="shared" si="32"/>
        <v>film &amp; video</v>
      </c>
      <c r="R340" s="4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8" x14ac:dyDescent="0.2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0"/>
        <v>1.0808333333333333</v>
      </c>
      <c r="P341" s="18">
        <f t="shared" si="31"/>
        <v>73</v>
      </c>
      <c r="Q341" s="4" t="str">
        <f t="shared" si="32"/>
        <v>film &amp; video</v>
      </c>
      <c r="R341" s="4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8" x14ac:dyDescent="0.2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0"/>
        <v>1.2502285714285715</v>
      </c>
      <c r="P342" s="18">
        <f t="shared" si="31"/>
        <v>146</v>
      </c>
      <c r="Q342" s="4" t="str">
        <f t="shared" si="32"/>
        <v>film &amp; video</v>
      </c>
      <c r="R342" s="4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8" x14ac:dyDescent="0.2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0"/>
        <v>1.0671428571428572</v>
      </c>
      <c r="P343" s="18">
        <f t="shared" si="31"/>
        <v>68</v>
      </c>
      <c r="Q343" s="4" t="str">
        <f t="shared" si="32"/>
        <v>film &amp; video</v>
      </c>
      <c r="R343" s="4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2" x14ac:dyDescent="0.2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0"/>
        <v>1.0036639999999999</v>
      </c>
      <c r="P344" s="18">
        <f t="shared" si="31"/>
        <v>170</v>
      </c>
      <c r="Q344" s="4" t="str">
        <f t="shared" si="32"/>
        <v>film &amp; video</v>
      </c>
      <c r="R344" s="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8" x14ac:dyDescent="0.2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0"/>
        <v>1.0202863333333334</v>
      </c>
      <c r="P345" s="18">
        <f t="shared" si="31"/>
        <v>58</v>
      </c>
      <c r="Q345" s="4" t="str">
        <f t="shared" si="32"/>
        <v>film &amp; video</v>
      </c>
      <c r="R345" s="4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8" x14ac:dyDescent="0.2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0"/>
        <v>1.0208358208955224</v>
      </c>
      <c r="P346" s="18">
        <f t="shared" si="31"/>
        <v>120</v>
      </c>
      <c r="Q346" s="4" t="str">
        <f t="shared" si="32"/>
        <v>film &amp; video</v>
      </c>
      <c r="R346" s="4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8" x14ac:dyDescent="0.2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0"/>
        <v>1.2327586206896552</v>
      </c>
      <c r="P347" s="18">
        <f t="shared" si="31"/>
        <v>100</v>
      </c>
      <c r="Q347" s="4" t="str">
        <f t="shared" si="32"/>
        <v>film &amp; video</v>
      </c>
      <c r="R347" s="4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8" x14ac:dyDescent="0.2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0"/>
        <v>1.7028880000000002</v>
      </c>
      <c r="P348" s="18">
        <f t="shared" si="31"/>
        <v>91</v>
      </c>
      <c r="Q348" s="4" t="str">
        <f t="shared" si="32"/>
        <v>film &amp; video</v>
      </c>
      <c r="R348" s="4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8" x14ac:dyDescent="0.2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0"/>
        <v>1.1159049999999999</v>
      </c>
      <c r="P349" s="18">
        <f t="shared" si="31"/>
        <v>118</v>
      </c>
      <c r="Q349" s="4" t="str">
        <f t="shared" si="32"/>
        <v>film &amp; video</v>
      </c>
      <c r="R349" s="4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8" x14ac:dyDescent="0.2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0"/>
        <v>1.03</v>
      </c>
      <c r="P350" s="18">
        <f t="shared" si="31"/>
        <v>87</v>
      </c>
      <c r="Q350" s="4" t="str">
        <f t="shared" si="32"/>
        <v>film &amp; video</v>
      </c>
      <c r="R350" s="4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32" x14ac:dyDescent="0.2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0"/>
        <v>1.0663570159857905</v>
      </c>
      <c r="P351" s="18">
        <f t="shared" si="31"/>
        <v>72</v>
      </c>
      <c r="Q351" s="4" t="str">
        <f t="shared" si="32"/>
        <v>film &amp; video</v>
      </c>
      <c r="R351" s="4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8" x14ac:dyDescent="0.2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0"/>
        <v>1.1476</v>
      </c>
      <c r="P352" s="18">
        <f t="shared" si="31"/>
        <v>130</v>
      </c>
      <c r="Q352" s="4" t="str">
        <f t="shared" si="32"/>
        <v>film &amp; video</v>
      </c>
      <c r="R352" s="4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8" x14ac:dyDescent="0.2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0"/>
        <v>1.2734117647058822</v>
      </c>
      <c r="P353" s="18">
        <f t="shared" si="31"/>
        <v>45</v>
      </c>
      <c r="Q353" s="4" t="str">
        <f t="shared" si="32"/>
        <v>film &amp; video</v>
      </c>
      <c r="R353" s="4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8" x14ac:dyDescent="0.2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0"/>
        <v>1.1656</v>
      </c>
      <c r="P354" s="18">
        <f t="shared" si="31"/>
        <v>41</v>
      </c>
      <c r="Q354" s="4" t="str">
        <f t="shared" si="32"/>
        <v>film &amp; video</v>
      </c>
      <c r="R354" s="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8" x14ac:dyDescent="0.2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0"/>
        <v>1.0861819426615318</v>
      </c>
      <c r="P355" s="18">
        <f t="shared" si="31"/>
        <v>104</v>
      </c>
      <c r="Q355" s="4" t="str">
        <f t="shared" si="32"/>
        <v>film &amp; video</v>
      </c>
      <c r="R355" s="4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8" x14ac:dyDescent="0.2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0"/>
        <v>1.0394285714285714</v>
      </c>
      <c r="P356" s="18">
        <f t="shared" si="31"/>
        <v>125</v>
      </c>
      <c r="Q356" s="4" t="str">
        <f t="shared" si="32"/>
        <v>film &amp; video</v>
      </c>
      <c r="R356" s="4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32" x14ac:dyDescent="0.2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0"/>
        <v>1.1625714285714286</v>
      </c>
      <c r="P357" s="18">
        <f t="shared" si="31"/>
        <v>247</v>
      </c>
      <c r="Q357" s="4" t="str">
        <f t="shared" si="32"/>
        <v>film &amp; video</v>
      </c>
      <c r="R357" s="4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32" x14ac:dyDescent="0.2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0"/>
        <v>1.0269239999999999</v>
      </c>
      <c r="P358" s="18">
        <f t="shared" si="31"/>
        <v>79</v>
      </c>
      <c r="Q358" s="4" t="str">
        <f t="shared" si="32"/>
        <v>film &amp; video</v>
      </c>
      <c r="R358" s="4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8" x14ac:dyDescent="0.2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0"/>
        <v>1.74</v>
      </c>
      <c r="P359" s="18">
        <f t="shared" si="31"/>
        <v>86</v>
      </c>
      <c r="Q359" s="4" t="str">
        <f t="shared" si="32"/>
        <v>film &amp; video</v>
      </c>
      <c r="R359" s="4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8" x14ac:dyDescent="0.2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0"/>
        <v>1.03088</v>
      </c>
      <c r="P360" s="18">
        <f t="shared" si="31"/>
        <v>193</v>
      </c>
      <c r="Q360" s="4" t="str">
        <f t="shared" si="32"/>
        <v>film &amp; video</v>
      </c>
      <c r="R360" s="4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8" x14ac:dyDescent="0.2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0"/>
        <v>1.0485537190082646</v>
      </c>
      <c r="P361" s="18">
        <f t="shared" si="31"/>
        <v>84</v>
      </c>
      <c r="Q361" s="4" t="str">
        <f t="shared" si="32"/>
        <v>film &amp; video</v>
      </c>
      <c r="R361" s="4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8" x14ac:dyDescent="0.2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0"/>
        <v>1.0137499999999999</v>
      </c>
      <c r="P362" s="18">
        <f t="shared" si="31"/>
        <v>140</v>
      </c>
      <c r="Q362" s="4" t="str">
        <f t="shared" si="32"/>
        <v>film &amp; video</v>
      </c>
      <c r="R362" s="4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8" x14ac:dyDescent="0.2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0"/>
        <v>1.1107699999999998</v>
      </c>
      <c r="P363" s="18">
        <f t="shared" si="31"/>
        <v>110</v>
      </c>
      <c r="Q363" s="4" t="str">
        <f t="shared" si="32"/>
        <v>film &amp; video</v>
      </c>
      <c r="R363" s="4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8" x14ac:dyDescent="0.2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0"/>
        <v>1.2415933781686497</v>
      </c>
      <c r="P364" s="18">
        <f t="shared" si="31"/>
        <v>140</v>
      </c>
      <c r="Q364" s="4" t="str">
        <f t="shared" si="32"/>
        <v>film &amp; video</v>
      </c>
      <c r="R364" s="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8" x14ac:dyDescent="0.2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0"/>
        <v>1.0133333333333334</v>
      </c>
      <c r="P365" s="18">
        <f t="shared" si="31"/>
        <v>348</v>
      </c>
      <c r="Q365" s="4" t="str">
        <f t="shared" si="32"/>
        <v>film &amp; video</v>
      </c>
      <c r="R365" s="4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8" x14ac:dyDescent="0.2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0"/>
        <v>1.1016142857142857</v>
      </c>
      <c r="P366" s="18">
        <f t="shared" si="31"/>
        <v>68</v>
      </c>
      <c r="Q366" s="4" t="str">
        <f t="shared" si="32"/>
        <v>film &amp; video</v>
      </c>
      <c r="R366" s="4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8" x14ac:dyDescent="0.2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0"/>
        <v>1.0397333333333334</v>
      </c>
      <c r="P367" s="18">
        <f t="shared" si="31"/>
        <v>240</v>
      </c>
      <c r="Q367" s="4" t="str">
        <f t="shared" si="32"/>
        <v>film &amp; video</v>
      </c>
      <c r="R367" s="4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8" x14ac:dyDescent="0.2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0"/>
        <v>1.013157894736842</v>
      </c>
      <c r="P368" s="18">
        <f t="shared" si="31"/>
        <v>287</v>
      </c>
      <c r="Q368" s="4" t="str">
        <f t="shared" si="32"/>
        <v>film &amp; video</v>
      </c>
      <c r="R368" s="4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8" x14ac:dyDescent="0.2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0"/>
        <v>1.033501</v>
      </c>
      <c r="P369" s="18">
        <f t="shared" si="31"/>
        <v>87</v>
      </c>
      <c r="Q369" s="4" t="str">
        <f t="shared" si="32"/>
        <v>film &amp; video</v>
      </c>
      <c r="R369" s="4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8" x14ac:dyDescent="0.2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0"/>
        <v>1.04112</v>
      </c>
      <c r="P370" s="18">
        <f t="shared" si="31"/>
        <v>82</v>
      </c>
      <c r="Q370" s="4" t="str">
        <f t="shared" si="32"/>
        <v>film &amp; video</v>
      </c>
      <c r="R370" s="4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8" x14ac:dyDescent="0.2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0"/>
        <v>1.1015569230769231</v>
      </c>
      <c r="P371" s="18">
        <f t="shared" si="31"/>
        <v>43</v>
      </c>
      <c r="Q371" s="4" t="str">
        <f t="shared" si="32"/>
        <v>film &amp; video</v>
      </c>
      <c r="R371" s="4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8" x14ac:dyDescent="0.2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0"/>
        <v>1.2202</v>
      </c>
      <c r="P372" s="18">
        <f t="shared" si="31"/>
        <v>709</v>
      </c>
      <c r="Q372" s="4" t="str">
        <f t="shared" si="32"/>
        <v>film &amp; video</v>
      </c>
      <c r="R372" s="4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8" x14ac:dyDescent="0.2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0"/>
        <v>1.1416866666666667</v>
      </c>
      <c r="P373" s="18">
        <f t="shared" si="31"/>
        <v>161</v>
      </c>
      <c r="Q373" s="4" t="str">
        <f t="shared" si="32"/>
        <v>film &amp; video</v>
      </c>
      <c r="R373" s="4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2" x14ac:dyDescent="0.2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0"/>
        <v>1.2533333333333334</v>
      </c>
      <c r="P374" s="18">
        <f t="shared" si="31"/>
        <v>42</v>
      </c>
      <c r="Q374" s="4" t="str">
        <f t="shared" si="32"/>
        <v>film &amp; video</v>
      </c>
      <c r="R374" s="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8" x14ac:dyDescent="0.2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0"/>
        <v>1.0666666666666667</v>
      </c>
      <c r="P375" s="18">
        <f t="shared" si="31"/>
        <v>90</v>
      </c>
      <c r="Q375" s="4" t="str">
        <f t="shared" si="32"/>
        <v>film &amp; video</v>
      </c>
      <c r="R375" s="4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8" x14ac:dyDescent="0.2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0"/>
        <v>1.3065</v>
      </c>
      <c r="P376" s="18">
        <f t="shared" si="31"/>
        <v>45</v>
      </c>
      <c r="Q376" s="4" t="str">
        <f t="shared" si="32"/>
        <v>film &amp; video</v>
      </c>
      <c r="R376" s="4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8" x14ac:dyDescent="0.2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0"/>
        <v>1.2</v>
      </c>
      <c r="P377" s="18">
        <f t="shared" si="31"/>
        <v>43</v>
      </c>
      <c r="Q377" s="4" t="str">
        <f t="shared" si="32"/>
        <v>film &amp; video</v>
      </c>
      <c r="R377" s="4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8" x14ac:dyDescent="0.2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0"/>
        <v>1.0595918367346939</v>
      </c>
      <c r="P378" s="18">
        <f t="shared" si="31"/>
        <v>54</v>
      </c>
      <c r="Q378" s="4" t="str">
        <f t="shared" si="32"/>
        <v>film &amp; video</v>
      </c>
      <c r="R378" s="4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8" x14ac:dyDescent="0.2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0"/>
        <v>1.1439999999999999</v>
      </c>
      <c r="P379" s="18">
        <f t="shared" si="31"/>
        <v>103</v>
      </c>
      <c r="Q379" s="4" t="str">
        <f t="shared" si="32"/>
        <v>film &amp; video</v>
      </c>
      <c r="R379" s="4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48" x14ac:dyDescent="0.2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0"/>
        <v>1.1176666666666666</v>
      </c>
      <c r="P380" s="18">
        <f t="shared" si="31"/>
        <v>40</v>
      </c>
      <c r="Q380" s="4" t="str">
        <f t="shared" si="32"/>
        <v>film &amp; video</v>
      </c>
      <c r="R380" s="4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8" x14ac:dyDescent="0.2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0"/>
        <v>1.1608000000000001</v>
      </c>
      <c r="P381" s="18">
        <f t="shared" si="31"/>
        <v>117</v>
      </c>
      <c r="Q381" s="4" t="str">
        <f t="shared" si="32"/>
        <v>film &amp; video</v>
      </c>
      <c r="R381" s="4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8" x14ac:dyDescent="0.2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0"/>
        <v>1.415</v>
      </c>
      <c r="P382" s="18">
        <f t="shared" si="31"/>
        <v>116</v>
      </c>
      <c r="Q382" s="4" t="str">
        <f t="shared" si="32"/>
        <v>film &amp; video</v>
      </c>
      <c r="R382" s="4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8" x14ac:dyDescent="0.2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0"/>
        <v>1.0472999999999999</v>
      </c>
      <c r="P383" s="18">
        <f t="shared" si="31"/>
        <v>104</v>
      </c>
      <c r="Q383" s="4" t="str">
        <f t="shared" si="32"/>
        <v>film &amp; video</v>
      </c>
      <c r="R383" s="4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48" x14ac:dyDescent="0.2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0"/>
        <v>2.5583333333333331</v>
      </c>
      <c r="P384" s="18">
        <f t="shared" si="31"/>
        <v>70</v>
      </c>
      <c r="Q384" s="4" t="str">
        <f t="shared" si="32"/>
        <v>film &amp; video</v>
      </c>
      <c r="R384" s="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8" x14ac:dyDescent="0.2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0"/>
        <v>2.0670670670670672</v>
      </c>
      <c r="P385" s="18">
        <f t="shared" si="31"/>
        <v>43</v>
      </c>
      <c r="Q385" s="4" t="str">
        <f t="shared" si="32"/>
        <v>film &amp; video</v>
      </c>
      <c r="R385" s="4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8" x14ac:dyDescent="0.2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0"/>
        <v>1.1210500000000001</v>
      </c>
      <c r="P386" s="18">
        <f t="shared" si="31"/>
        <v>59</v>
      </c>
      <c r="Q386" s="4" t="str">
        <f t="shared" si="32"/>
        <v>film &amp; video</v>
      </c>
      <c r="R386" s="4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8" x14ac:dyDescent="0.2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6">E387/D387</f>
        <v>1.05982</v>
      </c>
      <c r="P387" s="18">
        <f t="shared" ref="P387:P450" si="37">IFERROR(ROUND(E387/L387,0),"")</f>
        <v>112</v>
      </c>
      <c r="Q387" s="4" t="str">
        <f t="shared" ref="Q387:Q450" si="38">LEFT(N387,FIND("/",N387)-1)</f>
        <v>film &amp; video</v>
      </c>
      <c r="R387" s="4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8" x14ac:dyDescent="0.2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6"/>
        <v>1.0016666666666667</v>
      </c>
      <c r="P388" s="18">
        <f t="shared" si="37"/>
        <v>46</v>
      </c>
      <c r="Q388" s="4" t="str">
        <f t="shared" si="38"/>
        <v>film &amp; video</v>
      </c>
      <c r="R388" s="4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8" x14ac:dyDescent="0.2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6"/>
        <v>2.1398947368421051</v>
      </c>
      <c r="P389" s="18">
        <f t="shared" si="37"/>
        <v>145</v>
      </c>
      <c r="Q389" s="4" t="str">
        <f t="shared" si="38"/>
        <v>film &amp; video</v>
      </c>
      <c r="R389" s="4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8" x14ac:dyDescent="0.2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6"/>
        <v>1.2616000000000001</v>
      </c>
      <c r="P390" s="18">
        <f t="shared" si="37"/>
        <v>89</v>
      </c>
      <c r="Q390" s="4" t="str">
        <f t="shared" si="38"/>
        <v>film &amp; video</v>
      </c>
      <c r="R390" s="4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8" x14ac:dyDescent="0.2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6"/>
        <v>1.8153547058823529</v>
      </c>
      <c r="P391" s="18">
        <f t="shared" si="37"/>
        <v>82</v>
      </c>
      <c r="Q391" s="4" t="str">
        <f t="shared" si="38"/>
        <v>film &amp; video</v>
      </c>
      <c r="R391" s="4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8" x14ac:dyDescent="0.2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6"/>
        <v>1</v>
      </c>
      <c r="P392" s="18">
        <f t="shared" si="37"/>
        <v>71</v>
      </c>
      <c r="Q392" s="4" t="str">
        <f t="shared" si="38"/>
        <v>film &amp; video</v>
      </c>
      <c r="R392" s="4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8" x14ac:dyDescent="0.2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6"/>
        <v>1.0061</v>
      </c>
      <c r="P393" s="18">
        <f t="shared" si="37"/>
        <v>104</v>
      </c>
      <c r="Q393" s="4" t="str">
        <f t="shared" si="38"/>
        <v>film &amp; video</v>
      </c>
      <c r="R393" s="4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8" x14ac:dyDescent="0.2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6"/>
        <v>1.009027027027027</v>
      </c>
      <c r="P394" s="18">
        <f t="shared" si="37"/>
        <v>91</v>
      </c>
      <c r="Q394" s="4" t="str">
        <f t="shared" si="38"/>
        <v>film &amp; video</v>
      </c>
      <c r="R394" s="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32" x14ac:dyDescent="0.2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6"/>
        <v>1.10446</v>
      </c>
      <c r="P395" s="18">
        <f t="shared" si="37"/>
        <v>157</v>
      </c>
      <c r="Q395" s="4" t="str">
        <f t="shared" si="38"/>
        <v>film &amp; video</v>
      </c>
      <c r="R395" s="4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8" x14ac:dyDescent="0.2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6"/>
        <v>1.118936170212766</v>
      </c>
      <c r="P396" s="18">
        <f t="shared" si="37"/>
        <v>105</v>
      </c>
      <c r="Q396" s="4" t="str">
        <f t="shared" si="38"/>
        <v>film &amp; video</v>
      </c>
      <c r="R396" s="4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8" x14ac:dyDescent="0.2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6"/>
        <v>1.0804450000000001</v>
      </c>
      <c r="P397" s="18">
        <f t="shared" si="37"/>
        <v>59</v>
      </c>
      <c r="Q397" s="4" t="str">
        <f t="shared" si="38"/>
        <v>film &amp; video</v>
      </c>
      <c r="R397" s="4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8" x14ac:dyDescent="0.2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6"/>
        <v>1.0666666666666667</v>
      </c>
      <c r="P398" s="18">
        <f t="shared" si="37"/>
        <v>82</v>
      </c>
      <c r="Q398" s="4" t="str">
        <f t="shared" si="38"/>
        <v>film &amp; video</v>
      </c>
      <c r="R398" s="4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4" x14ac:dyDescent="0.2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6"/>
        <v>1.0390027322404372</v>
      </c>
      <c r="P399" s="18">
        <f t="shared" si="37"/>
        <v>56</v>
      </c>
      <c r="Q399" s="4" t="str">
        <f t="shared" si="38"/>
        <v>film &amp; video</v>
      </c>
      <c r="R399" s="4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8" x14ac:dyDescent="0.2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6"/>
        <v>1.2516</v>
      </c>
      <c r="P400" s="18">
        <f t="shared" si="37"/>
        <v>140</v>
      </c>
      <c r="Q400" s="4" t="str">
        <f t="shared" si="38"/>
        <v>film &amp; video</v>
      </c>
      <c r="R400" s="4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8" x14ac:dyDescent="0.2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6"/>
        <v>1.0680499999999999</v>
      </c>
      <c r="P401" s="18">
        <f t="shared" si="37"/>
        <v>225</v>
      </c>
      <c r="Q401" s="4" t="str">
        <f t="shared" si="38"/>
        <v>film &amp; video</v>
      </c>
      <c r="R401" s="4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8" x14ac:dyDescent="0.2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6"/>
        <v>1.1230249999999999</v>
      </c>
      <c r="P402" s="18">
        <f t="shared" si="37"/>
        <v>181</v>
      </c>
      <c r="Q402" s="4" t="str">
        <f t="shared" si="38"/>
        <v>film &amp; video</v>
      </c>
      <c r="R402" s="4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8" x14ac:dyDescent="0.2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6"/>
        <v>1.0381199999999999</v>
      </c>
      <c r="P403" s="18">
        <f t="shared" si="37"/>
        <v>711</v>
      </c>
      <c r="Q403" s="4" t="str">
        <f t="shared" si="38"/>
        <v>film &amp; video</v>
      </c>
      <c r="R403" s="4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8" x14ac:dyDescent="0.2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6"/>
        <v>1.4165000000000001</v>
      </c>
      <c r="P404" s="18">
        <f t="shared" si="37"/>
        <v>66</v>
      </c>
      <c r="Q404" s="4" t="str">
        <f t="shared" si="38"/>
        <v>film &amp; video</v>
      </c>
      <c r="R404" s="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8" x14ac:dyDescent="0.2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6"/>
        <v>1.0526</v>
      </c>
      <c r="P405" s="18">
        <f t="shared" si="37"/>
        <v>75</v>
      </c>
      <c r="Q405" s="4" t="str">
        <f t="shared" si="38"/>
        <v>film &amp; video</v>
      </c>
      <c r="R405" s="4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8" x14ac:dyDescent="0.2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6"/>
        <v>1.0309142857142857</v>
      </c>
      <c r="P406" s="18">
        <f t="shared" si="37"/>
        <v>133</v>
      </c>
      <c r="Q406" s="4" t="str">
        <f t="shared" si="38"/>
        <v>film &amp; video</v>
      </c>
      <c r="R406" s="4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2" x14ac:dyDescent="0.2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6"/>
        <v>1.0765957446808512</v>
      </c>
      <c r="P407" s="18">
        <f t="shared" si="37"/>
        <v>55</v>
      </c>
      <c r="Q407" s="4" t="str">
        <f t="shared" si="38"/>
        <v>film &amp; video</v>
      </c>
      <c r="R407" s="4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8" x14ac:dyDescent="0.2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6"/>
        <v>1.0770464285714285</v>
      </c>
      <c r="P408" s="18">
        <f t="shared" si="37"/>
        <v>86</v>
      </c>
      <c r="Q408" s="4" t="str">
        <f t="shared" si="38"/>
        <v>film &amp; video</v>
      </c>
      <c r="R408" s="4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8" x14ac:dyDescent="0.2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6"/>
        <v>1.0155000000000001</v>
      </c>
      <c r="P409" s="18">
        <f t="shared" si="37"/>
        <v>92</v>
      </c>
      <c r="Q409" s="4" t="str">
        <f t="shared" si="38"/>
        <v>film &amp; video</v>
      </c>
      <c r="R409" s="4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8" x14ac:dyDescent="0.2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6"/>
        <v>1.0143766666666667</v>
      </c>
      <c r="P410" s="18">
        <f t="shared" si="37"/>
        <v>160</v>
      </c>
      <c r="Q410" s="4" t="str">
        <f t="shared" si="38"/>
        <v>film &amp; video</v>
      </c>
      <c r="R410" s="4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8" x14ac:dyDescent="0.2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6"/>
        <v>1.3680000000000001</v>
      </c>
      <c r="P411" s="18">
        <f t="shared" si="37"/>
        <v>46</v>
      </c>
      <c r="Q411" s="4" t="str">
        <f t="shared" si="38"/>
        <v>film &amp; video</v>
      </c>
      <c r="R411" s="4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8" x14ac:dyDescent="0.2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6"/>
        <v>1.2829999999999999</v>
      </c>
      <c r="P412" s="18">
        <f t="shared" si="37"/>
        <v>183</v>
      </c>
      <c r="Q412" s="4" t="str">
        <f t="shared" si="38"/>
        <v>film &amp; video</v>
      </c>
      <c r="R412" s="4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8" x14ac:dyDescent="0.2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6"/>
        <v>1.0105</v>
      </c>
      <c r="P413" s="18">
        <f t="shared" si="37"/>
        <v>126</v>
      </c>
      <c r="Q413" s="4" t="str">
        <f t="shared" si="38"/>
        <v>film &amp; video</v>
      </c>
      <c r="R413" s="4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8" x14ac:dyDescent="0.2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6"/>
        <v>1.2684</v>
      </c>
      <c r="P414" s="18">
        <f t="shared" si="37"/>
        <v>58</v>
      </c>
      <c r="Q414" s="4" t="str">
        <f t="shared" si="38"/>
        <v>film &amp; video</v>
      </c>
      <c r="R414" s="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8" x14ac:dyDescent="0.2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6"/>
        <v>1.0508593749999999</v>
      </c>
      <c r="P415" s="18">
        <f t="shared" si="37"/>
        <v>79</v>
      </c>
      <c r="Q415" s="4" t="str">
        <f t="shared" si="38"/>
        <v>film &amp; video</v>
      </c>
      <c r="R415" s="4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8" x14ac:dyDescent="0.2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6"/>
        <v>1.0285405405405406</v>
      </c>
      <c r="P416" s="18">
        <f t="shared" si="37"/>
        <v>91</v>
      </c>
      <c r="Q416" s="4" t="str">
        <f t="shared" si="38"/>
        <v>film &amp; video</v>
      </c>
      <c r="R416" s="4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4" x14ac:dyDescent="0.2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6"/>
        <v>1.0214714285714286</v>
      </c>
      <c r="P417" s="18">
        <f t="shared" si="37"/>
        <v>68</v>
      </c>
      <c r="Q417" s="4" t="str">
        <f t="shared" si="38"/>
        <v>film &amp; video</v>
      </c>
      <c r="R417" s="4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32" x14ac:dyDescent="0.2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6"/>
        <v>1.2021700000000002</v>
      </c>
      <c r="P418" s="18">
        <f t="shared" si="37"/>
        <v>48</v>
      </c>
      <c r="Q418" s="4" t="str">
        <f t="shared" si="38"/>
        <v>film &amp; video</v>
      </c>
      <c r="R418" s="4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8" x14ac:dyDescent="0.2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6"/>
        <v>1.0024761904761905</v>
      </c>
      <c r="P419" s="18">
        <f t="shared" si="37"/>
        <v>202</v>
      </c>
      <c r="Q419" s="4" t="str">
        <f t="shared" si="38"/>
        <v>film &amp; video</v>
      </c>
      <c r="R419" s="4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8" x14ac:dyDescent="0.2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6"/>
        <v>1.0063392857142857</v>
      </c>
      <c r="P420" s="18">
        <f t="shared" si="37"/>
        <v>217</v>
      </c>
      <c r="Q420" s="4" t="str">
        <f t="shared" si="38"/>
        <v>film &amp; video</v>
      </c>
      <c r="R420" s="4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8" x14ac:dyDescent="0.2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6"/>
        <v>1.004375</v>
      </c>
      <c r="P421" s="18">
        <f t="shared" si="37"/>
        <v>110</v>
      </c>
      <c r="Q421" s="4" t="str">
        <f t="shared" si="38"/>
        <v>film &amp; video</v>
      </c>
      <c r="R421" s="4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8" x14ac:dyDescent="0.2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6"/>
        <v>4.3939393939393936E-3</v>
      </c>
      <c r="P422" s="18">
        <f t="shared" si="37"/>
        <v>5</v>
      </c>
      <c r="Q422" s="4" t="str">
        <f t="shared" si="38"/>
        <v>film &amp; video</v>
      </c>
      <c r="R422" s="4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8" x14ac:dyDescent="0.2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6"/>
        <v>2.0066666666666667E-2</v>
      </c>
      <c r="P423" s="18">
        <f t="shared" si="37"/>
        <v>50</v>
      </c>
      <c r="Q423" s="4" t="str">
        <f t="shared" si="38"/>
        <v>film &amp; video</v>
      </c>
      <c r="R423" s="4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8" x14ac:dyDescent="0.2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6"/>
        <v>1.0749999999999999E-2</v>
      </c>
      <c r="P424" s="18">
        <f t="shared" si="37"/>
        <v>36</v>
      </c>
      <c r="Q424" s="4" t="str">
        <f t="shared" si="38"/>
        <v>film &amp; video</v>
      </c>
      <c r="R424" s="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8" x14ac:dyDescent="0.2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6"/>
        <v>7.6499999999999997E-3</v>
      </c>
      <c r="P425" s="18">
        <f t="shared" si="37"/>
        <v>12</v>
      </c>
      <c r="Q425" s="4" t="str">
        <f t="shared" si="38"/>
        <v>film &amp; video</v>
      </c>
      <c r="R425" s="4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8" x14ac:dyDescent="0.2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6"/>
        <v>6.7966666666666675E-2</v>
      </c>
      <c r="P426" s="18">
        <f t="shared" si="37"/>
        <v>41</v>
      </c>
      <c r="Q426" s="4" t="str">
        <f t="shared" si="38"/>
        <v>film &amp; video</v>
      </c>
      <c r="R426" s="4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8" x14ac:dyDescent="0.2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6"/>
        <v>1.2E-4</v>
      </c>
      <c r="P427" s="18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8" x14ac:dyDescent="0.2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6"/>
        <v>1.3299999999999999E-2</v>
      </c>
      <c r="P428" s="18">
        <f t="shared" si="37"/>
        <v>17</v>
      </c>
      <c r="Q428" s="4" t="str">
        <f t="shared" si="38"/>
        <v>film &amp; video</v>
      </c>
      <c r="R428" s="4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8" x14ac:dyDescent="0.2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6"/>
        <v>0</v>
      </c>
      <c r="P429" s="18" t="str">
        <f t="shared" si="37"/>
        <v/>
      </c>
      <c r="Q429" s="4" t="str">
        <f t="shared" si="38"/>
        <v>film &amp; video</v>
      </c>
      <c r="R429" s="4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2" x14ac:dyDescent="0.2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6"/>
        <v>5.6333333333333332E-2</v>
      </c>
      <c r="P430" s="18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4" x14ac:dyDescent="0.2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6"/>
        <v>0</v>
      </c>
      <c r="P431" s="18" t="str">
        <f t="shared" si="37"/>
        <v/>
      </c>
      <c r="Q431" s="4" t="str">
        <f t="shared" si="38"/>
        <v>film &amp; video</v>
      </c>
      <c r="R431" s="4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32" x14ac:dyDescent="0.2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6"/>
        <v>2.4E-2</v>
      </c>
      <c r="P432" s="18">
        <f t="shared" si="37"/>
        <v>5</v>
      </c>
      <c r="Q432" s="4" t="str">
        <f t="shared" si="38"/>
        <v>film &amp; video</v>
      </c>
      <c r="R432" s="4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8" x14ac:dyDescent="0.2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6"/>
        <v>0.13833333333333334</v>
      </c>
      <c r="P433" s="18">
        <f t="shared" si="37"/>
        <v>52</v>
      </c>
      <c r="Q433" s="4" t="str">
        <f t="shared" si="38"/>
        <v>film &amp; video</v>
      </c>
      <c r="R433" s="4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8" x14ac:dyDescent="0.2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6"/>
        <v>9.5000000000000001E-2</v>
      </c>
      <c r="P434" s="18">
        <f t="shared" si="37"/>
        <v>71</v>
      </c>
      <c r="Q434" s="4" t="str">
        <f t="shared" si="38"/>
        <v>film &amp; video</v>
      </c>
      <c r="R434" s="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4" x14ac:dyDescent="0.2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6"/>
        <v>0</v>
      </c>
      <c r="P435" s="18" t="str">
        <f t="shared" si="37"/>
        <v/>
      </c>
      <c r="Q435" s="4" t="str">
        <f t="shared" si="38"/>
        <v>film &amp; video</v>
      </c>
      <c r="R435" s="4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8" x14ac:dyDescent="0.2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6"/>
        <v>0.05</v>
      </c>
      <c r="P436" s="18">
        <f t="shared" si="37"/>
        <v>63</v>
      </c>
      <c r="Q436" s="4" t="str">
        <f t="shared" si="38"/>
        <v>film &amp; video</v>
      </c>
      <c r="R436" s="4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8" x14ac:dyDescent="0.2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6"/>
        <v>2.7272727272727273E-5</v>
      </c>
      <c r="P437" s="18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8" x14ac:dyDescent="0.2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6"/>
        <v>0</v>
      </c>
      <c r="P438" s="18" t="str">
        <f t="shared" si="37"/>
        <v/>
      </c>
      <c r="Q438" s="4" t="str">
        <f t="shared" si="38"/>
        <v>film &amp; video</v>
      </c>
      <c r="R438" s="4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8" x14ac:dyDescent="0.2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6"/>
        <v>0</v>
      </c>
      <c r="P439" s="18" t="str">
        <f t="shared" si="37"/>
        <v/>
      </c>
      <c r="Q439" s="4" t="str">
        <f t="shared" si="38"/>
        <v>film &amp; video</v>
      </c>
      <c r="R439" s="4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8" x14ac:dyDescent="0.2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6"/>
        <v>9.3799999999999994E-2</v>
      </c>
      <c r="P440" s="18">
        <f t="shared" si="37"/>
        <v>171</v>
      </c>
      <c r="Q440" s="4" t="str">
        <f t="shared" si="38"/>
        <v>film &amp; video</v>
      </c>
      <c r="R440" s="4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8" x14ac:dyDescent="0.2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6"/>
        <v>0</v>
      </c>
      <c r="P441" s="18" t="str">
        <f t="shared" si="37"/>
        <v/>
      </c>
      <c r="Q441" s="4" t="str">
        <f t="shared" si="38"/>
        <v>film &amp; video</v>
      </c>
      <c r="R441" s="4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8" x14ac:dyDescent="0.2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6"/>
        <v>1E-3</v>
      </c>
      <c r="P442" s="18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8" x14ac:dyDescent="0.2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6"/>
        <v>0</v>
      </c>
      <c r="P443" s="18" t="str">
        <f t="shared" si="37"/>
        <v/>
      </c>
      <c r="Q443" s="4" t="str">
        <f t="shared" si="38"/>
        <v>film &amp; video</v>
      </c>
      <c r="R443" s="4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6" x14ac:dyDescent="0.2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6"/>
        <v>0.39358823529411763</v>
      </c>
      <c r="P444" s="18">
        <f t="shared" si="37"/>
        <v>394</v>
      </c>
      <c r="Q444" s="4" t="str">
        <f t="shared" si="38"/>
        <v>film &amp; video</v>
      </c>
      <c r="R444" s="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8" x14ac:dyDescent="0.2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6"/>
        <v>1E-3</v>
      </c>
      <c r="P445" s="18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32" x14ac:dyDescent="0.2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6"/>
        <v>0.05</v>
      </c>
      <c r="P446" s="18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8" x14ac:dyDescent="0.2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6"/>
        <v>3.3333333333333335E-5</v>
      </c>
      <c r="P447" s="18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8" x14ac:dyDescent="0.2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6"/>
        <v>7.2952380952380949E-2</v>
      </c>
      <c r="P448" s="18">
        <f t="shared" si="37"/>
        <v>48</v>
      </c>
      <c r="Q448" s="4" t="str">
        <f t="shared" si="38"/>
        <v>film &amp; video</v>
      </c>
      <c r="R448" s="4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8" x14ac:dyDescent="0.2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6"/>
        <v>1.6666666666666666E-4</v>
      </c>
      <c r="P449" s="18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8" x14ac:dyDescent="0.2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6"/>
        <v>3.2804E-2</v>
      </c>
      <c r="P450" s="18">
        <f t="shared" si="37"/>
        <v>21</v>
      </c>
      <c r="Q450" s="4" t="str">
        <f t="shared" si="38"/>
        <v>film &amp; video</v>
      </c>
      <c r="R450" s="4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8" x14ac:dyDescent="0.2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2">E451/D451</f>
        <v>2.2499999999999999E-2</v>
      </c>
      <c r="P451" s="18">
        <f t="shared" ref="P451:P514" si="43">IFERROR(ROUND(E451/L451,0),"")</f>
        <v>9</v>
      </c>
      <c r="Q451" s="4" t="str">
        <f t="shared" ref="Q451:Q514" si="44">LEFT(N451,FIND("/",N451)-1)</f>
        <v>film &amp; video</v>
      </c>
      <c r="R451" s="4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8" x14ac:dyDescent="0.2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2"/>
        <v>7.92E-3</v>
      </c>
      <c r="P452" s="18">
        <f t="shared" si="43"/>
        <v>57</v>
      </c>
      <c r="Q452" s="4" t="str">
        <f t="shared" si="44"/>
        <v>film &amp; video</v>
      </c>
      <c r="R452" s="4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8" x14ac:dyDescent="0.2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2"/>
        <v>0</v>
      </c>
      <c r="P453" s="18" t="str">
        <f t="shared" si="43"/>
        <v/>
      </c>
      <c r="Q453" s="4" t="str">
        <f t="shared" si="44"/>
        <v>film &amp; video</v>
      </c>
      <c r="R453" s="4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2" x14ac:dyDescent="0.2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2"/>
        <v>0.64</v>
      </c>
      <c r="P454" s="18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8" x14ac:dyDescent="0.2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2"/>
        <v>2.740447957839262E-4</v>
      </c>
      <c r="P455" s="18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8" x14ac:dyDescent="0.2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2"/>
        <v>8.2000000000000007E-3</v>
      </c>
      <c r="P456" s="18">
        <f t="shared" si="43"/>
        <v>16</v>
      </c>
      <c r="Q456" s="4" t="str">
        <f t="shared" si="44"/>
        <v>film &amp; video</v>
      </c>
      <c r="R456" s="4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8" x14ac:dyDescent="0.2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2"/>
        <v>6.9230769230769226E-4</v>
      </c>
      <c r="P457" s="18">
        <f t="shared" si="43"/>
        <v>23</v>
      </c>
      <c r="Q457" s="4" t="str">
        <f t="shared" si="44"/>
        <v>film &amp; video</v>
      </c>
      <c r="R457" s="4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8" x14ac:dyDescent="0.2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2"/>
        <v>6.8631863186318634E-3</v>
      </c>
      <c r="P458" s="18">
        <f t="shared" si="43"/>
        <v>20</v>
      </c>
      <c r="Q458" s="4" t="str">
        <f t="shared" si="44"/>
        <v>film &amp; video</v>
      </c>
      <c r="R458" s="4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8" x14ac:dyDescent="0.2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2"/>
        <v>0</v>
      </c>
      <c r="P459" s="18" t="str">
        <f t="shared" si="43"/>
        <v/>
      </c>
      <c r="Q459" s="4" t="str">
        <f t="shared" si="44"/>
        <v>film &amp; video</v>
      </c>
      <c r="R459" s="4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8" x14ac:dyDescent="0.2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2"/>
        <v>8.2100000000000006E-2</v>
      </c>
      <c r="P460" s="18">
        <f t="shared" si="43"/>
        <v>17</v>
      </c>
      <c r="Q460" s="4" t="str">
        <f t="shared" si="44"/>
        <v>film &amp; video</v>
      </c>
      <c r="R460" s="4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8" x14ac:dyDescent="0.2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2"/>
        <v>6.4102564102564103E-4</v>
      </c>
      <c r="P461" s="18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2" x14ac:dyDescent="0.2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2"/>
        <v>2.9411764705882353E-3</v>
      </c>
      <c r="P462" s="18">
        <f t="shared" si="43"/>
        <v>13</v>
      </c>
      <c r="Q462" s="4" t="str">
        <f t="shared" si="44"/>
        <v>film &amp; video</v>
      </c>
      <c r="R462" s="4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8" x14ac:dyDescent="0.2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2"/>
        <v>0</v>
      </c>
      <c r="P463" s="18" t="str">
        <f t="shared" si="43"/>
        <v/>
      </c>
      <c r="Q463" s="4" t="str">
        <f t="shared" si="44"/>
        <v>film &amp; video</v>
      </c>
      <c r="R463" s="4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8" x14ac:dyDescent="0.2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2"/>
        <v>0</v>
      </c>
      <c r="P464" s="18" t="str">
        <f t="shared" si="43"/>
        <v/>
      </c>
      <c r="Q464" s="4" t="str">
        <f t="shared" si="44"/>
        <v>film &amp; video</v>
      </c>
      <c r="R464" s="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8" x14ac:dyDescent="0.2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2"/>
        <v>2.2727272727272728E-2</v>
      </c>
      <c r="P465" s="18">
        <f t="shared" si="43"/>
        <v>114</v>
      </c>
      <c r="Q465" s="4" t="str">
        <f t="shared" si="44"/>
        <v>film &amp; video</v>
      </c>
      <c r="R465" s="4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2" x14ac:dyDescent="0.2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2"/>
        <v>9.9009900990099011E-4</v>
      </c>
      <c r="P466" s="18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16" x14ac:dyDescent="0.2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2"/>
        <v>0.26953125</v>
      </c>
      <c r="P467" s="18">
        <f t="shared" si="43"/>
        <v>17</v>
      </c>
      <c r="Q467" s="4" t="str">
        <f t="shared" si="44"/>
        <v>film &amp; video</v>
      </c>
      <c r="R467" s="4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8" x14ac:dyDescent="0.2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2"/>
        <v>7.6E-3</v>
      </c>
      <c r="P468" s="18">
        <f t="shared" si="43"/>
        <v>15</v>
      </c>
      <c r="Q468" s="4" t="str">
        <f t="shared" si="44"/>
        <v>film &amp; video</v>
      </c>
      <c r="R468" s="4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8" x14ac:dyDescent="0.2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2"/>
        <v>0.21575</v>
      </c>
      <c r="P469" s="18">
        <f t="shared" si="43"/>
        <v>111</v>
      </c>
      <c r="Q469" s="4" t="str">
        <f t="shared" si="44"/>
        <v>film &amp; video</v>
      </c>
      <c r="R469" s="4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8" x14ac:dyDescent="0.2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2"/>
        <v>0</v>
      </c>
      <c r="P470" s="18" t="str">
        <f t="shared" si="43"/>
        <v/>
      </c>
      <c r="Q470" s="4" t="str">
        <f t="shared" si="44"/>
        <v>film &amp; video</v>
      </c>
      <c r="R470" s="4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2" x14ac:dyDescent="0.2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2"/>
        <v>0</v>
      </c>
      <c r="P471" s="18" t="str">
        <f t="shared" si="43"/>
        <v/>
      </c>
      <c r="Q471" s="4" t="str">
        <f t="shared" si="44"/>
        <v>film &amp; video</v>
      </c>
      <c r="R471" s="4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8" x14ac:dyDescent="0.2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2"/>
        <v>1.0200000000000001E-2</v>
      </c>
      <c r="P472" s="18">
        <f t="shared" si="43"/>
        <v>26</v>
      </c>
      <c r="Q472" s="4" t="str">
        <f t="shared" si="44"/>
        <v>film &amp; video</v>
      </c>
      <c r="R472" s="4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4" x14ac:dyDescent="0.2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2"/>
        <v>0.11892727272727273</v>
      </c>
      <c r="P473" s="18">
        <f t="shared" si="43"/>
        <v>38</v>
      </c>
      <c r="Q473" s="4" t="str">
        <f t="shared" si="44"/>
        <v>film &amp; video</v>
      </c>
      <c r="R473" s="4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8" x14ac:dyDescent="0.2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2"/>
        <v>0.17624999999999999</v>
      </c>
      <c r="P474" s="18">
        <f t="shared" si="43"/>
        <v>28</v>
      </c>
      <c r="Q474" s="4" t="str">
        <f t="shared" si="44"/>
        <v>film &amp; video</v>
      </c>
      <c r="R474" s="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8" x14ac:dyDescent="0.2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2"/>
        <v>2.87E-2</v>
      </c>
      <c r="P475" s="18">
        <f t="shared" si="43"/>
        <v>62</v>
      </c>
      <c r="Q475" s="4" t="str">
        <f t="shared" si="44"/>
        <v>film &amp; video</v>
      </c>
      <c r="R475" s="4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8" x14ac:dyDescent="0.2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2"/>
        <v>3.0303030303030303E-4</v>
      </c>
      <c r="P476" s="18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8" x14ac:dyDescent="0.2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2"/>
        <v>0</v>
      </c>
      <c r="P477" s="18" t="str">
        <f t="shared" si="43"/>
        <v/>
      </c>
      <c r="Q477" s="4" t="str">
        <f t="shared" si="44"/>
        <v>film &amp; video</v>
      </c>
      <c r="R477" s="4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2" x14ac:dyDescent="0.2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2"/>
        <v>2.2302681818181819E-2</v>
      </c>
      <c r="P478" s="18">
        <f t="shared" si="43"/>
        <v>40</v>
      </c>
      <c r="Q478" s="4" t="str">
        <f t="shared" si="44"/>
        <v>film &amp; video</v>
      </c>
      <c r="R478" s="4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8" x14ac:dyDescent="0.2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2"/>
        <v>0</v>
      </c>
      <c r="P479" s="18" t="str">
        <f t="shared" si="43"/>
        <v/>
      </c>
      <c r="Q479" s="4" t="str">
        <f t="shared" si="44"/>
        <v>film &amp; video</v>
      </c>
      <c r="R479" s="4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8" x14ac:dyDescent="0.2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2"/>
        <v>0</v>
      </c>
      <c r="P480" s="18" t="str">
        <f t="shared" si="43"/>
        <v/>
      </c>
      <c r="Q480" s="4" t="str">
        <f t="shared" si="44"/>
        <v>film &amp; video</v>
      </c>
      <c r="R480" s="4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8" x14ac:dyDescent="0.2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2"/>
        <v>0.3256</v>
      </c>
      <c r="P481" s="18">
        <f t="shared" si="43"/>
        <v>89</v>
      </c>
      <c r="Q481" s="4" t="str">
        <f t="shared" si="44"/>
        <v>film &amp; video</v>
      </c>
      <c r="R481" s="4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8" x14ac:dyDescent="0.2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2"/>
        <v>0.19409999999999999</v>
      </c>
      <c r="P482" s="18">
        <f t="shared" si="43"/>
        <v>55</v>
      </c>
      <c r="Q482" s="4" t="str">
        <f t="shared" si="44"/>
        <v>film &amp; video</v>
      </c>
      <c r="R482" s="4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8" x14ac:dyDescent="0.2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2"/>
        <v>6.0999999999999999E-2</v>
      </c>
      <c r="P483" s="18">
        <f t="shared" si="43"/>
        <v>87</v>
      </c>
      <c r="Q483" s="4" t="str">
        <f t="shared" si="44"/>
        <v>film &amp; video</v>
      </c>
      <c r="R483" s="4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8" x14ac:dyDescent="0.2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2"/>
        <v>1E-3</v>
      </c>
      <c r="P484" s="18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8" x14ac:dyDescent="0.2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2"/>
        <v>0.502</v>
      </c>
      <c r="P485" s="18">
        <f t="shared" si="43"/>
        <v>51</v>
      </c>
      <c r="Q485" s="4" t="str">
        <f t="shared" si="44"/>
        <v>film &amp; video</v>
      </c>
      <c r="R485" s="4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4" x14ac:dyDescent="0.2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2"/>
        <v>1.8625E-3</v>
      </c>
      <c r="P486" s="18">
        <f t="shared" si="43"/>
        <v>14</v>
      </c>
      <c r="Q486" s="4" t="str">
        <f t="shared" si="44"/>
        <v>film &amp; video</v>
      </c>
      <c r="R486" s="4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32" x14ac:dyDescent="0.2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2"/>
        <v>0.21906971229845085</v>
      </c>
      <c r="P487" s="18">
        <f t="shared" si="43"/>
        <v>67</v>
      </c>
      <c r="Q487" s="4" t="str">
        <f t="shared" si="44"/>
        <v>film &amp; video</v>
      </c>
      <c r="R487" s="4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8" x14ac:dyDescent="0.2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2"/>
        <v>9.0909090909090904E-5</v>
      </c>
      <c r="P488" s="18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8" x14ac:dyDescent="0.2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2"/>
        <v>0</v>
      </c>
      <c r="P489" s="18" t="str">
        <f t="shared" si="43"/>
        <v/>
      </c>
      <c r="Q489" s="4" t="str">
        <f t="shared" si="44"/>
        <v>film &amp; video</v>
      </c>
      <c r="R489" s="4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32" x14ac:dyDescent="0.2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2"/>
        <v>0</v>
      </c>
      <c r="P490" s="18" t="str">
        <f t="shared" si="43"/>
        <v/>
      </c>
      <c r="Q490" s="4" t="str">
        <f t="shared" si="44"/>
        <v>film &amp; video</v>
      </c>
      <c r="R490" s="4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8" x14ac:dyDescent="0.2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2"/>
        <v>2.8667813379201833E-3</v>
      </c>
      <c r="P491" s="18">
        <f t="shared" si="43"/>
        <v>72</v>
      </c>
      <c r="Q491" s="4" t="str">
        <f t="shared" si="44"/>
        <v>film &amp; video</v>
      </c>
      <c r="R491" s="4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6" x14ac:dyDescent="0.2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2"/>
        <v>0</v>
      </c>
      <c r="P492" s="18" t="str">
        <f t="shared" si="43"/>
        <v/>
      </c>
      <c r="Q492" s="4" t="str">
        <f t="shared" si="44"/>
        <v>film &amp; video</v>
      </c>
      <c r="R492" s="4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8" x14ac:dyDescent="0.2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2"/>
        <v>0</v>
      </c>
      <c r="P493" s="18" t="str">
        <f t="shared" si="43"/>
        <v/>
      </c>
      <c r="Q493" s="4" t="str">
        <f t="shared" si="44"/>
        <v>film &amp; video</v>
      </c>
      <c r="R493" s="4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8" x14ac:dyDescent="0.2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2"/>
        <v>0</v>
      </c>
      <c r="P494" s="18" t="str">
        <f t="shared" si="43"/>
        <v/>
      </c>
      <c r="Q494" s="4" t="str">
        <f t="shared" si="44"/>
        <v>film &amp; video</v>
      </c>
      <c r="R494" s="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8" x14ac:dyDescent="0.2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2"/>
        <v>0</v>
      </c>
      <c r="P495" s="18" t="str">
        <f t="shared" si="43"/>
        <v/>
      </c>
      <c r="Q495" s="4" t="str">
        <f t="shared" si="44"/>
        <v>film &amp; video</v>
      </c>
      <c r="R495" s="4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8" x14ac:dyDescent="0.2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2"/>
        <v>1.5499999999999999E-3</v>
      </c>
      <c r="P496" s="18">
        <f t="shared" si="43"/>
        <v>10</v>
      </c>
      <c r="Q496" s="4" t="str">
        <f t="shared" si="44"/>
        <v>film &amp; video</v>
      </c>
      <c r="R496" s="4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8" x14ac:dyDescent="0.2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2"/>
        <v>0</v>
      </c>
      <c r="P497" s="18" t="str">
        <f t="shared" si="43"/>
        <v/>
      </c>
      <c r="Q497" s="4" t="str">
        <f t="shared" si="44"/>
        <v>film &amp; video</v>
      </c>
      <c r="R497" s="4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2" x14ac:dyDescent="0.2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2"/>
        <v>1.6666666666666667E-5</v>
      </c>
      <c r="P498" s="18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6" x14ac:dyDescent="0.2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2"/>
        <v>6.6964285714285711E-3</v>
      </c>
      <c r="P499" s="18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8" x14ac:dyDescent="0.2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2"/>
        <v>4.5985132395404561E-2</v>
      </c>
      <c r="P500" s="18">
        <f t="shared" si="43"/>
        <v>136</v>
      </c>
      <c r="Q500" s="4" t="str">
        <f t="shared" si="44"/>
        <v>film &amp; video</v>
      </c>
      <c r="R500" s="4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4" x14ac:dyDescent="0.2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2"/>
        <v>9.5500000000000002E-2</v>
      </c>
      <c r="P501" s="18">
        <f t="shared" si="43"/>
        <v>73</v>
      </c>
      <c r="Q501" s="4" t="str">
        <f t="shared" si="44"/>
        <v>film &amp; video</v>
      </c>
      <c r="R501" s="4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4" x14ac:dyDescent="0.2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2"/>
        <v>3.307692307692308E-2</v>
      </c>
      <c r="P502" s="18">
        <f t="shared" si="43"/>
        <v>54</v>
      </c>
      <c r="Q502" s="4" t="str">
        <f t="shared" si="44"/>
        <v>film &amp; video</v>
      </c>
      <c r="R502" s="4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8" x14ac:dyDescent="0.2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2"/>
        <v>0</v>
      </c>
      <c r="P503" s="18" t="str">
        <f t="shared" si="43"/>
        <v/>
      </c>
      <c r="Q503" s="4" t="str">
        <f t="shared" si="44"/>
        <v>film &amp; video</v>
      </c>
      <c r="R503" s="4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8" x14ac:dyDescent="0.2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2"/>
        <v>1.15E-2</v>
      </c>
      <c r="P504" s="18">
        <f t="shared" si="43"/>
        <v>58</v>
      </c>
      <c r="Q504" s="4" t="str">
        <f t="shared" si="44"/>
        <v>film &amp; video</v>
      </c>
      <c r="R504" s="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8" x14ac:dyDescent="0.2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2"/>
        <v>1.7538461538461537E-2</v>
      </c>
      <c r="P505" s="18">
        <f t="shared" si="43"/>
        <v>13</v>
      </c>
      <c r="Q505" s="4" t="str">
        <f t="shared" si="44"/>
        <v>film &amp; video</v>
      </c>
      <c r="R505" s="4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8" x14ac:dyDescent="0.2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2"/>
        <v>1.3673469387755101E-2</v>
      </c>
      <c r="P506" s="18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8" x14ac:dyDescent="0.2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2"/>
        <v>4.3333333333333331E-3</v>
      </c>
      <c r="P507" s="18">
        <f t="shared" si="43"/>
        <v>4</v>
      </c>
      <c r="Q507" s="4" t="str">
        <f t="shared" si="44"/>
        <v>film &amp; video</v>
      </c>
      <c r="R507" s="4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8" x14ac:dyDescent="0.2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2"/>
        <v>1.25E-3</v>
      </c>
      <c r="P508" s="18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8" x14ac:dyDescent="0.2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2"/>
        <v>3.2000000000000001E-2</v>
      </c>
      <c r="P509" s="18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48" x14ac:dyDescent="0.2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2"/>
        <v>8.0000000000000002E-3</v>
      </c>
      <c r="P510" s="18">
        <f t="shared" si="43"/>
        <v>133</v>
      </c>
      <c r="Q510" s="4" t="str">
        <f t="shared" si="44"/>
        <v>film &amp; video</v>
      </c>
      <c r="R510" s="4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8" x14ac:dyDescent="0.2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2"/>
        <v>2E-3</v>
      </c>
      <c r="P511" s="18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8" x14ac:dyDescent="0.2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2"/>
        <v>0</v>
      </c>
      <c r="P512" s="18" t="str">
        <f t="shared" si="43"/>
        <v/>
      </c>
      <c r="Q512" s="4" t="str">
        <f t="shared" si="44"/>
        <v>film &amp; video</v>
      </c>
      <c r="R512" s="4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8" x14ac:dyDescent="0.2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2"/>
        <v>0.03</v>
      </c>
      <c r="P513" s="18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8" x14ac:dyDescent="0.2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2"/>
        <v>1.3749999999999999E-3</v>
      </c>
      <c r="P514" s="18">
        <f t="shared" si="43"/>
        <v>6</v>
      </c>
      <c r="Q514" s="4" t="str">
        <f t="shared" si="44"/>
        <v>film &amp; video</v>
      </c>
      <c r="R514" s="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32" x14ac:dyDescent="0.2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48">E515/D515</f>
        <v>0.13924</v>
      </c>
      <c r="P515" s="18">
        <f t="shared" ref="P515:P578" si="49">IFERROR(ROUND(E515/L515,0),"")</f>
        <v>102</v>
      </c>
      <c r="Q515" s="4" t="str">
        <f t="shared" ref="Q515:Q578" si="50">LEFT(N515,FIND("/",N515)-1)</f>
        <v>film &amp; video</v>
      </c>
      <c r="R515" s="4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8" x14ac:dyDescent="0.2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8"/>
        <v>3.3333333333333333E-2</v>
      </c>
      <c r="P516" s="18">
        <f t="shared" si="49"/>
        <v>17</v>
      </c>
      <c r="Q516" s="4" t="str">
        <f t="shared" si="50"/>
        <v>film &amp; video</v>
      </c>
      <c r="R516" s="4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8" x14ac:dyDescent="0.2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8"/>
        <v>0.25413402061855672</v>
      </c>
      <c r="P517" s="18">
        <f t="shared" si="49"/>
        <v>725</v>
      </c>
      <c r="Q517" s="4" t="str">
        <f t="shared" si="50"/>
        <v>film &amp; video</v>
      </c>
      <c r="R517" s="4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2" x14ac:dyDescent="0.2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8"/>
        <v>0</v>
      </c>
      <c r="P518" s="18" t="str">
        <f t="shared" si="49"/>
        <v/>
      </c>
      <c r="Q518" s="4" t="str">
        <f t="shared" si="50"/>
        <v>film &amp; video</v>
      </c>
      <c r="R518" s="4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8" x14ac:dyDescent="0.2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8"/>
        <v>1.3666666666666667E-2</v>
      </c>
      <c r="P519" s="18">
        <f t="shared" si="49"/>
        <v>68</v>
      </c>
      <c r="Q519" s="4" t="str">
        <f t="shared" si="50"/>
        <v>film &amp; video</v>
      </c>
      <c r="R519" s="4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8" x14ac:dyDescent="0.2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8"/>
        <v>0</v>
      </c>
      <c r="P520" s="18" t="str">
        <f t="shared" si="49"/>
        <v/>
      </c>
      <c r="Q520" s="4" t="str">
        <f t="shared" si="50"/>
        <v>film &amp; video</v>
      </c>
      <c r="R520" s="4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8" x14ac:dyDescent="0.2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8"/>
        <v>0.22881426547787684</v>
      </c>
      <c r="P521" s="18">
        <f t="shared" si="49"/>
        <v>39</v>
      </c>
      <c r="Q521" s="4" t="str">
        <f t="shared" si="50"/>
        <v>film &amp; video</v>
      </c>
      <c r="R521" s="4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8" x14ac:dyDescent="0.2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8"/>
        <v>1.0209999999999999</v>
      </c>
      <c r="P522" s="18">
        <f t="shared" si="49"/>
        <v>150</v>
      </c>
      <c r="Q522" s="4" t="str">
        <f t="shared" si="50"/>
        <v>theater</v>
      </c>
      <c r="R522" s="4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8" x14ac:dyDescent="0.2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8"/>
        <v>1.0464</v>
      </c>
      <c r="P523" s="18">
        <f t="shared" si="49"/>
        <v>93</v>
      </c>
      <c r="Q523" s="4" t="str">
        <f t="shared" si="50"/>
        <v>theater</v>
      </c>
      <c r="R523" s="4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8" x14ac:dyDescent="0.2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8"/>
        <v>1.1466666666666667</v>
      </c>
      <c r="P524" s="18">
        <f t="shared" si="49"/>
        <v>111</v>
      </c>
      <c r="Q524" s="4" t="str">
        <f t="shared" si="50"/>
        <v>theater</v>
      </c>
      <c r="R524" s="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8" x14ac:dyDescent="0.2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8"/>
        <v>1.206</v>
      </c>
      <c r="P525" s="18">
        <f t="shared" si="49"/>
        <v>72</v>
      </c>
      <c r="Q525" s="4" t="str">
        <f t="shared" si="50"/>
        <v>theater</v>
      </c>
      <c r="R525" s="4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8" x14ac:dyDescent="0.2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8"/>
        <v>1.0867285714285715</v>
      </c>
      <c r="P526" s="18">
        <f t="shared" si="49"/>
        <v>29</v>
      </c>
      <c r="Q526" s="4" t="str">
        <f t="shared" si="50"/>
        <v>theater</v>
      </c>
      <c r="R526" s="4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48" x14ac:dyDescent="0.2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8"/>
        <v>1</v>
      </c>
      <c r="P527" s="18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8" x14ac:dyDescent="0.2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8"/>
        <v>1.1399999999999999</v>
      </c>
      <c r="P528" s="18">
        <f t="shared" si="49"/>
        <v>74</v>
      </c>
      <c r="Q528" s="4" t="str">
        <f t="shared" si="50"/>
        <v>theater</v>
      </c>
      <c r="R528" s="4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48" x14ac:dyDescent="0.2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8"/>
        <v>1.0085</v>
      </c>
      <c r="P529" s="18">
        <f t="shared" si="49"/>
        <v>64</v>
      </c>
      <c r="Q529" s="4" t="str">
        <f t="shared" si="50"/>
        <v>theater</v>
      </c>
      <c r="R529" s="4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16" x14ac:dyDescent="0.2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8"/>
        <v>1.1565217391304348</v>
      </c>
      <c r="P530" s="18">
        <f t="shared" si="49"/>
        <v>44</v>
      </c>
      <c r="Q530" s="4" t="str">
        <f t="shared" si="50"/>
        <v>theater</v>
      </c>
      <c r="R530" s="4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8" x14ac:dyDescent="0.2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8"/>
        <v>1.3041666666666667</v>
      </c>
      <c r="P531" s="18">
        <f t="shared" si="49"/>
        <v>87</v>
      </c>
      <c r="Q531" s="4" t="str">
        <f t="shared" si="50"/>
        <v>theater</v>
      </c>
      <c r="R531" s="4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8" x14ac:dyDescent="0.2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8"/>
        <v>1.0778267254038179</v>
      </c>
      <c r="P532" s="18">
        <f t="shared" si="49"/>
        <v>127</v>
      </c>
      <c r="Q532" s="4" t="str">
        <f t="shared" si="50"/>
        <v>theater</v>
      </c>
      <c r="R532" s="4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8" x14ac:dyDescent="0.2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8"/>
        <v>1</v>
      </c>
      <c r="P533" s="18">
        <f t="shared" si="49"/>
        <v>129</v>
      </c>
      <c r="Q533" s="4" t="str">
        <f t="shared" si="50"/>
        <v>theater</v>
      </c>
      <c r="R533" s="4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8" x14ac:dyDescent="0.2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8"/>
        <v>1.2324999999999999</v>
      </c>
      <c r="P534" s="18">
        <f t="shared" si="49"/>
        <v>71</v>
      </c>
      <c r="Q534" s="4" t="str">
        <f t="shared" si="50"/>
        <v>theater</v>
      </c>
      <c r="R534" s="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8" x14ac:dyDescent="0.2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8"/>
        <v>1.002</v>
      </c>
      <c r="P535" s="18">
        <f t="shared" si="49"/>
        <v>118</v>
      </c>
      <c r="Q535" s="4" t="str">
        <f t="shared" si="50"/>
        <v>theater</v>
      </c>
      <c r="R535" s="4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8" x14ac:dyDescent="0.2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8"/>
        <v>1.0466666666666666</v>
      </c>
      <c r="P536" s="18">
        <f t="shared" si="49"/>
        <v>327</v>
      </c>
      <c r="Q536" s="4" t="str">
        <f t="shared" si="50"/>
        <v>theater</v>
      </c>
      <c r="R536" s="4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32" x14ac:dyDescent="0.2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8"/>
        <v>1.0249999999999999</v>
      </c>
      <c r="P537" s="18">
        <f t="shared" si="49"/>
        <v>35</v>
      </c>
      <c r="Q537" s="4" t="str">
        <f t="shared" si="50"/>
        <v>theater</v>
      </c>
      <c r="R537" s="4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8" x14ac:dyDescent="0.2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8"/>
        <v>1.1825757575757576</v>
      </c>
      <c r="P538" s="18">
        <f t="shared" si="49"/>
        <v>100</v>
      </c>
      <c r="Q538" s="4" t="str">
        <f t="shared" si="50"/>
        <v>theater</v>
      </c>
      <c r="R538" s="4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8" x14ac:dyDescent="0.2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8"/>
        <v>1.2050000000000001</v>
      </c>
      <c r="P539" s="18">
        <f t="shared" si="49"/>
        <v>41</v>
      </c>
      <c r="Q539" s="4" t="str">
        <f t="shared" si="50"/>
        <v>theater</v>
      </c>
      <c r="R539" s="4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8" x14ac:dyDescent="0.2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8"/>
        <v>3.0242</v>
      </c>
      <c r="P540" s="18">
        <f t="shared" si="49"/>
        <v>252</v>
      </c>
      <c r="Q540" s="4" t="str">
        <f t="shared" si="50"/>
        <v>theater</v>
      </c>
      <c r="R540" s="4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8" x14ac:dyDescent="0.2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8"/>
        <v>1.00644</v>
      </c>
      <c r="P541" s="18">
        <f t="shared" si="49"/>
        <v>25</v>
      </c>
      <c r="Q541" s="4" t="str">
        <f t="shared" si="50"/>
        <v>theater</v>
      </c>
      <c r="R541" s="4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4" x14ac:dyDescent="0.2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8"/>
        <v>6.666666666666667E-5</v>
      </c>
      <c r="P542" s="18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8" x14ac:dyDescent="0.2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8"/>
        <v>5.5555555555555558E-3</v>
      </c>
      <c r="P543" s="18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8" x14ac:dyDescent="0.2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8"/>
        <v>3.9999999999999998E-6</v>
      </c>
      <c r="P544" s="18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8" x14ac:dyDescent="0.2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8"/>
        <v>3.1818181818181819E-3</v>
      </c>
      <c r="P545" s="18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8" x14ac:dyDescent="0.2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8"/>
        <v>1.2E-2</v>
      </c>
      <c r="P546" s="18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8" x14ac:dyDescent="0.2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8"/>
        <v>0.27383999999999997</v>
      </c>
      <c r="P547" s="18">
        <f t="shared" si="49"/>
        <v>403</v>
      </c>
      <c r="Q547" s="4" t="str">
        <f t="shared" si="50"/>
        <v>technology</v>
      </c>
      <c r="R547" s="4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8" x14ac:dyDescent="0.2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8"/>
        <v>8.6666666666666663E-4</v>
      </c>
      <c r="P548" s="18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8" x14ac:dyDescent="0.2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8"/>
        <v>0</v>
      </c>
      <c r="P549" s="18" t="str">
        <f t="shared" si="49"/>
        <v/>
      </c>
      <c r="Q549" s="4" t="str">
        <f t="shared" si="50"/>
        <v>technology</v>
      </c>
      <c r="R549" s="4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8" x14ac:dyDescent="0.2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8"/>
        <v>8.9999999999999998E-4</v>
      </c>
      <c r="P550" s="18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48" x14ac:dyDescent="0.2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8"/>
        <v>2.7199999999999998E-2</v>
      </c>
      <c r="P551" s="18">
        <f t="shared" si="49"/>
        <v>9</v>
      </c>
      <c r="Q551" s="4" t="str">
        <f t="shared" si="50"/>
        <v>technology</v>
      </c>
      <c r="R551" s="4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8" x14ac:dyDescent="0.2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8"/>
        <v>7.0000000000000001E-3</v>
      </c>
      <c r="P552" s="18">
        <f t="shared" si="49"/>
        <v>9</v>
      </c>
      <c r="Q552" s="4" t="str">
        <f t="shared" si="50"/>
        <v>technology</v>
      </c>
      <c r="R552" s="4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8" x14ac:dyDescent="0.2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8"/>
        <v>5.0413333333333331E-2</v>
      </c>
      <c r="P553" s="18">
        <f t="shared" si="49"/>
        <v>135</v>
      </c>
      <c r="Q553" s="4" t="str">
        <f t="shared" si="50"/>
        <v>technology</v>
      </c>
      <c r="R553" s="4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8" x14ac:dyDescent="0.2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8"/>
        <v>0</v>
      </c>
      <c r="P554" s="18" t="str">
        <f t="shared" si="49"/>
        <v/>
      </c>
      <c r="Q554" s="4" t="str">
        <f t="shared" si="50"/>
        <v>technology</v>
      </c>
      <c r="R554" s="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8" x14ac:dyDescent="0.2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8"/>
        <v>4.9199999999999999E-3</v>
      </c>
      <c r="P555" s="18">
        <f t="shared" si="49"/>
        <v>21</v>
      </c>
      <c r="Q555" s="4" t="str">
        <f t="shared" si="50"/>
        <v>technology</v>
      </c>
      <c r="R555" s="4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8" x14ac:dyDescent="0.2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8"/>
        <v>0.36589147286821705</v>
      </c>
      <c r="P556" s="18">
        <f t="shared" si="49"/>
        <v>64</v>
      </c>
      <c r="Q556" s="4" t="str">
        <f t="shared" si="50"/>
        <v>technology</v>
      </c>
      <c r="R556" s="4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8" x14ac:dyDescent="0.2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8"/>
        <v>0</v>
      </c>
      <c r="P557" s="18" t="str">
        <f t="shared" si="49"/>
        <v/>
      </c>
      <c r="Q557" s="4" t="str">
        <f t="shared" si="50"/>
        <v>technology</v>
      </c>
      <c r="R557" s="4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2" x14ac:dyDescent="0.2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8"/>
        <v>2.5000000000000001E-2</v>
      </c>
      <c r="P558" s="18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8" x14ac:dyDescent="0.2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8"/>
        <v>9.1066666666666674E-3</v>
      </c>
      <c r="P559" s="18">
        <f t="shared" si="49"/>
        <v>68</v>
      </c>
      <c r="Q559" s="4" t="str">
        <f t="shared" si="50"/>
        <v>technology</v>
      </c>
      <c r="R559" s="4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8" x14ac:dyDescent="0.2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8"/>
        <v>0</v>
      </c>
      <c r="P560" s="18" t="str">
        <f t="shared" si="49"/>
        <v/>
      </c>
      <c r="Q560" s="4" t="str">
        <f t="shared" si="50"/>
        <v>technology</v>
      </c>
      <c r="R560" s="4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8" x14ac:dyDescent="0.2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8"/>
        <v>2.0833333333333335E-4</v>
      </c>
      <c r="P561" s="18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8" x14ac:dyDescent="0.2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8"/>
        <v>1.2E-4</v>
      </c>
      <c r="P562" s="18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8" x14ac:dyDescent="0.2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8"/>
        <v>3.6666666666666666E-3</v>
      </c>
      <c r="P563" s="18">
        <f t="shared" si="49"/>
        <v>28</v>
      </c>
      <c r="Q563" s="4" t="str">
        <f t="shared" si="50"/>
        <v>technology</v>
      </c>
      <c r="R563" s="4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8" x14ac:dyDescent="0.2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8"/>
        <v>0</v>
      </c>
      <c r="P564" s="18" t="str">
        <f t="shared" si="49"/>
        <v/>
      </c>
      <c r="Q564" s="4" t="str">
        <f t="shared" si="50"/>
        <v>technology</v>
      </c>
      <c r="R564" s="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8" x14ac:dyDescent="0.2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8"/>
        <v>9.0666666666666662E-4</v>
      </c>
      <c r="P565" s="18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48" x14ac:dyDescent="0.2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8"/>
        <v>5.5555555555555558E-5</v>
      </c>
      <c r="P566" s="18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8" x14ac:dyDescent="0.2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8"/>
        <v>0</v>
      </c>
      <c r="P567" s="18" t="str">
        <f t="shared" si="49"/>
        <v/>
      </c>
      <c r="Q567" s="4" t="str">
        <f t="shared" si="50"/>
        <v>technology</v>
      </c>
      <c r="R567" s="4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8" x14ac:dyDescent="0.2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8"/>
        <v>2.0000000000000001E-4</v>
      </c>
      <c r="P568" s="18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8" x14ac:dyDescent="0.2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8"/>
        <v>0</v>
      </c>
      <c r="P569" s="18" t="str">
        <f t="shared" si="49"/>
        <v/>
      </c>
      <c r="Q569" s="4" t="str">
        <f t="shared" si="50"/>
        <v>technology</v>
      </c>
      <c r="R569" s="4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64" x14ac:dyDescent="0.2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8"/>
        <v>0.01</v>
      </c>
      <c r="P570" s="18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8" x14ac:dyDescent="0.2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8"/>
        <v>8.0000000000000002E-3</v>
      </c>
      <c r="P571" s="18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2" x14ac:dyDescent="0.2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8"/>
        <v>1.6705882352941177E-3</v>
      </c>
      <c r="P572" s="18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8" x14ac:dyDescent="0.2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8"/>
        <v>4.2399999999999998E-3</v>
      </c>
      <c r="P573" s="18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8" x14ac:dyDescent="0.2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8"/>
        <v>0</v>
      </c>
      <c r="P574" s="18" t="str">
        <f t="shared" si="49"/>
        <v/>
      </c>
      <c r="Q574" s="4" t="str">
        <f t="shared" si="50"/>
        <v>technology</v>
      </c>
      <c r="R574" s="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8" x14ac:dyDescent="0.2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8"/>
        <v>3.892538925389254E-3</v>
      </c>
      <c r="P575" s="18">
        <f t="shared" si="49"/>
        <v>38</v>
      </c>
      <c r="Q575" s="4" t="str">
        <f t="shared" si="50"/>
        <v>technology</v>
      </c>
      <c r="R575" s="4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8" x14ac:dyDescent="0.2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8"/>
        <v>7.1556350626118068E-3</v>
      </c>
      <c r="P576" s="18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48" x14ac:dyDescent="0.2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8"/>
        <v>4.3166666666666666E-3</v>
      </c>
      <c r="P577" s="18">
        <f t="shared" si="49"/>
        <v>65</v>
      </c>
      <c r="Q577" s="4" t="str">
        <f t="shared" si="50"/>
        <v>technology</v>
      </c>
      <c r="R577" s="4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8" x14ac:dyDescent="0.2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48"/>
        <v>1.2500000000000001E-5</v>
      </c>
      <c r="P578" s="18">
        <f t="shared" si="49"/>
        <v>1</v>
      </c>
      <c r="Q578" s="4" t="str">
        <f t="shared" si="50"/>
        <v>technology</v>
      </c>
      <c r="R578" s="4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8" x14ac:dyDescent="0.2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4">E579/D579</f>
        <v>2E-3</v>
      </c>
      <c r="P579" s="18">
        <f t="shared" ref="P579:P642" si="55">IFERROR(ROUND(E579/L579,0),"")</f>
        <v>10</v>
      </c>
      <c r="Q579" s="4" t="str">
        <f t="shared" ref="Q579:Q642" si="56">LEFT(N579,FIND("/",N579)-1)</f>
        <v>technology</v>
      </c>
      <c r="R579" s="4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2" x14ac:dyDescent="0.2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4"/>
        <v>1.12E-4</v>
      </c>
      <c r="P580" s="18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32" x14ac:dyDescent="0.2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4"/>
        <v>1.4583333333333334E-2</v>
      </c>
      <c r="P581" s="18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8" x14ac:dyDescent="0.2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4"/>
        <v>3.3333333333333332E-4</v>
      </c>
      <c r="P582" s="18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8" x14ac:dyDescent="0.2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4"/>
        <v>0</v>
      </c>
      <c r="P583" s="18" t="str">
        <f t="shared" si="55"/>
        <v/>
      </c>
      <c r="Q583" s="4" t="str">
        <f t="shared" si="56"/>
        <v>technology</v>
      </c>
      <c r="R583" s="4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8" x14ac:dyDescent="0.2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4"/>
        <v>0</v>
      </c>
      <c r="P584" s="18" t="str">
        <f t="shared" si="55"/>
        <v/>
      </c>
      <c r="Q584" s="4" t="str">
        <f t="shared" si="56"/>
        <v>technology</v>
      </c>
      <c r="R584" s="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32" x14ac:dyDescent="0.2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4"/>
        <v>1.1111111111111112E-4</v>
      </c>
      <c r="P585" s="18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32" x14ac:dyDescent="0.2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4"/>
        <v>0.01</v>
      </c>
      <c r="P586" s="18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8" x14ac:dyDescent="0.2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4"/>
        <v>0</v>
      </c>
      <c r="P587" s="18" t="str">
        <f t="shared" si="55"/>
        <v/>
      </c>
      <c r="Q587" s="4" t="str">
        <f t="shared" si="56"/>
        <v>technology</v>
      </c>
      <c r="R587" s="4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8" x14ac:dyDescent="0.2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4"/>
        <v>5.5999999999999999E-3</v>
      </c>
      <c r="P588" s="18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80" x14ac:dyDescent="0.2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4"/>
        <v>9.0833333333333335E-2</v>
      </c>
      <c r="P589" s="18">
        <f t="shared" si="55"/>
        <v>389</v>
      </c>
      <c r="Q589" s="4" t="str">
        <f t="shared" si="56"/>
        <v>technology</v>
      </c>
      <c r="R589" s="4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8" x14ac:dyDescent="0.2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4"/>
        <v>3.3444444444444443E-2</v>
      </c>
      <c r="P590" s="18">
        <f t="shared" si="55"/>
        <v>151</v>
      </c>
      <c r="Q590" s="4" t="str">
        <f t="shared" si="56"/>
        <v>technology</v>
      </c>
      <c r="R590" s="4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6" x14ac:dyDescent="0.2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4"/>
        <v>1.3333333333333334E-4</v>
      </c>
      <c r="P591" s="18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8" x14ac:dyDescent="0.2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4"/>
        <v>4.4600000000000001E-2</v>
      </c>
      <c r="P592" s="18">
        <f t="shared" si="55"/>
        <v>25</v>
      </c>
      <c r="Q592" s="4" t="str">
        <f t="shared" si="56"/>
        <v>technology</v>
      </c>
      <c r="R592" s="4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8" x14ac:dyDescent="0.2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4"/>
        <v>6.0999999999999997E-4</v>
      </c>
      <c r="P593" s="18">
        <f t="shared" si="55"/>
        <v>31</v>
      </c>
      <c r="Q593" s="4" t="str">
        <f t="shared" si="56"/>
        <v>technology</v>
      </c>
      <c r="R593" s="4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8" x14ac:dyDescent="0.2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4"/>
        <v>3.3333333333333333E-2</v>
      </c>
      <c r="P594" s="18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48" x14ac:dyDescent="0.2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4"/>
        <v>0.23</v>
      </c>
      <c r="P595" s="18">
        <f t="shared" si="55"/>
        <v>16</v>
      </c>
      <c r="Q595" s="4" t="str">
        <f t="shared" si="56"/>
        <v>technology</v>
      </c>
      <c r="R595" s="4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2" x14ac:dyDescent="0.2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4"/>
        <v>1.0399999999999999E-3</v>
      </c>
      <c r="P596" s="18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8" x14ac:dyDescent="0.2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4"/>
        <v>4.2599999999999999E-3</v>
      </c>
      <c r="P597" s="18">
        <f t="shared" si="55"/>
        <v>53</v>
      </c>
      <c r="Q597" s="4" t="str">
        <f t="shared" si="56"/>
        <v>technology</v>
      </c>
      <c r="R597" s="4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32" x14ac:dyDescent="0.2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4"/>
        <v>2.9999999999999997E-4</v>
      </c>
      <c r="P598" s="18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8" x14ac:dyDescent="0.2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4"/>
        <v>2.6666666666666666E-3</v>
      </c>
      <c r="P599" s="18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2" x14ac:dyDescent="0.2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4"/>
        <v>0.34</v>
      </c>
      <c r="P600" s="18">
        <f t="shared" si="55"/>
        <v>121</v>
      </c>
      <c r="Q600" s="4" t="str">
        <f t="shared" si="56"/>
        <v>technology</v>
      </c>
      <c r="R600" s="4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8" x14ac:dyDescent="0.2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4"/>
        <v>6.2E-4</v>
      </c>
      <c r="P601" s="18">
        <f t="shared" si="55"/>
        <v>16</v>
      </c>
      <c r="Q601" s="4" t="str">
        <f t="shared" si="56"/>
        <v>technology</v>
      </c>
      <c r="R601" s="4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4"/>
        <v>0.02</v>
      </c>
      <c r="P602" s="18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4"/>
        <v>1.4E-2</v>
      </c>
      <c r="P603" s="18">
        <f t="shared" si="55"/>
        <v>23</v>
      </c>
      <c r="Q603" s="4" t="str">
        <f t="shared" si="56"/>
        <v>technology</v>
      </c>
      <c r="R603" s="4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4"/>
        <v>0</v>
      </c>
      <c r="P604" s="18" t="str">
        <f t="shared" si="55"/>
        <v/>
      </c>
      <c r="Q604" s="4" t="str">
        <f t="shared" si="56"/>
        <v>technology</v>
      </c>
      <c r="R604" s="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4"/>
        <v>3.9334666666666664E-2</v>
      </c>
      <c r="P605" s="18">
        <f t="shared" si="55"/>
        <v>45</v>
      </c>
      <c r="Q605" s="4" t="str">
        <f t="shared" si="56"/>
        <v>technology</v>
      </c>
      <c r="R605" s="4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4"/>
        <v>0</v>
      </c>
      <c r="P606" s="18" t="str">
        <f t="shared" si="55"/>
        <v/>
      </c>
      <c r="Q606" s="4" t="str">
        <f t="shared" si="56"/>
        <v>technology</v>
      </c>
      <c r="R606" s="4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4"/>
        <v>2.6200000000000001E-2</v>
      </c>
      <c r="P607" s="18">
        <f t="shared" si="55"/>
        <v>16</v>
      </c>
      <c r="Q607" s="4" t="str">
        <f t="shared" si="56"/>
        <v>technology</v>
      </c>
      <c r="R607" s="4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4"/>
        <v>2E-3</v>
      </c>
      <c r="P608" s="18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4"/>
        <v>0</v>
      </c>
      <c r="P609" s="18" t="str">
        <f t="shared" si="55"/>
        <v/>
      </c>
      <c r="Q609" s="4" t="str">
        <f t="shared" si="56"/>
        <v>technology</v>
      </c>
      <c r="R609" s="4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4"/>
        <v>9.7400000000000004E-3</v>
      </c>
      <c r="P610" s="18">
        <f t="shared" si="55"/>
        <v>292</v>
      </c>
      <c r="Q610" s="4" t="str">
        <f t="shared" si="56"/>
        <v>technology</v>
      </c>
      <c r="R610" s="4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4"/>
        <v>6.41025641025641E-3</v>
      </c>
      <c r="P611" s="18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4"/>
        <v>0</v>
      </c>
      <c r="P612" s="18" t="str">
        <f t="shared" si="55"/>
        <v/>
      </c>
      <c r="Q612" s="4" t="str">
        <f t="shared" si="56"/>
        <v>technology</v>
      </c>
      <c r="R612" s="4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4"/>
        <v>0</v>
      </c>
      <c r="P613" s="18" t="str">
        <f t="shared" si="55"/>
        <v/>
      </c>
      <c r="Q613" s="4" t="str">
        <f t="shared" si="56"/>
        <v>technology</v>
      </c>
      <c r="R613" s="4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4"/>
        <v>0</v>
      </c>
      <c r="P614" s="18" t="str">
        <f t="shared" si="55"/>
        <v/>
      </c>
      <c r="Q614" s="4" t="str">
        <f t="shared" si="56"/>
        <v>technology</v>
      </c>
      <c r="R614" s="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4"/>
        <v>0.21363333333333334</v>
      </c>
      <c r="P615" s="18">
        <f t="shared" si="55"/>
        <v>106</v>
      </c>
      <c r="Q615" s="4" t="str">
        <f t="shared" si="56"/>
        <v>technology</v>
      </c>
      <c r="R615" s="4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4"/>
        <v>0</v>
      </c>
      <c r="P616" s="18" t="str">
        <f t="shared" si="55"/>
        <v/>
      </c>
      <c r="Q616" s="4" t="str">
        <f t="shared" si="56"/>
        <v>technology</v>
      </c>
      <c r="R616" s="4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4"/>
        <v>0</v>
      </c>
      <c r="P617" s="18" t="str">
        <f t="shared" si="55"/>
        <v/>
      </c>
      <c r="Q617" s="4" t="str">
        <f t="shared" si="56"/>
        <v>technology</v>
      </c>
      <c r="R617" s="4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4"/>
        <v>0</v>
      </c>
      <c r="P618" s="18" t="str">
        <f t="shared" si="55"/>
        <v/>
      </c>
      <c r="Q618" s="4" t="str">
        <f t="shared" si="56"/>
        <v>technology</v>
      </c>
      <c r="R618" s="4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4"/>
        <v>0.03</v>
      </c>
      <c r="P619" s="18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4"/>
        <v>0</v>
      </c>
      <c r="P620" s="18" t="str">
        <f t="shared" si="55"/>
        <v/>
      </c>
      <c r="Q620" s="4" t="str">
        <f t="shared" si="56"/>
        <v>technology</v>
      </c>
      <c r="R620" s="4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4"/>
        <v>3.9999999999999998E-7</v>
      </c>
      <c r="P621" s="18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4"/>
        <v>0.01</v>
      </c>
      <c r="P622" s="18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4"/>
        <v>1.044E-2</v>
      </c>
      <c r="P623" s="18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4"/>
        <v>5.6833333333333333E-2</v>
      </c>
      <c r="P624" s="18">
        <f t="shared" si="55"/>
        <v>38</v>
      </c>
      <c r="Q624" s="4" t="str">
        <f t="shared" si="56"/>
        <v>technology</v>
      </c>
      <c r="R624" s="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4"/>
        <v>0</v>
      </c>
      <c r="P625" s="18" t="str">
        <f t="shared" si="55"/>
        <v/>
      </c>
      <c r="Q625" s="4" t="str">
        <f t="shared" si="56"/>
        <v>technology</v>
      </c>
      <c r="R625" s="4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4"/>
        <v>0</v>
      </c>
      <c r="P626" s="18" t="str">
        <f t="shared" si="55"/>
        <v/>
      </c>
      <c r="Q626" s="4" t="str">
        <f t="shared" si="56"/>
        <v>technology</v>
      </c>
      <c r="R626" s="4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4"/>
        <v>0</v>
      </c>
      <c r="P627" s="18" t="str">
        <f t="shared" si="55"/>
        <v/>
      </c>
      <c r="Q627" s="4" t="str">
        <f t="shared" si="56"/>
        <v>technology</v>
      </c>
      <c r="R627" s="4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4"/>
        <v>0.17380000000000001</v>
      </c>
      <c r="P628" s="18">
        <f t="shared" si="55"/>
        <v>111</v>
      </c>
      <c r="Q628" s="4" t="str">
        <f t="shared" si="56"/>
        <v>technology</v>
      </c>
      <c r="R628" s="4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4"/>
        <v>2.0000000000000001E-4</v>
      </c>
      <c r="P629" s="18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4"/>
        <v>0</v>
      </c>
      <c r="P630" s="18" t="str">
        <f t="shared" si="55"/>
        <v/>
      </c>
      <c r="Q630" s="4" t="str">
        <f t="shared" si="56"/>
        <v>technology</v>
      </c>
      <c r="R630" s="4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4"/>
        <v>1.75E-3</v>
      </c>
      <c r="P631" s="18">
        <f t="shared" si="55"/>
        <v>117</v>
      </c>
      <c r="Q631" s="4" t="str">
        <f t="shared" si="56"/>
        <v>technology</v>
      </c>
      <c r="R631" s="4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4"/>
        <v>8.3340278356529708E-4</v>
      </c>
      <c r="P632" s="18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4"/>
        <v>1.38E-2</v>
      </c>
      <c r="P633" s="18">
        <f t="shared" si="55"/>
        <v>77</v>
      </c>
      <c r="Q633" s="4" t="str">
        <f t="shared" si="56"/>
        <v>technology</v>
      </c>
      <c r="R633" s="4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4"/>
        <v>0</v>
      </c>
      <c r="P634" s="18" t="str">
        <f t="shared" si="55"/>
        <v/>
      </c>
      <c r="Q634" s="4" t="str">
        <f t="shared" si="56"/>
        <v>technology</v>
      </c>
      <c r="R634" s="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4"/>
        <v>0.1245</v>
      </c>
      <c r="P635" s="18">
        <f t="shared" si="55"/>
        <v>50</v>
      </c>
      <c r="Q635" s="4" t="str">
        <f t="shared" si="56"/>
        <v>technology</v>
      </c>
      <c r="R635" s="4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4"/>
        <v>2.0000000000000001E-4</v>
      </c>
      <c r="P636" s="18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4"/>
        <v>8.0000000000000007E-5</v>
      </c>
      <c r="P637" s="18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4"/>
        <v>2E-3</v>
      </c>
      <c r="P638" s="18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4"/>
        <v>0</v>
      </c>
      <c r="P639" s="18" t="str">
        <f t="shared" si="55"/>
        <v/>
      </c>
      <c r="Q639" s="4" t="str">
        <f t="shared" si="56"/>
        <v>technology</v>
      </c>
      <c r="R639" s="4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4"/>
        <v>9.0000000000000006E-5</v>
      </c>
      <c r="P640" s="18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4"/>
        <v>9.9999999999999995E-7</v>
      </c>
      <c r="P641" s="18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8" x14ac:dyDescent="0.2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4"/>
        <v>1.4428571428571428</v>
      </c>
      <c r="P642" s="18">
        <f t="shared" si="55"/>
        <v>51</v>
      </c>
      <c r="Q642" s="4" t="str">
        <f t="shared" si="56"/>
        <v>technology</v>
      </c>
      <c r="R642" s="4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8" x14ac:dyDescent="0.2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0">E643/D643</f>
        <v>1.1916249999999999</v>
      </c>
      <c r="P643" s="18">
        <f t="shared" ref="P643:P706" si="61">IFERROR(ROUND(E643/L643,0),"")</f>
        <v>151</v>
      </c>
      <c r="Q643" s="4" t="str">
        <f t="shared" ref="Q643:Q706" si="62">LEFT(N643,FIND("/",N643)-1)</f>
        <v>technology</v>
      </c>
      <c r="R643" s="4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8" x14ac:dyDescent="0.2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0"/>
        <v>14.604850000000001</v>
      </c>
      <c r="P644" s="18">
        <f t="shared" si="61"/>
        <v>134</v>
      </c>
      <c r="Q644" s="4" t="str">
        <f t="shared" si="62"/>
        <v>technology</v>
      </c>
      <c r="R644" s="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32" x14ac:dyDescent="0.2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0"/>
        <v>1.0580799999999999</v>
      </c>
      <c r="P645" s="18">
        <f t="shared" si="61"/>
        <v>174</v>
      </c>
      <c r="Q645" s="4" t="str">
        <f t="shared" si="62"/>
        <v>technology</v>
      </c>
      <c r="R645" s="4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8" x14ac:dyDescent="0.2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0"/>
        <v>3.0011791999999997</v>
      </c>
      <c r="P646" s="18">
        <f t="shared" si="61"/>
        <v>73</v>
      </c>
      <c r="Q646" s="4" t="str">
        <f t="shared" si="62"/>
        <v>technology</v>
      </c>
      <c r="R646" s="4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2" x14ac:dyDescent="0.2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0"/>
        <v>2.7869999999999999</v>
      </c>
      <c r="P647" s="18">
        <f t="shared" si="61"/>
        <v>24</v>
      </c>
      <c r="Q647" s="4" t="str">
        <f t="shared" si="62"/>
        <v>technology</v>
      </c>
      <c r="R647" s="4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8" x14ac:dyDescent="0.2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0"/>
        <v>1.3187625000000001</v>
      </c>
      <c r="P648" s="18">
        <f t="shared" si="61"/>
        <v>39</v>
      </c>
      <c r="Q648" s="4" t="str">
        <f t="shared" si="62"/>
        <v>technology</v>
      </c>
      <c r="R648" s="4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8" x14ac:dyDescent="0.2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0"/>
        <v>1.0705</v>
      </c>
      <c r="P649" s="18">
        <f t="shared" si="61"/>
        <v>126</v>
      </c>
      <c r="Q649" s="4" t="str">
        <f t="shared" si="62"/>
        <v>technology</v>
      </c>
      <c r="R649" s="4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2" x14ac:dyDescent="0.2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0"/>
        <v>1.2682285714285715</v>
      </c>
      <c r="P650" s="18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8" x14ac:dyDescent="0.2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0"/>
        <v>1.3996</v>
      </c>
      <c r="P651" s="18">
        <f t="shared" si="61"/>
        <v>43</v>
      </c>
      <c r="Q651" s="4" t="str">
        <f t="shared" si="62"/>
        <v>technology</v>
      </c>
      <c r="R651" s="4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8" x14ac:dyDescent="0.2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0"/>
        <v>1.1240000000000001</v>
      </c>
      <c r="P652" s="18">
        <f t="shared" si="61"/>
        <v>35</v>
      </c>
      <c r="Q652" s="4" t="str">
        <f t="shared" si="62"/>
        <v>technology</v>
      </c>
      <c r="R652" s="4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8" x14ac:dyDescent="0.2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0"/>
        <v>1.00528</v>
      </c>
      <c r="P653" s="18">
        <f t="shared" si="61"/>
        <v>239</v>
      </c>
      <c r="Q653" s="4" t="str">
        <f t="shared" si="62"/>
        <v>technology</v>
      </c>
      <c r="R653" s="4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48" x14ac:dyDescent="0.2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0"/>
        <v>1.0046666666666666</v>
      </c>
      <c r="P654" s="18">
        <f t="shared" si="61"/>
        <v>108</v>
      </c>
      <c r="Q654" s="4" t="str">
        <f t="shared" si="62"/>
        <v>technology</v>
      </c>
      <c r="R654" s="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8" x14ac:dyDescent="0.2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0"/>
        <v>1.4144600000000001</v>
      </c>
      <c r="P655" s="18">
        <f t="shared" si="61"/>
        <v>96</v>
      </c>
      <c r="Q655" s="4" t="str">
        <f t="shared" si="62"/>
        <v>technology</v>
      </c>
      <c r="R655" s="4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8" x14ac:dyDescent="0.2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0"/>
        <v>2.6729166666666666</v>
      </c>
      <c r="P656" s="18">
        <f t="shared" si="61"/>
        <v>32</v>
      </c>
      <c r="Q656" s="4" t="str">
        <f t="shared" si="62"/>
        <v>technology</v>
      </c>
      <c r="R656" s="4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8" x14ac:dyDescent="0.2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0"/>
        <v>1.4688749999999999</v>
      </c>
      <c r="P657" s="18">
        <f t="shared" si="61"/>
        <v>43</v>
      </c>
      <c r="Q657" s="4" t="str">
        <f t="shared" si="62"/>
        <v>technology</v>
      </c>
      <c r="R657" s="4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8" x14ac:dyDescent="0.2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0"/>
        <v>2.1356000000000002</v>
      </c>
      <c r="P658" s="18">
        <f t="shared" si="61"/>
        <v>123</v>
      </c>
      <c r="Q658" s="4" t="str">
        <f t="shared" si="62"/>
        <v>technology</v>
      </c>
      <c r="R658" s="4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8" x14ac:dyDescent="0.2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0"/>
        <v>1.2569999999999999</v>
      </c>
      <c r="P659" s="18">
        <f t="shared" si="61"/>
        <v>190</v>
      </c>
      <c r="Q659" s="4" t="str">
        <f t="shared" si="62"/>
        <v>technology</v>
      </c>
      <c r="R659" s="4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8" x14ac:dyDescent="0.2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0"/>
        <v>1.0446206037108834</v>
      </c>
      <c r="P660" s="18">
        <f t="shared" si="61"/>
        <v>109</v>
      </c>
      <c r="Q660" s="4" t="str">
        <f t="shared" si="62"/>
        <v>technology</v>
      </c>
      <c r="R660" s="4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6" x14ac:dyDescent="0.2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0"/>
        <v>1.0056666666666667</v>
      </c>
      <c r="P661" s="18">
        <f t="shared" si="61"/>
        <v>144</v>
      </c>
      <c r="Q661" s="4" t="str">
        <f t="shared" si="62"/>
        <v>technology</v>
      </c>
      <c r="R661" s="4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8" x14ac:dyDescent="0.2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0"/>
        <v>3.058E-2</v>
      </c>
      <c r="P662" s="18">
        <f t="shared" si="61"/>
        <v>85</v>
      </c>
      <c r="Q662" s="4" t="str">
        <f t="shared" si="62"/>
        <v>technology</v>
      </c>
      <c r="R662" s="4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8" x14ac:dyDescent="0.2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0"/>
        <v>9.4999999999999998E-3</v>
      </c>
      <c r="P663" s="18">
        <f t="shared" si="61"/>
        <v>11</v>
      </c>
      <c r="Q663" s="4" t="str">
        <f t="shared" si="62"/>
        <v>technology</v>
      </c>
      <c r="R663" s="4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32" x14ac:dyDescent="0.2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0"/>
        <v>4.0000000000000001E-3</v>
      </c>
      <c r="P664" s="18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8" x14ac:dyDescent="0.2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0"/>
        <v>3.5000000000000001E-3</v>
      </c>
      <c r="P665" s="18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8" x14ac:dyDescent="0.2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0"/>
        <v>7.5333333333333335E-2</v>
      </c>
      <c r="P666" s="18">
        <f t="shared" si="61"/>
        <v>31</v>
      </c>
      <c r="Q666" s="4" t="str">
        <f t="shared" si="62"/>
        <v>technology</v>
      </c>
      <c r="R666" s="4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8" x14ac:dyDescent="0.2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0"/>
        <v>0.18640000000000001</v>
      </c>
      <c r="P667" s="18">
        <f t="shared" si="61"/>
        <v>155</v>
      </c>
      <c r="Q667" s="4" t="str">
        <f t="shared" si="62"/>
        <v>technology</v>
      </c>
      <c r="R667" s="4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8" x14ac:dyDescent="0.2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0"/>
        <v>4.0000000000000003E-5</v>
      </c>
      <c r="P668" s="18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8" x14ac:dyDescent="0.2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0"/>
        <v>0.1002</v>
      </c>
      <c r="P669" s="18">
        <f t="shared" si="61"/>
        <v>179</v>
      </c>
      <c r="Q669" s="4" t="str">
        <f t="shared" si="62"/>
        <v>technology</v>
      </c>
      <c r="R669" s="4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8" x14ac:dyDescent="0.2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0"/>
        <v>4.5600000000000002E-2</v>
      </c>
      <c r="P670" s="18">
        <f t="shared" si="61"/>
        <v>27</v>
      </c>
      <c r="Q670" s="4" t="str">
        <f t="shared" si="62"/>
        <v>technology</v>
      </c>
      <c r="R670" s="4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4" x14ac:dyDescent="0.2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0"/>
        <v>0.21507499999999999</v>
      </c>
      <c r="P671" s="18">
        <f t="shared" si="61"/>
        <v>1536</v>
      </c>
      <c r="Q671" s="4" t="str">
        <f t="shared" si="62"/>
        <v>technology</v>
      </c>
      <c r="R671" s="4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8" x14ac:dyDescent="0.2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0"/>
        <v>0.29276666666666668</v>
      </c>
      <c r="P672" s="18">
        <f t="shared" si="61"/>
        <v>85</v>
      </c>
      <c r="Q672" s="4" t="str">
        <f t="shared" si="62"/>
        <v>technology</v>
      </c>
      <c r="R672" s="4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8" x14ac:dyDescent="0.2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0"/>
        <v>0.39426666666666665</v>
      </c>
      <c r="P673" s="18">
        <f t="shared" si="61"/>
        <v>789</v>
      </c>
      <c r="Q673" s="4" t="str">
        <f t="shared" si="62"/>
        <v>technology</v>
      </c>
      <c r="R673" s="4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8" x14ac:dyDescent="0.2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0"/>
        <v>0.21628</v>
      </c>
      <c r="P674" s="18">
        <f t="shared" si="61"/>
        <v>50</v>
      </c>
      <c r="Q674" s="4" t="str">
        <f t="shared" si="62"/>
        <v>technology</v>
      </c>
      <c r="R674" s="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8" x14ac:dyDescent="0.2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0"/>
        <v>2.0500000000000002E-3</v>
      </c>
      <c r="P675" s="18">
        <f t="shared" si="61"/>
        <v>68</v>
      </c>
      <c r="Q675" s="4" t="str">
        <f t="shared" si="62"/>
        <v>technology</v>
      </c>
      <c r="R675" s="4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2" x14ac:dyDescent="0.2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0"/>
        <v>2.9999999999999997E-4</v>
      </c>
      <c r="P676" s="18">
        <f t="shared" si="61"/>
        <v>8</v>
      </c>
      <c r="Q676" s="4" t="str">
        <f t="shared" si="62"/>
        <v>technology</v>
      </c>
      <c r="R676" s="4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8" x14ac:dyDescent="0.2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0"/>
        <v>0.14849999999999999</v>
      </c>
      <c r="P677" s="18">
        <f t="shared" si="61"/>
        <v>34</v>
      </c>
      <c r="Q677" s="4" t="str">
        <f t="shared" si="62"/>
        <v>technology</v>
      </c>
      <c r="R677" s="4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4" x14ac:dyDescent="0.2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0"/>
        <v>1.4710000000000001E-2</v>
      </c>
      <c r="P678" s="18">
        <f t="shared" si="61"/>
        <v>61</v>
      </c>
      <c r="Q678" s="4" t="str">
        <f t="shared" si="62"/>
        <v>technology</v>
      </c>
      <c r="R678" s="4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8" x14ac:dyDescent="0.2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0"/>
        <v>0.25584000000000001</v>
      </c>
      <c r="P679" s="18">
        <f t="shared" si="61"/>
        <v>133</v>
      </c>
      <c r="Q679" s="4" t="str">
        <f t="shared" si="62"/>
        <v>technology</v>
      </c>
      <c r="R679" s="4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8" x14ac:dyDescent="0.2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0"/>
        <v>3.8206896551724136E-2</v>
      </c>
      <c r="P680" s="18">
        <f t="shared" si="61"/>
        <v>65</v>
      </c>
      <c r="Q680" s="4" t="str">
        <f t="shared" si="62"/>
        <v>technology</v>
      </c>
      <c r="R680" s="4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8" x14ac:dyDescent="0.2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0"/>
        <v>0.15485964912280703</v>
      </c>
      <c r="P681" s="18">
        <f t="shared" si="61"/>
        <v>94</v>
      </c>
      <c r="Q681" s="4" t="str">
        <f t="shared" si="62"/>
        <v>technology</v>
      </c>
      <c r="R681" s="4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8" x14ac:dyDescent="0.2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0"/>
        <v>0.25912000000000002</v>
      </c>
      <c r="P682" s="18">
        <f t="shared" si="61"/>
        <v>151</v>
      </c>
      <c r="Q682" s="4" t="str">
        <f t="shared" si="62"/>
        <v>technology</v>
      </c>
      <c r="R682" s="4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8" x14ac:dyDescent="0.2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0"/>
        <v>4.0000000000000002E-4</v>
      </c>
      <c r="P683" s="18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8" x14ac:dyDescent="0.2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0"/>
        <v>1.06E-3</v>
      </c>
      <c r="P684" s="18">
        <f t="shared" si="61"/>
        <v>13</v>
      </c>
      <c r="Q684" s="4" t="str">
        <f t="shared" si="62"/>
        <v>technology</v>
      </c>
      <c r="R684" s="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8" x14ac:dyDescent="0.2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0"/>
        <v>8.5142857142857138E-3</v>
      </c>
      <c r="P685" s="18">
        <f t="shared" si="61"/>
        <v>99</v>
      </c>
      <c r="Q685" s="4" t="str">
        <f t="shared" si="62"/>
        <v>technology</v>
      </c>
      <c r="R685" s="4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16" x14ac:dyDescent="0.2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0"/>
        <v>7.4837500000000001E-2</v>
      </c>
      <c r="P686" s="18">
        <f t="shared" si="61"/>
        <v>177</v>
      </c>
      <c r="Q686" s="4" t="str">
        <f t="shared" si="62"/>
        <v>technology</v>
      </c>
      <c r="R686" s="4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8" x14ac:dyDescent="0.2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0"/>
        <v>0.27650000000000002</v>
      </c>
      <c r="P687" s="18">
        <f t="shared" si="61"/>
        <v>55</v>
      </c>
      <c r="Q687" s="4" t="str">
        <f t="shared" si="62"/>
        <v>technology</v>
      </c>
      <c r="R687" s="4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4" x14ac:dyDescent="0.2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0"/>
        <v>0</v>
      </c>
      <c r="P688" s="18" t="str">
        <f t="shared" si="61"/>
        <v/>
      </c>
      <c r="Q688" s="4" t="str">
        <f t="shared" si="62"/>
        <v>technology</v>
      </c>
      <c r="R688" s="4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8" x14ac:dyDescent="0.2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0"/>
        <v>3.5499999999999997E-2</v>
      </c>
      <c r="P689" s="18">
        <f t="shared" si="61"/>
        <v>592</v>
      </c>
      <c r="Q689" s="4" t="str">
        <f t="shared" si="62"/>
        <v>technology</v>
      </c>
      <c r="R689" s="4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8" x14ac:dyDescent="0.2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0"/>
        <v>0.72989999999999999</v>
      </c>
      <c r="P690" s="18">
        <f t="shared" si="61"/>
        <v>406</v>
      </c>
      <c r="Q690" s="4" t="str">
        <f t="shared" si="62"/>
        <v>technology</v>
      </c>
      <c r="R690" s="4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8" x14ac:dyDescent="0.2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0"/>
        <v>0.57648750000000004</v>
      </c>
      <c r="P691" s="18">
        <f t="shared" si="61"/>
        <v>343</v>
      </c>
      <c r="Q691" s="4" t="str">
        <f t="shared" si="62"/>
        <v>technology</v>
      </c>
      <c r="R691" s="4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2" x14ac:dyDescent="0.2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0"/>
        <v>0.1234</v>
      </c>
      <c r="P692" s="18">
        <f t="shared" si="61"/>
        <v>73</v>
      </c>
      <c r="Q692" s="4" t="str">
        <f t="shared" si="62"/>
        <v>technology</v>
      </c>
      <c r="R692" s="4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8" x14ac:dyDescent="0.2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0"/>
        <v>5.1999999999999998E-3</v>
      </c>
      <c r="P693" s="18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8" x14ac:dyDescent="0.2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0"/>
        <v>6.5299999999999997E-2</v>
      </c>
      <c r="P694" s="18">
        <f t="shared" si="61"/>
        <v>6</v>
      </c>
      <c r="Q694" s="4" t="str">
        <f t="shared" si="62"/>
        <v>technology</v>
      </c>
      <c r="R694" s="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32" x14ac:dyDescent="0.2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0"/>
        <v>0.35338000000000003</v>
      </c>
      <c r="P695" s="18">
        <f t="shared" si="61"/>
        <v>119</v>
      </c>
      <c r="Q695" s="4" t="str">
        <f t="shared" si="62"/>
        <v>technology</v>
      </c>
      <c r="R695" s="4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8" x14ac:dyDescent="0.2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0"/>
        <v>3.933333333333333E-3</v>
      </c>
      <c r="P696" s="18">
        <f t="shared" si="61"/>
        <v>84</v>
      </c>
      <c r="Q696" s="4" t="str">
        <f t="shared" si="62"/>
        <v>technology</v>
      </c>
      <c r="R696" s="4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8" x14ac:dyDescent="0.2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0"/>
        <v>1.06E-2</v>
      </c>
      <c r="P697" s="18">
        <f t="shared" si="61"/>
        <v>91</v>
      </c>
      <c r="Q697" s="4" t="str">
        <f t="shared" si="62"/>
        <v>technology</v>
      </c>
      <c r="R697" s="4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2" x14ac:dyDescent="0.2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0"/>
        <v>5.7142857142857145E-6</v>
      </c>
      <c r="P698" s="18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8" x14ac:dyDescent="0.2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0"/>
        <v>0.46379999999999999</v>
      </c>
      <c r="P699" s="18">
        <f t="shared" si="61"/>
        <v>20</v>
      </c>
      <c r="Q699" s="4" t="str">
        <f t="shared" si="62"/>
        <v>technology</v>
      </c>
      <c r="R699" s="4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8" x14ac:dyDescent="0.2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0"/>
        <v>0.15390000000000001</v>
      </c>
      <c r="P700" s="18">
        <f t="shared" si="61"/>
        <v>531</v>
      </c>
      <c r="Q700" s="4" t="str">
        <f t="shared" si="62"/>
        <v>technology</v>
      </c>
      <c r="R700" s="4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8" x14ac:dyDescent="0.2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0"/>
        <v>0.824221076923077</v>
      </c>
      <c r="P701" s="18">
        <f t="shared" si="61"/>
        <v>120</v>
      </c>
      <c r="Q701" s="4" t="str">
        <f t="shared" si="62"/>
        <v>technology</v>
      </c>
      <c r="R701" s="4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8" x14ac:dyDescent="0.2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0"/>
        <v>2.6866666666666667E-2</v>
      </c>
      <c r="P702" s="18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8" x14ac:dyDescent="0.2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0"/>
        <v>0.26600000000000001</v>
      </c>
      <c r="P703" s="18">
        <f t="shared" si="61"/>
        <v>291</v>
      </c>
      <c r="Q703" s="4" t="str">
        <f t="shared" si="62"/>
        <v>technology</v>
      </c>
      <c r="R703" s="4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8" x14ac:dyDescent="0.2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0"/>
        <v>0.30813400000000002</v>
      </c>
      <c r="P704" s="18">
        <f t="shared" si="61"/>
        <v>125</v>
      </c>
      <c r="Q704" s="4" t="str">
        <f t="shared" si="62"/>
        <v>technology</v>
      </c>
      <c r="R704" s="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8" x14ac:dyDescent="0.2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0"/>
        <v>5.5800000000000002E-2</v>
      </c>
      <c r="P705" s="18">
        <f t="shared" si="61"/>
        <v>120</v>
      </c>
      <c r="Q705" s="4" t="str">
        <f t="shared" si="62"/>
        <v>technology</v>
      </c>
      <c r="R705" s="4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8" x14ac:dyDescent="0.2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0"/>
        <v>8.7454545454545458E-3</v>
      </c>
      <c r="P706" s="18">
        <f t="shared" si="61"/>
        <v>120</v>
      </c>
      <c r="Q706" s="4" t="str">
        <f t="shared" si="62"/>
        <v>technology</v>
      </c>
      <c r="R706" s="4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2" x14ac:dyDescent="0.2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6">E707/D707</f>
        <v>9.7699999999999992E-3</v>
      </c>
      <c r="P707" s="18">
        <f t="shared" ref="P707:P770" si="67">IFERROR(ROUND(E707/L707,0),"")</f>
        <v>195</v>
      </c>
      <c r="Q707" s="4" t="str">
        <f t="shared" ref="Q707:Q770" si="68">LEFT(N707,FIND("/",N707)-1)</f>
        <v>technology</v>
      </c>
      <c r="R707" s="4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8" x14ac:dyDescent="0.2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6"/>
        <v>0</v>
      </c>
      <c r="P708" s="18" t="str">
        <f t="shared" si="67"/>
        <v/>
      </c>
      <c r="Q708" s="4" t="str">
        <f t="shared" si="68"/>
        <v>technology</v>
      </c>
      <c r="R708" s="4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8" x14ac:dyDescent="0.2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6"/>
        <v>0.78927352941176465</v>
      </c>
      <c r="P709" s="18">
        <f t="shared" si="67"/>
        <v>118</v>
      </c>
      <c r="Q709" s="4" t="str">
        <f t="shared" si="68"/>
        <v>technology</v>
      </c>
      <c r="R709" s="4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8" x14ac:dyDescent="0.2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6"/>
        <v>0.22092500000000001</v>
      </c>
      <c r="P710" s="18">
        <f t="shared" si="67"/>
        <v>24</v>
      </c>
      <c r="Q710" s="4" t="str">
        <f t="shared" si="68"/>
        <v>technology</v>
      </c>
      <c r="R710" s="4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2" x14ac:dyDescent="0.2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6"/>
        <v>4.0666666666666663E-3</v>
      </c>
      <c r="P711" s="18">
        <f t="shared" si="67"/>
        <v>31</v>
      </c>
      <c r="Q711" s="4" t="str">
        <f t="shared" si="68"/>
        <v>technology</v>
      </c>
      <c r="R711" s="4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2" x14ac:dyDescent="0.2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6"/>
        <v>0</v>
      </c>
      <c r="P712" s="18" t="str">
        <f t="shared" si="67"/>
        <v/>
      </c>
      <c r="Q712" s="4" t="str">
        <f t="shared" si="68"/>
        <v>technology</v>
      </c>
      <c r="R712" s="4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8" x14ac:dyDescent="0.2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6"/>
        <v>0.33790999999999999</v>
      </c>
      <c r="P713" s="18">
        <f t="shared" si="67"/>
        <v>100</v>
      </c>
      <c r="Q713" s="4" t="str">
        <f t="shared" si="68"/>
        <v>technology</v>
      </c>
      <c r="R713" s="4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8" x14ac:dyDescent="0.2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6"/>
        <v>2.1649484536082476E-3</v>
      </c>
      <c r="P714" s="18">
        <f t="shared" si="67"/>
        <v>26</v>
      </c>
      <c r="Q714" s="4" t="str">
        <f t="shared" si="68"/>
        <v>technology</v>
      </c>
      <c r="R714" s="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8" x14ac:dyDescent="0.2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6"/>
        <v>7.9600000000000001E-3</v>
      </c>
      <c r="P715" s="18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8" x14ac:dyDescent="0.2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6"/>
        <v>0.14993333333333334</v>
      </c>
      <c r="P716" s="18">
        <f t="shared" si="67"/>
        <v>80</v>
      </c>
      <c r="Q716" s="4" t="str">
        <f t="shared" si="68"/>
        <v>technology</v>
      </c>
      <c r="R716" s="4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8" x14ac:dyDescent="0.2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6"/>
        <v>5.0509090909090906E-2</v>
      </c>
      <c r="P717" s="18">
        <f t="shared" si="67"/>
        <v>116</v>
      </c>
      <c r="Q717" s="4" t="str">
        <f t="shared" si="68"/>
        <v>technology</v>
      </c>
      <c r="R717" s="4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8" x14ac:dyDescent="0.2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6"/>
        <v>0.10214285714285715</v>
      </c>
      <c r="P718" s="18">
        <f t="shared" si="67"/>
        <v>45</v>
      </c>
      <c r="Q718" s="4" t="str">
        <f t="shared" si="68"/>
        <v>technology</v>
      </c>
      <c r="R718" s="4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16" x14ac:dyDescent="0.2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6"/>
        <v>3.0500000000000002E-3</v>
      </c>
      <c r="P719" s="18">
        <f t="shared" si="67"/>
        <v>76</v>
      </c>
      <c r="Q719" s="4" t="str">
        <f t="shared" si="68"/>
        <v>technology</v>
      </c>
      <c r="R719" s="4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8" x14ac:dyDescent="0.2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6"/>
        <v>7.4999999999999997E-3</v>
      </c>
      <c r="P720" s="18">
        <f t="shared" si="67"/>
        <v>23</v>
      </c>
      <c r="Q720" s="4" t="str">
        <f t="shared" si="68"/>
        <v>technology</v>
      </c>
      <c r="R720" s="4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8" x14ac:dyDescent="0.2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6"/>
        <v>1.2933333333333333E-2</v>
      </c>
      <c r="P721" s="18">
        <f t="shared" si="67"/>
        <v>19</v>
      </c>
      <c r="Q721" s="4" t="str">
        <f t="shared" si="68"/>
        <v>technology</v>
      </c>
      <c r="R721" s="4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8" x14ac:dyDescent="0.2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6"/>
        <v>1.4394736842105262</v>
      </c>
      <c r="P722" s="18">
        <f t="shared" si="67"/>
        <v>67</v>
      </c>
      <c r="Q722" s="4" t="str">
        <f t="shared" si="68"/>
        <v>publishing</v>
      </c>
      <c r="R722" s="4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48" x14ac:dyDescent="0.2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6"/>
        <v>1.2210975609756098</v>
      </c>
      <c r="P723" s="18">
        <f t="shared" si="67"/>
        <v>84</v>
      </c>
      <c r="Q723" s="4" t="str">
        <f t="shared" si="68"/>
        <v>publishing</v>
      </c>
      <c r="R723" s="4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8" x14ac:dyDescent="0.2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6"/>
        <v>1.3202400000000001</v>
      </c>
      <c r="P724" s="18">
        <f t="shared" si="67"/>
        <v>216</v>
      </c>
      <c r="Q724" s="4" t="str">
        <f t="shared" si="68"/>
        <v>publishing</v>
      </c>
      <c r="R724" s="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32" x14ac:dyDescent="0.2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6"/>
        <v>1.0938000000000001</v>
      </c>
      <c r="P725" s="18">
        <f t="shared" si="67"/>
        <v>55</v>
      </c>
      <c r="Q725" s="4" t="str">
        <f t="shared" si="68"/>
        <v>publishing</v>
      </c>
      <c r="R725" s="4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8" x14ac:dyDescent="0.2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6"/>
        <v>1.0547157142857144</v>
      </c>
      <c r="P726" s="18">
        <f t="shared" si="67"/>
        <v>52</v>
      </c>
      <c r="Q726" s="4" t="str">
        <f t="shared" si="68"/>
        <v>publishing</v>
      </c>
      <c r="R726" s="4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8" x14ac:dyDescent="0.2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6"/>
        <v>1.0035000000000001</v>
      </c>
      <c r="P727" s="18">
        <f t="shared" si="67"/>
        <v>143</v>
      </c>
      <c r="Q727" s="4" t="str">
        <f t="shared" si="68"/>
        <v>publishing</v>
      </c>
      <c r="R727" s="4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8" x14ac:dyDescent="0.2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6"/>
        <v>1.014</v>
      </c>
      <c r="P728" s="18">
        <f t="shared" si="67"/>
        <v>72</v>
      </c>
      <c r="Q728" s="4" t="str">
        <f t="shared" si="68"/>
        <v>publishing</v>
      </c>
      <c r="R728" s="4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8" x14ac:dyDescent="0.2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6"/>
        <v>1.5551428571428572</v>
      </c>
      <c r="P729" s="18">
        <f t="shared" si="67"/>
        <v>37</v>
      </c>
      <c r="Q729" s="4" t="str">
        <f t="shared" si="68"/>
        <v>publishing</v>
      </c>
      <c r="R729" s="4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8" x14ac:dyDescent="0.2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6"/>
        <v>1.05566</v>
      </c>
      <c r="P730" s="18">
        <f t="shared" si="67"/>
        <v>61</v>
      </c>
      <c r="Q730" s="4" t="str">
        <f t="shared" si="68"/>
        <v>publishing</v>
      </c>
      <c r="R730" s="4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8" x14ac:dyDescent="0.2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6"/>
        <v>1.3065</v>
      </c>
      <c r="P731" s="18">
        <f t="shared" si="67"/>
        <v>44</v>
      </c>
      <c r="Q731" s="4" t="str">
        <f t="shared" si="68"/>
        <v>publishing</v>
      </c>
      <c r="R731" s="4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2" x14ac:dyDescent="0.2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6"/>
        <v>1.3219000000000001</v>
      </c>
      <c r="P732" s="18">
        <f t="shared" si="67"/>
        <v>100</v>
      </c>
      <c r="Q732" s="4" t="str">
        <f t="shared" si="68"/>
        <v>publishing</v>
      </c>
      <c r="R732" s="4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8" x14ac:dyDescent="0.2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6"/>
        <v>1.26</v>
      </c>
      <c r="P733" s="18">
        <f t="shared" si="67"/>
        <v>89</v>
      </c>
      <c r="Q733" s="4" t="str">
        <f t="shared" si="68"/>
        <v>publishing</v>
      </c>
      <c r="R733" s="4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8" x14ac:dyDescent="0.2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6"/>
        <v>1.6</v>
      </c>
      <c r="P734" s="18">
        <f t="shared" si="67"/>
        <v>5</v>
      </c>
      <c r="Q734" s="4" t="str">
        <f t="shared" si="68"/>
        <v>publishing</v>
      </c>
      <c r="R734" s="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48" x14ac:dyDescent="0.2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6"/>
        <v>1.2048000000000001</v>
      </c>
      <c r="P735" s="18">
        <f t="shared" si="67"/>
        <v>18</v>
      </c>
      <c r="Q735" s="4" t="str">
        <f t="shared" si="68"/>
        <v>publishing</v>
      </c>
      <c r="R735" s="4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32" x14ac:dyDescent="0.2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6"/>
        <v>1.2552941176470589</v>
      </c>
      <c r="P736" s="18">
        <f t="shared" si="67"/>
        <v>187</v>
      </c>
      <c r="Q736" s="4" t="str">
        <f t="shared" si="68"/>
        <v>publishing</v>
      </c>
      <c r="R736" s="4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8" x14ac:dyDescent="0.2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6"/>
        <v>1.1440638297872341</v>
      </c>
      <c r="P737" s="18">
        <f t="shared" si="67"/>
        <v>235</v>
      </c>
      <c r="Q737" s="4" t="str">
        <f t="shared" si="68"/>
        <v>publishing</v>
      </c>
      <c r="R737" s="4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8" x14ac:dyDescent="0.2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6"/>
        <v>3.151388888888889</v>
      </c>
      <c r="P738" s="18">
        <f t="shared" si="67"/>
        <v>105</v>
      </c>
      <c r="Q738" s="4" t="str">
        <f t="shared" si="68"/>
        <v>publishing</v>
      </c>
      <c r="R738" s="4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8" x14ac:dyDescent="0.2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6"/>
        <v>1.224</v>
      </c>
      <c r="P739" s="18">
        <f t="shared" si="67"/>
        <v>57</v>
      </c>
      <c r="Q739" s="4" t="str">
        <f t="shared" si="68"/>
        <v>publishing</v>
      </c>
      <c r="R739" s="4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2" x14ac:dyDescent="0.2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6"/>
        <v>1.0673333333333332</v>
      </c>
      <c r="P740" s="18">
        <f t="shared" si="67"/>
        <v>39</v>
      </c>
      <c r="Q740" s="4" t="str">
        <f t="shared" si="68"/>
        <v>publishing</v>
      </c>
      <c r="R740" s="4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8" x14ac:dyDescent="0.2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6"/>
        <v>1.5833333333333333</v>
      </c>
      <c r="P741" s="18">
        <f t="shared" si="67"/>
        <v>68</v>
      </c>
      <c r="Q741" s="4" t="str">
        <f t="shared" si="68"/>
        <v>publishing</v>
      </c>
      <c r="R741" s="4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8" x14ac:dyDescent="0.2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6"/>
        <v>1.0740000000000001</v>
      </c>
      <c r="P742" s="18">
        <f t="shared" si="67"/>
        <v>170</v>
      </c>
      <c r="Q742" s="4" t="str">
        <f t="shared" si="68"/>
        <v>publishing</v>
      </c>
      <c r="R742" s="4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2" x14ac:dyDescent="0.2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6"/>
        <v>1.0226</v>
      </c>
      <c r="P743" s="18">
        <f t="shared" si="67"/>
        <v>141</v>
      </c>
      <c r="Q743" s="4" t="str">
        <f t="shared" si="68"/>
        <v>publishing</v>
      </c>
      <c r="R743" s="4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48" x14ac:dyDescent="0.2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6"/>
        <v>1.1071428571428572</v>
      </c>
      <c r="P744" s="18">
        <f t="shared" si="67"/>
        <v>67</v>
      </c>
      <c r="Q744" s="4" t="str">
        <f t="shared" si="68"/>
        <v>publishing</v>
      </c>
      <c r="R744" s="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8" x14ac:dyDescent="0.2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6"/>
        <v>1.48</v>
      </c>
      <c r="P745" s="18">
        <f t="shared" si="67"/>
        <v>54</v>
      </c>
      <c r="Q745" s="4" t="str">
        <f t="shared" si="68"/>
        <v>publishing</v>
      </c>
      <c r="R745" s="4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32" x14ac:dyDescent="0.2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6"/>
        <v>1.0232000000000001</v>
      </c>
      <c r="P746" s="18">
        <f t="shared" si="67"/>
        <v>83</v>
      </c>
      <c r="Q746" s="4" t="str">
        <f t="shared" si="68"/>
        <v>publishing</v>
      </c>
      <c r="R746" s="4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8" x14ac:dyDescent="0.2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6"/>
        <v>1.7909909909909909</v>
      </c>
      <c r="P747" s="18">
        <f t="shared" si="67"/>
        <v>54</v>
      </c>
      <c r="Q747" s="4" t="str">
        <f t="shared" si="68"/>
        <v>publishing</v>
      </c>
      <c r="R747" s="4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16" x14ac:dyDescent="0.2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6"/>
        <v>1.1108135252761968</v>
      </c>
      <c r="P748" s="18">
        <f t="shared" si="67"/>
        <v>34</v>
      </c>
      <c r="Q748" s="4" t="str">
        <f t="shared" si="68"/>
        <v>publishing</v>
      </c>
      <c r="R748" s="4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8" x14ac:dyDescent="0.2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6"/>
        <v>1.0004285714285714</v>
      </c>
      <c r="P749" s="18">
        <f t="shared" si="67"/>
        <v>127</v>
      </c>
      <c r="Q749" s="4" t="str">
        <f t="shared" si="68"/>
        <v>publishing</v>
      </c>
      <c r="R749" s="4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8" x14ac:dyDescent="0.2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6"/>
        <v>1.0024999999999999</v>
      </c>
      <c r="P750" s="18">
        <f t="shared" si="67"/>
        <v>46</v>
      </c>
      <c r="Q750" s="4" t="str">
        <f t="shared" si="68"/>
        <v>publishing</v>
      </c>
      <c r="R750" s="4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8" x14ac:dyDescent="0.2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6"/>
        <v>1.0556000000000001</v>
      </c>
      <c r="P751" s="18">
        <f t="shared" si="67"/>
        <v>96</v>
      </c>
      <c r="Q751" s="4" t="str">
        <f t="shared" si="68"/>
        <v>publishing</v>
      </c>
      <c r="R751" s="4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8" x14ac:dyDescent="0.2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6"/>
        <v>1.0258775877587758</v>
      </c>
      <c r="P752" s="18">
        <f t="shared" si="67"/>
        <v>77</v>
      </c>
      <c r="Q752" s="4" t="str">
        <f t="shared" si="68"/>
        <v>publishing</v>
      </c>
      <c r="R752" s="4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8" x14ac:dyDescent="0.2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6"/>
        <v>1.1850000000000001</v>
      </c>
      <c r="P753" s="18">
        <f t="shared" si="67"/>
        <v>57</v>
      </c>
      <c r="Q753" s="4" t="str">
        <f t="shared" si="68"/>
        <v>publishing</v>
      </c>
      <c r="R753" s="4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8" x14ac:dyDescent="0.2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6"/>
        <v>1.117</v>
      </c>
      <c r="P754" s="18">
        <f t="shared" si="67"/>
        <v>53</v>
      </c>
      <c r="Q754" s="4" t="str">
        <f t="shared" si="68"/>
        <v>publishing</v>
      </c>
      <c r="R754" s="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8" x14ac:dyDescent="0.2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6"/>
        <v>1.28</v>
      </c>
      <c r="P755" s="18">
        <f t="shared" si="67"/>
        <v>492</v>
      </c>
      <c r="Q755" s="4" t="str">
        <f t="shared" si="68"/>
        <v>publishing</v>
      </c>
      <c r="R755" s="4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8" x14ac:dyDescent="0.2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6"/>
        <v>1.0375000000000001</v>
      </c>
      <c r="P756" s="18">
        <f t="shared" si="67"/>
        <v>42</v>
      </c>
      <c r="Q756" s="4" t="str">
        <f t="shared" si="68"/>
        <v>publishing</v>
      </c>
      <c r="R756" s="4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8" x14ac:dyDescent="0.2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6"/>
        <v>1.0190760000000001</v>
      </c>
      <c r="P757" s="18">
        <f t="shared" si="67"/>
        <v>37</v>
      </c>
      <c r="Q757" s="4" t="str">
        <f t="shared" si="68"/>
        <v>publishing</v>
      </c>
      <c r="R757" s="4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8" x14ac:dyDescent="0.2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6"/>
        <v>1.177142857142857</v>
      </c>
      <c r="P758" s="18">
        <f t="shared" si="67"/>
        <v>37</v>
      </c>
      <c r="Q758" s="4" t="str">
        <f t="shared" si="68"/>
        <v>publishing</v>
      </c>
      <c r="R758" s="4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8" x14ac:dyDescent="0.2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6"/>
        <v>2.38</v>
      </c>
      <c r="P759" s="18">
        <f t="shared" si="67"/>
        <v>33</v>
      </c>
      <c r="Q759" s="4" t="str">
        <f t="shared" si="68"/>
        <v>publishing</v>
      </c>
      <c r="R759" s="4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32" x14ac:dyDescent="0.2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6"/>
        <v>1.02</v>
      </c>
      <c r="P760" s="18">
        <f t="shared" si="67"/>
        <v>134</v>
      </c>
      <c r="Q760" s="4" t="str">
        <f t="shared" si="68"/>
        <v>publishing</v>
      </c>
      <c r="R760" s="4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8" x14ac:dyDescent="0.2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6"/>
        <v>1.0192000000000001</v>
      </c>
      <c r="P761" s="18">
        <f t="shared" si="67"/>
        <v>51</v>
      </c>
      <c r="Q761" s="4" t="str">
        <f t="shared" si="68"/>
        <v>publishing</v>
      </c>
      <c r="R761" s="4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8" x14ac:dyDescent="0.2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6"/>
        <v>0</v>
      </c>
      <c r="P762" s="18" t="str">
        <f t="shared" si="67"/>
        <v/>
      </c>
      <c r="Q762" s="4" t="str">
        <f t="shared" si="68"/>
        <v>publishing</v>
      </c>
      <c r="R762" s="4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8" x14ac:dyDescent="0.2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6"/>
        <v>4.7E-2</v>
      </c>
      <c r="P763" s="18">
        <f t="shared" si="67"/>
        <v>39</v>
      </c>
      <c r="Q763" s="4" t="str">
        <f t="shared" si="68"/>
        <v>publishing</v>
      </c>
      <c r="R763" s="4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8" x14ac:dyDescent="0.2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6"/>
        <v>0</v>
      </c>
      <c r="P764" s="18" t="str">
        <f t="shared" si="67"/>
        <v/>
      </c>
      <c r="Q764" s="4" t="str">
        <f t="shared" si="68"/>
        <v>publishing</v>
      </c>
      <c r="R764" s="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8" x14ac:dyDescent="0.2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6"/>
        <v>1.1655011655011655E-3</v>
      </c>
      <c r="P765" s="18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8" x14ac:dyDescent="0.2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6"/>
        <v>0</v>
      </c>
      <c r="P766" s="18" t="str">
        <f t="shared" si="67"/>
        <v/>
      </c>
      <c r="Q766" s="4" t="str">
        <f t="shared" si="68"/>
        <v>publishing</v>
      </c>
      <c r="R766" s="4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8" x14ac:dyDescent="0.2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6"/>
        <v>0.36014285714285715</v>
      </c>
      <c r="P767" s="18">
        <f t="shared" si="67"/>
        <v>57</v>
      </c>
      <c r="Q767" s="4" t="str">
        <f t="shared" si="68"/>
        <v>publishing</v>
      </c>
      <c r="R767" s="4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8" x14ac:dyDescent="0.2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6"/>
        <v>0</v>
      </c>
      <c r="P768" s="18" t="str">
        <f t="shared" si="67"/>
        <v/>
      </c>
      <c r="Q768" s="4" t="str">
        <f t="shared" si="68"/>
        <v>publishing</v>
      </c>
      <c r="R768" s="4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64" x14ac:dyDescent="0.2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6"/>
        <v>3.5400000000000001E-2</v>
      </c>
      <c r="P769" s="18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8" x14ac:dyDescent="0.2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6"/>
        <v>0</v>
      </c>
      <c r="P770" s="18" t="str">
        <f t="shared" si="67"/>
        <v/>
      </c>
      <c r="Q770" s="4" t="str">
        <f t="shared" si="68"/>
        <v>publishing</v>
      </c>
      <c r="R770" s="4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8" x14ac:dyDescent="0.2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2">E771/D771</f>
        <v>0.41399999999999998</v>
      </c>
      <c r="P771" s="18">
        <f t="shared" ref="P771:P834" si="73">IFERROR(ROUND(E771/L771,0),"")</f>
        <v>32</v>
      </c>
      <c r="Q771" s="4" t="str">
        <f t="shared" ref="Q771:Q834" si="74">LEFT(N771,FIND("/",N771)-1)</f>
        <v>publishing</v>
      </c>
      <c r="R771" s="4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8" x14ac:dyDescent="0.2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2"/>
        <v>0</v>
      </c>
      <c r="P772" s="18" t="str">
        <f t="shared" si="73"/>
        <v/>
      </c>
      <c r="Q772" s="4" t="str">
        <f t="shared" si="74"/>
        <v>publishing</v>
      </c>
      <c r="R772" s="4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8" x14ac:dyDescent="0.2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2"/>
        <v>2.631578947368421E-4</v>
      </c>
      <c r="P773" s="18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4" x14ac:dyDescent="0.2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2"/>
        <v>3.3333333333333333E-2</v>
      </c>
      <c r="P774" s="18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8" x14ac:dyDescent="0.2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2"/>
        <v>8.5129023676509714E-3</v>
      </c>
      <c r="P775" s="18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8" x14ac:dyDescent="0.2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2"/>
        <v>0.70199999999999996</v>
      </c>
      <c r="P776" s="18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8" x14ac:dyDescent="0.2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2"/>
        <v>1.7000000000000001E-2</v>
      </c>
      <c r="P777" s="18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8" x14ac:dyDescent="0.2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2"/>
        <v>0.51400000000000001</v>
      </c>
      <c r="P778" s="18">
        <f t="shared" si="73"/>
        <v>63</v>
      </c>
      <c r="Q778" s="4" t="str">
        <f t="shared" si="74"/>
        <v>publishing</v>
      </c>
      <c r="R778" s="4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8" x14ac:dyDescent="0.2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2"/>
        <v>7.0000000000000001E-3</v>
      </c>
      <c r="P779" s="18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8" x14ac:dyDescent="0.2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2"/>
        <v>4.0000000000000001E-3</v>
      </c>
      <c r="P780" s="18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8" x14ac:dyDescent="0.2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2"/>
        <v>2.6666666666666668E-2</v>
      </c>
      <c r="P781" s="18">
        <f t="shared" si="73"/>
        <v>67</v>
      </c>
      <c r="Q781" s="4" t="str">
        <f t="shared" si="74"/>
        <v>publishing</v>
      </c>
      <c r="R781" s="4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32" x14ac:dyDescent="0.2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2"/>
        <v>1.04</v>
      </c>
      <c r="P782" s="18">
        <f t="shared" si="73"/>
        <v>39</v>
      </c>
      <c r="Q782" s="4" t="str">
        <f t="shared" si="74"/>
        <v>music</v>
      </c>
      <c r="R782" s="4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8" x14ac:dyDescent="0.2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2"/>
        <v>1.3315375</v>
      </c>
      <c r="P783" s="18">
        <f t="shared" si="73"/>
        <v>43</v>
      </c>
      <c r="Q783" s="4" t="str">
        <f t="shared" si="74"/>
        <v>music</v>
      </c>
      <c r="R783" s="4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8" x14ac:dyDescent="0.2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2"/>
        <v>1</v>
      </c>
      <c r="P784" s="18">
        <f t="shared" si="73"/>
        <v>50</v>
      </c>
      <c r="Q784" s="4" t="str">
        <f t="shared" si="74"/>
        <v>music</v>
      </c>
      <c r="R784" s="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8" x14ac:dyDescent="0.2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2"/>
        <v>1.4813333333333334</v>
      </c>
      <c r="P785" s="18">
        <f t="shared" si="73"/>
        <v>63</v>
      </c>
      <c r="Q785" s="4" t="str">
        <f t="shared" si="74"/>
        <v>music</v>
      </c>
      <c r="R785" s="4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8" x14ac:dyDescent="0.2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2"/>
        <v>1.0249999999999999</v>
      </c>
      <c r="P786" s="18">
        <f t="shared" si="73"/>
        <v>103</v>
      </c>
      <c r="Q786" s="4" t="str">
        <f t="shared" si="74"/>
        <v>music</v>
      </c>
      <c r="R786" s="4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8" x14ac:dyDescent="0.2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2"/>
        <v>1.8062799999999999</v>
      </c>
      <c r="P787" s="18">
        <f t="shared" si="73"/>
        <v>31</v>
      </c>
      <c r="Q787" s="4" t="str">
        <f t="shared" si="74"/>
        <v>music</v>
      </c>
      <c r="R787" s="4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8" x14ac:dyDescent="0.2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2"/>
        <v>1.4279999999999999</v>
      </c>
      <c r="P788" s="18">
        <f t="shared" si="73"/>
        <v>162</v>
      </c>
      <c r="Q788" s="4" t="str">
        <f t="shared" si="74"/>
        <v>music</v>
      </c>
      <c r="R788" s="4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8" x14ac:dyDescent="0.2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2"/>
        <v>1.1416666666666666</v>
      </c>
      <c r="P789" s="18">
        <f t="shared" si="73"/>
        <v>81</v>
      </c>
      <c r="Q789" s="4" t="str">
        <f t="shared" si="74"/>
        <v>music</v>
      </c>
      <c r="R789" s="4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8" x14ac:dyDescent="0.2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2"/>
        <v>2.03505</v>
      </c>
      <c r="P790" s="18">
        <f t="shared" si="73"/>
        <v>60</v>
      </c>
      <c r="Q790" s="4" t="str">
        <f t="shared" si="74"/>
        <v>music</v>
      </c>
      <c r="R790" s="4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8" x14ac:dyDescent="0.2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2"/>
        <v>1.0941176470588236</v>
      </c>
      <c r="P791" s="18">
        <f t="shared" si="73"/>
        <v>133</v>
      </c>
      <c r="Q791" s="4" t="str">
        <f t="shared" si="74"/>
        <v>music</v>
      </c>
      <c r="R791" s="4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8" x14ac:dyDescent="0.2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2"/>
        <v>1.443746</v>
      </c>
      <c r="P792" s="18">
        <f t="shared" si="73"/>
        <v>93</v>
      </c>
      <c r="Q792" s="4" t="str">
        <f t="shared" si="74"/>
        <v>music</v>
      </c>
      <c r="R792" s="4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8" x14ac:dyDescent="0.2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2"/>
        <v>1.0386666666666666</v>
      </c>
      <c r="P793" s="18">
        <f t="shared" si="73"/>
        <v>61</v>
      </c>
      <c r="Q793" s="4" t="str">
        <f t="shared" si="74"/>
        <v>music</v>
      </c>
      <c r="R793" s="4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2" x14ac:dyDescent="0.2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2"/>
        <v>1.0044440000000001</v>
      </c>
      <c r="P794" s="18">
        <f t="shared" si="73"/>
        <v>42</v>
      </c>
      <c r="Q794" s="4" t="str">
        <f t="shared" si="74"/>
        <v>music</v>
      </c>
      <c r="R794" s="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8" x14ac:dyDescent="0.2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2"/>
        <v>1.0277927272727272</v>
      </c>
      <c r="P795" s="18">
        <f t="shared" si="73"/>
        <v>88</v>
      </c>
      <c r="Q795" s="4" t="str">
        <f t="shared" si="74"/>
        <v>music</v>
      </c>
      <c r="R795" s="4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8" x14ac:dyDescent="0.2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2"/>
        <v>1.0531250000000001</v>
      </c>
      <c r="P796" s="18">
        <f t="shared" si="73"/>
        <v>159</v>
      </c>
      <c r="Q796" s="4" t="str">
        <f t="shared" si="74"/>
        <v>music</v>
      </c>
      <c r="R796" s="4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8" x14ac:dyDescent="0.2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2"/>
        <v>1.1178571428571429</v>
      </c>
      <c r="P797" s="18">
        <f t="shared" si="73"/>
        <v>85</v>
      </c>
      <c r="Q797" s="4" t="str">
        <f t="shared" si="74"/>
        <v>music</v>
      </c>
      <c r="R797" s="4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4" x14ac:dyDescent="0.2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2"/>
        <v>1.0135000000000001</v>
      </c>
      <c r="P798" s="18">
        <f t="shared" si="73"/>
        <v>113</v>
      </c>
      <c r="Q798" s="4" t="str">
        <f t="shared" si="74"/>
        <v>music</v>
      </c>
      <c r="R798" s="4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8" x14ac:dyDescent="0.2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2"/>
        <v>1.0753333333333333</v>
      </c>
      <c r="P799" s="18">
        <f t="shared" si="73"/>
        <v>45</v>
      </c>
      <c r="Q799" s="4" t="str">
        <f t="shared" si="74"/>
        <v>music</v>
      </c>
      <c r="R799" s="4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8" x14ac:dyDescent="0.2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2"/>
        <v>1.1488571428571428</v>
      </c>
      <c r="P800" s="18">
        <f t="shared" si="73"/>
        <v>46</v>
      </c>
      <c r="Q800" s="4" t="str">
        <f t="shared" si="74"/>
        <v>music</v>
      </c>
      <c r="R800" s="4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8" x14ac:dyDescent="0.2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2"/>
        <v>1.0002</v>
      </c>
      <c r="P801" s="18">
        <f t="shared" si="73"/>
        <v>179</v>
      </c>
      <c r="Q801" s="4" t="str">
        <f t="shared" si="74"/>
        <v>music</v>
      </c>
      <c r="R801" s="4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8" x14ac:dyDescent="0.2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2"/>
        <v>1.5213333333333334</v>
      </c>
      <c r="P802" s="18">
        <f t="shared" si="73"/>
        <v>41</v>
      </c>
      <c r="Q802" s="4" t="str">
        <f t="shared" si="74"/>
        <v>music</v>
      </c>
      <c r="R802" s="4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8" x14ac:dyDescent="0.2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2"/>
        <v>1.1152149999999998</v>
      </c>
      <c r="P803" s="18">
        <f t="shared" si="73"/>
        <v>44</v>
      </c>
      <c r="Q803" s="4" t="str">
        <f t="shared" si="74"/>
        <v>music</v>
      </c>
      <c r="R803" s="4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8" x14ac:dyDescent="0.2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2"/>
        <v>1.0133333333333334</v>
      </c>
      <c r="P804" s="18">
        <f t="shared" si="73"/>
        <v>81</v>
      </c>
      <c r="Q804" s="4" t="str">
        <f t="shared" si="74"/>
        <v>music</v>
      </c>
      <c r="R804" s="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8" x14ac:dyDescent="0.2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2"/>
        <v>1.232608695652174</v>
      </c>
      <c r="P805" s="18">
        <f t="shared" si="73"/>
        <v>75</v>
      </c>
      <c r="Q805" s="4" t="str">
        <f t="shared" si="74"/>
        <v>music</v>
      </c>
      <c r="R805" s="4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8" x14ac:dyDescent="0.2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2"/>
        <v>1</v>
      </c>
      <c r="P806" s="18">
        <f t="shared" si="73"/>
        <v>306</v>
      </c>
      <c r="Q806" s="4" t="str">
        <f t="shared" si="74"/>
        <v>music</v>
      </c>
      <c r="R806" s="4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8" x14ac:dyDescent="0.2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2"/>
        <v>1.05</v>
      </c>
      <c r="P807" s="18">
        <f t="shared" si="73"/>
        <v>58</v>
      </c>
      <c r="Q807" s="4" t="str">
        <f t="shared" si="74"/>
        <v>music</v>
      </c>
      <c r="R807" s="4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16" x14ac:dyDescent="0.2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2"/>
        <v>1.0443750000000001</v>
      </c>
      <c r="P808" s="18">
        <f t="shared" si="73"/>
        <v>118</v>
      </c>
      <c r="Q808" s="4" t="str">
        <f t="shared" si="74"/>
        <v>music</v>
      </c>
      <c r="R808" s="4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2" x14ac:dyDescent="0.2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2"/>
        <v>1.05125</v>
      </c>
      <c r="P809" s="18">
        <f t="shared" si="73"/>
        <v>74</v>
      </c>
      <c r="Q809" s="4" t="str">
        <f t="shared" si="74"/>
        <v>music</v>
      </c>
      <c r="R809" s="4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8" x14ac:dyDescent="0.2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2"/>
        <v>1</v>
      </c>
      <c r="P810" s="18">
        <f t="shared" si="73"/>
        <v>105</v>
      </c>
      <c r="Q810" s="4" t="str">
        <f t="shared" si="74"/>
        <v>music</v>
      </c>
      <c r="R810" s="4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32" x14ac:dyDescent="0.2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2"/>
        <v>1.03775</v>
      </c>
      <c r="P811" s="18">
        <f t="shared" si="73"/>
        <v>80</v>
      </c>
      <c r="Q811" s="4" t="str">
        <f t="shared" si="74"/>
        <v>music</v>
      </c>
      <c r="R811" s="4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8" x14ac:dyDescent="0.2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2"/>
        <v>1.05</v>
      </c>
      <c r="P812" s="18">
        <f t="shared" si="73"/>
        <v>58</v>
      </c>
      <c r="Q812" s="4" t="str">
        <f t="shared" si="74"/>
        <v>music</v>
      </c>
      <c r="R812" s="4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32" x14ac:dyDescent="0.2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2"/>
        <v>1.04</v>
      </c>
      <c r="P813" s="18">
        <f t="shared" si="73"/>
        <v>87</v>
      </c>
      <c r="Q813" s="4" t="str">
        <f t="shared" si="74"/>
        <v>music</v>
      </c>
      <c r="R813" s="4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8" x14ac:dyDescent="0.2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2"/>
        <v>1.5183333333333333</v>
      </c>
      <c r="P814" s="18">
        <f t="shared" si="73"/>
        <v>28</v>
      </c>
      <c r="Q814" s="4" t="str">
        <f t="shared" si="74"/>
        <v>music</v>
      </c>
      <c r="R814" s="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2" x14ac:dyDescent="0.2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2"/>
        <v>1.59996</v>
      </c>
      <c r="P815" s="18">
        <f t="shared" si="73"/>
        <v>25</v>
      </c>
      <c r="Q815" s="4" t="str">
        <f t="shared" si="74"/>
        <v>music</v>
      </c>
      <c r="R815" s="4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8" x14ac:dyDescent="0.2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2"/>
        <v>1.2729999999999999</v>
      </c>
      <c r="P816" s="18">
        <f t="shared" si="73"/>
        <v>45</v>
      </c>
      <c r="Q816" s="4" t="str">
        <f t="shared" si="74"/>
        <v>music</v>
      </c>
      <c r="R816" s="4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2" x14ac:dyDescent="0.2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2"/>
        <v>1.07</v>
      </c>
      <c r="P817" s="18">
        <f t="shared" si="73"/>
        <v>100</v>
      </c>
      <c r="Q817" s="4" t="str">
        <f t="shared" si="74"/>
        <v>music</v>
      </c>
      <c r="R817" s="4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2" x14ac:dyDescent="0.2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2"/>
        <v>1.1512214285714286</v>
      </c>
      <c r="P818" s="18">
        <f t="shared" si="73"/>
        <v>39</v>
      </c>
      <c r="Q818" s="4" t="str">
        <f t="shared" si="74"/>
        <v>music</v>
      </c>
      <c r="R818" s="4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8" x14ac:dyDescent="0.2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2"/>
        <v>1.3711066666666665</v>
      </c>
      <c r="P819" s="18">
        <f t="shared" si="73"/>
        <v>89</v>
      </c>
      <c r="Q819" s="4" t="str">
        <f t="shared" si="74"/>
        <v>music</v>
      </c>
      <c r="R819" s="4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8" x14ac:dyDescent="0.2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2"/>
        <v>1.5571428571428572</v>
      </c>
      <c r="P820" s="18">
        <f t="shared" si="73"/>
        <v>29</v>
      </c>
      <c r="Q820" s="4" t="str">
        <f t="shared" si="74"/>
        <v>music</v>
      </c>
      <c r="R820" s="4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2" x14ac:dyDescent="0.2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2"/>
        <v>1.0874999999999999</v>
      </c>
      <c r="P821" s="18">
        <f t="shared" si="73"/>
        <v>31</v>
      </c>
      <c r="Q821" s="4" t="str">
        <f t="shared" si="74"/>
        <v>music</v>
      </c>
      <c r="R821" s="4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8" x14ac:dyDescent="0.2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2"/>
        <v>1.3405</v>
      </c>
      <c r="P822" s="18">
        <f t="shared" si="73"/>
        <v>71</v>
      </c>
      <c r="Q822" s="4" t="str">
        <f t="shared" si="74"/>
        <v>music</v>
      </c>
      <c r="R822" s="4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8" x14ac:dyDescent="0.2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2"/>
        <v>1</v>
      </c>
      <c r="P823" s="18">
        <f t="shared" si="73"/>
        <v>224</v>
      </c>
      <c r="Q823" s="4" t="str">
        <f t="shared" si="74"/>
        <v>music</v>
      </c>
      <c r="R823" s="4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32" x14ac:dyDescent="0.2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2"/>
        <v>1.1916666666666667</v>
      </c>
      <c r="P824" s="18">
        <f t="shared" si="73"/>
        <v>52</v>
      </c>
      <c r="Q824" s="4" t="str">
        <f t="shared" si="74"/>
        <v>music</v>
      </c>
      <c r="R824" s="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8" x14ac:dyDescent="0.2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2"/>
        <v>1.7949999999999999</v>
      </c>
      <c r="P825" s="18">
        <f t="shared" si="73"/>
        <v>44</v>
      </c>
      <c r="Q825" s="4" t="str">
        <f t="shared" si="74"/>
        <v>music</v>
      </c>
      <c r="R825" s="4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8" x14ac:dyDescent="0.2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2"/>
        <v>1.3438124999999999</v>
      </c>
      <c r="P826" s="18">
        <f t="shared" si="73"/>
        <v>40</v>
      </c>
      <c r="Q826" s="4" t="str">
        <f t="shared" si="74"/>
        <v>music</v>
      </c>
      <c r="R826" s="4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32" x14ac:dyDescent="0.2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2"/>
        <v>1.0043200000000001</v>
      </c>
      <c r="P827" s="18">
        <f t="shared" si="73"/>
        <v>127</v>
      </c>
      <c r="Q827" s="4" t="str">
        <f t="shared" si="74"/>
        <v>music</v>
      </c>
      <c r="R827" s="4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8" x14ac:dyDescent="0.2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2"/>
        <v>1.0145454545454546</v>
      </c>
      <c r="P828" s="18">
        <f t="shared" si="73"/>
        <v>114</v>
      </c>
      <c r="Q828" s="4" t="str">
        <f t="shared" si="74"/>
        <v>music</v>
      </c>
      <c r="R828" s="4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8" x14ac:dyDescent="0.2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2"/>
        <v>1.0333333333333334</v>
      </c>
      <c r="P829" s="18">
        <f t="shared" si="73"/>
        <v>28</v>
      </c>
      <c r="Q829" s="4" t="str">
        <f t="shared" si="74"/>
        <v>music</v>
      </c>
      <c r="R829" s="4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8" x14ac:dyDescent="0.2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2"/>
        <v>1.07</v>
      </c>
      <c r="P830" s="18">
        <f t="shared" si="73"/>
        <v>37</v>
      </c>
      <c r="Q830" s="4" t="str">
        <f t="shared" si="74"/>
        <v>music</v>
      </c>
      <c r="R830" s="4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8" x14ac:dyDescent="0.2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2"/>
        <v>1.04</v>
      </c>
      <c r="P831" s="18">
        <f t="shared" si="73"/>
        <v>33</v>
      </c>
      <c r="Q831" s="4" t="str">
        <f t="shared" si="74"/>
        <v>music</v>
      </c>
      <c r="R831" s="4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8" x14ac:dyDescent="0.2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2"/>
        <v>1.0783333333333334</v>
      </c>
      <c r="P832" s="18">
        <f t="shared" si="73"/>
        <v>61</v>
      </c>
      <c r="Q832" s="4" t="str">
        <f t="shared" si="74"/>
        <v>music</v>
      </c>
      <c r="R832" s="4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32" x14ac:dyDescent="0.2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2"/>
        <v>2.3333333333333335</v>
      </c>
      <c r="P833" s="18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8" x14ac:dyDescent="0.2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2"/>
        <v>1.0060706666666666</v>
      </c>
      <c r="P834" s="18">
        <f t="shared" si="73"/>
        <v>98</v>
      </c>
      <c r="Q834" s="4" t="str">
        <f t="shared" si="74"/>
        <v>music</v>
      </c>
      <c r="R834" s="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6" x14ac:dyDescent="0.2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78">E835/D835</f>
        <v>1.0166666666666666</v>
      </c>
      <c r="P835" s="18">
        <f t="shared" ref="P835:P898" si="79">IFERROR(ROUND(E835/L835,0),"")</f>
        <v>149</v>
      </c>
      <c r="Q835" s="4" t="str">
        <f t="shared" ref="Q835:Q898" si="80">LEFT(N835,FIND("/",N835)-1)</f>
        <v>music</v>
      </c>
      <c r="R835" s="4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8" x14ac:dyDescent="0.2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8"/>
        <v>1.3101818181818181</v>
      </c>
      <c r="P836" s="18">
        <f t="shared" si="79"/>
        <v>96</v>
      </c>
      <c r="Q836" s="4" t="str">
        <f t="shared" si="80"/>
        <v>music</v>
      </c>
      <c r="R836" s="4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8" x14ac:dyDescent="0.2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8"/>
        <v>1.1725000000000001</v>
      </c>
      <c r="P837" s="18">
        <f t="shared" si="79"/>
        <v>59</v>
      </c>
      <c r="Q837" s="4" t="str">
        <f t="shared" si="80"/>
        <v>music</v>
      </c>
      <c r="R837" s="4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6" x14ac:dyDescent="0.2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8"/>
        <v>1.009304</v>
      </c>
      <c r="P838" s="18">
        <f t="shared" si="79"/>
        <v>110</v>
      </c>
      <c r="Q838" s="4" t="str">
        <f t="shared" si="80"/>
        <v>music</v>
      </c>
      <c r="R838" s="4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32" x14ac:dyDescent="0.2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8"/>
        <v>1.218</v>
      </c>
      <c r="P839" s="18">
        <f t="shared" si="79"/>
        <v>49</v>
      </c>
      <c r="Q839" s="4" t="str">
        <f t="shared" si="80"/>
        <v>music</v>
      </c>
      <c r="R839" s="4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8" x14ac:dyDescent="0.2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8"/>
        <v>1.454</v>
      </c>
      <c r="P840" s="18">
        <f t="shared" si="79"/>
        <v>48</v>
      </c>
      <c r="Q840" s="4" t="str">
        <f t="shared" si="80"/>
        <v>music</v>
      </c>
      <c r="R840" s="4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8" x14ac:dyDescent="0.2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8"/>
        <v>1.166166</v>
      </c>
      <c r="P841" s="18">
        <f t="shared" si="79"/>
        <v>61</v>
      </c>
      <c r="Q841" s="4" t="str">
        <f t="shared" si="80"/>
        <v>music</v>
      </c>
      <c r="R841" s="4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32" x14ac:dyDescent="0.2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8"/>
        <v>1.2041660000000001</v>
      </c>
      <c r="P842" s="18">
        <f t="shared" si="79"/>
        <v>63</v>
      </c>
      <c r="Q842" s="4" t="str">
        <f t="shared" si="80"/>
        <v>music</v>
      </c>
      <c r="R842" s="4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8" x14ac:dyDescent="0.2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8"/>
        <v>1.0132000000000001</v>
      </c>
      <c r="P843" s="18">
        <f t="shared" si="79"/>
        <v>54</v>
      </c>
      <c r="Q843" s="4" t="str">
        <f t="shared" si="80"/>
        <v>music</v>
      </c>
      <c r="R843" s="4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8" x14ac:dyDescent="0.2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8"/>
        <v>1.0431999999999999</v>
      </c>
      <c r="P844" s="18">
        <f t="shared" si="79"/>
        <v>67</v>
      </c>
      <c r="Q844" s="4" t="str">
        <f t="shared" si="80"/>
        <v>music</v>
      </c>
      <c r="R844" s="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8" x14ac:dyDescent="0.2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8"/>
        <v>2.6713333333333331</v>
      </c>
      <c r="P845" s="18">
        <f t="shared" si="79"/>
        <v>63</v>
      </c>
      <c r="Q845" s="4" t="str">
        <f t="shared" si="80"/>
        <v>music</v>
      </c>
      <c r="R845" s="4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8" x14ac:dyDescent="0.2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8"/>
        <v>1.9413333333333334</v>
      </c>
      <c r="P846" s="18">
        <f t="shared" si="79"/>
        <v>37</v>
      </c>
      <c r="Q846" s="4" t="str">
        <f t="shared" si="80"/>
        <v>music</v>
      </c>
      <c r="R846" s="4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8" x14ac:dyDescent="0.2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8"/>
        <v>1.203802</v>
      </c>
      <c r="P847" s="18">
        <f t="shared" si="79"/>
        <v>34</v>
      </c>
      <c r="Q847" s="4" t="str">
        <f t="shared" si="80"/>
        <v>music</v>
      </c>
      <c r="R847" s="4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32" x14ac:dyDescent="0.2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8"/>
        <v>1.2200090909090908</v>
      </c>
      <c r="P848" s="18">
        <f t="shared" si="79"/>
        <v>29</v>
      </c>
      <c r="Q848" s="4" t="str">
        <f t="shared" si="80"/>
        <v>music</v>
      </c>
      <c r="R848" s="4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16" x14ac:dyDescent="0.2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8"/>
        <v>1</v>
      </c>
      <c r="P849" s="18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8" x14ac:dyDescent="0.2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8"/>
        <v>1</v>
      </c>
      <c r="P850" s="18">
        <f t="shared" si="79"/>
        <v>19</v>
      </c>
      <c r="Q850" s="4" t="str">
        <f t="shared" si="80"/>
        <v>music</v>
      </c>
      <c r="R850" s="4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4" x14ac:dyDescent="0.2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8"/>
        <v>1.1990000000000001</v>
      </c>
      <c r="P851" s="18">
        <f t="shared" si="79"/>
        <v>42</v>
      </c>
      <c r="Q851" s="4" t="str">
        <f t="shared" si="80"/>
        <v>music</v>
      </c>
      <c r="R851" s="4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8" x14ac:dyDescent="0.2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8"/>
        <v>1.55175</v>
      </c>
      <c r="P852" s="18">
        <f t="shared" si="79"/>
        <v>47</v>
      </c>
      <c r="Q852" s="4" t="str">
        <f t="shared" si="80"/>
        <v>music</v>
      </c>
      <c r="R852" s="4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32" x14ac:dyDescent="0.2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8"/>
        <v>1.3045</v>
      </c>
      <c r="P853" s="18">
        <f t="shared" si="79"/>
        <v>37</v>
      </c>
      <c r="Q853" s="4" t="str">
        <f t="shared" si="80"/>
        <v>music</v>
      </c>
      <c r="R853" s="4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2" x14ac:dyDescent="0.2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8"/>
        <v>1.0497142857142858</v>
      </c>
      <c r="P854" s="18">
        <f t="shared" si="79"/>
        <v>59</v>
      </c>
      <c r="Q854" s="4" t="str">
        <f t="shared" si="80"/>
        <v>music</v>
      </c>
      <c r="R854" s="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8" x14ac:dyDescent="0.2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8"/>
        <v>1</v>
      </c>
      <c r="P855" s="18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8" x14ac:dyDescent="0.2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8"/>
        <v>1.1822050359712231</v>
      </c>
      <c r="P856" s="18">
        <f t="shared" si="79"/>
        <v>66</v>
      </c>
      <c r="Q856" s="4" t="str">
        <f t="shared" si="80"/>
        <v>music</v>
      </c>
      <c r="R856" s="4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2" x14ac:dyDescent="0.2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8"/>
        <v>1.0344827586206897</v>
      </c>
      <c r="P857" s="18">
        <f t="shared" si="79"/>
        <v>32</v>
      </c>
      <c r="Q857" s="4" t="str">
        <f t="shared" si="80"/>
        <v>music</v>
      </c>
      <c r="R857" s="4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8" x14ac:dyDescent="0.2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8"/>
        <v>2.1800000000000002</v>
      </c>
      <c r="P858" s="18">
        <f t="shared" si="79"/>
        <v>19</v>
      </c>
      <c r="Q858" s="4" t="str">
        <f t="shared" si="80"/>
        <v>music</v>
      </c>
      <c r="R858" s="4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32" x14ac:dyDescent="0.2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8"/>
        <v>1</v>
      </c>
      <c r="P859" s="18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8" x14ac:dyDescent="0.2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8"/>
        <v>1.4400583333333332</v>
      </c>
      <c r="P860" s="18">
        <f t="shared" si="79"/>
        <v>23</v>
      </c>
      <c r="Q860" s="4" t="str">
        <f t="shared" si="80"/>
        <v>music</v>
      </c>
      <c r="R860" s="4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32" x14ac:dyDescent="0.2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8"/>
        <v>1.0467500000000001</v>
      </c>
      <c r="P861" s="18">
        <f t="shared" si="79"/>
        <v>43</v>
      </c>
      <c r="Q861" s="4" t="str">
        <f t="shared" si="80"/>
        <v>music</v>
      </c>
      <c r="R861" s="4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8" x14ac:dyDescent="0.2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8"/>
        <v>0.18142857142857144</v>
      </c>
      <c r="P862" s="18">
        <f t="shared" si="79"/>
        <v>53</v>
      </c>
      <c r="Q862" s="4" t="str">
        <f t="shared" si="80"/>
        <v>music</v>
      </c>
      <c r="R862" s="4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8" x14ac:dyDescent="0.2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8"/>
        <v>2.2444444444444444E-2</v>
      </c>
      <c r="P863" s="18">
        <f t="shared" si="79"/>
        <v>51</v>
      </c>
      <c r="Q863" s="4" t="str">
        <f t="shared" si="80"/>
        <v>music</v>
      </c>
      <c r="R863" s="4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8" x14ac:dyDescent="0.2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8"/>
        <v>3.3999999999999998E-3</v>
      </c>
      <c r="P864" s="18">
        <f t="shared" si="79"/>
        <v>43</v>
      </c>
      <c r="Q864" s="4" t="str">
        <f t="shared" si="80"/>
        <v>music</v>
      </c>
      <c r="R864" s="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8" x14ac:dyDescent="0.2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8"/>
        <v>4.4999999999999998E-2</v>
      </c>
      <c r="P865" s="18">
        <f t="shared" si="79"/>
        <v>18</v>
      </c>
      <c r="Q865" s="4" t="str">
        <f t="shared" si="80"/>
        <v>music</v>
      </c>
      <c r="R865" s="4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8" x14ac:dyDescent="0.2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8"/>
        <v>0.41538461538461541</v>
      </c>
      <c r="P866" s="18">
        <f t="shared" si="79"/>
        <v>34</v>
      </c>
      <c r="Q866" s="4" t="str">
        <f t="shared" si="80"/>
        <v>music</v>
      </c>
      <c r="R866" s="4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8" x14ac:dyDescent="0.2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8"/>
        <v>2.0454545454545454E-2</v>
      </c>
      <c r="P867" s="18">
        <f t="shared" si="79"/>
        <v>23</v>
      </c>
      <c r="Q867" s="4" t="str">
        <f t="shared" si="80"/>
        <v>music</v>
      </c>
      <c r="R867" s="4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8" x14ac:dyDescent="0.2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8"/>
        <v>0.18285714285714286</v>
      </c>
      <c r="P868" s="18">
        <f t="shared" si="79"/>
        <v>58</v>
      </c>
      <c r="Q868" s="4" t="str">
        <f t="shared" si="80"/>
        <v>music</v>
      </c>
      <c r="R868" s="4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8" x14ac:dyDescent="0.2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8"/>
        <v>0.2402</v>
      </c>
      <c r="P869" s="18">
        <f t="shared" si="79"/>
        <v>109</v>
      </c>
      <c r="Q869" s="4" t="str">
        <f t="shared" si="80"/>
        <v>music</v>
      </c>
      <c r="R869" s="4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4" x14ac:dyDescent="0.2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8"/>
        <v>1.1111111111111111E-3</v>
      </c>
      <c r="P870" s="18">
        <f t="shared" si="79"/>
        <v>50</v>
      </c>
      <c r="Q870" s="4" t="str">
        <f t="shared" si="80"/>
        <v>music</v>
      </c>
      <c r="R870" s="4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48" x14ac:dyDescent="0.2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8"/>
        <v>0.11818181818181818</v>
      </c>
      <c r="P871" s="18">
        <f t="shared" si="79"/>
        <v>347</v>
      </c>
      <c r="Q871" s="4" t="str">
        <f t="shared" si="80"/>
        <v>music</v>
      </c>
      <c r="R871" s="4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8" x14ac:dyDescent="0.2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8"/>
        <v>3.0999999999999999E-3</v>
      </c>
      <c r="P872" s="18">
        <f t="shared" si="79"/>
        <v>12</v>
      </c>
      <c r="Q872" s="4" t="str">
        <f t="shared" si="80"/>
        <v>music</v>
      </c>
      <c r="R872" s="4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8" x14ac:dyDescent="0.2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8"/>
        <v>5.4166666666666669E-2</v>
      </c>
      <c r="P873" s="18">
        <f t="shared" si="79"/>
        <v>27</v>
      </c>
      <c r="Q873" s="4" t="str">
        <f t="shared" si="80"/>
        <v>music</v>
      </c>
      <c r="R873" s="4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8" x14ac:dyDescent="0.2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8"/>
        <v>8.1250000000000003E-3</v>
      </c>
      <c r="P874" s="18">
        <f t="shared" si="79"/>
        <v>33</v>
      </c>
      <c r="Q874" s="4" t="str">
        <f t="shared" si="80"/>
        <v>music</v>
      </c>
      <c r="R874" s="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2" x14ac:dyDescent="0.2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8"/>
        <v>1.2857142857142857E-2</v>
      </c>
      <c r="P875" s="18">
        <f t="shared" si="79"/>
        <v>9</v>
      </c>
      <c r="Q875" s="4" t="str">
        <f t="shared" si="80"/>
        <v>music</v>
      </c>
      <c r="R875" s="4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48" x14ac:dyDescent="0.2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8"/>
        <v>0.24333333333333335</v>
      </c>
      <c r="P876" s="18">
        <f t="shared" si="79"/>
        <v>35</v>
      </c>
      <c r="Q876" s="4" t="str">
        <f t="shared" si="80"/>
        <v>music</v>
      </c>
      <c r="R876" s="4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4" x14ac:dyDescent="0.2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8"/>
        <v>0</v>
      </c>
      <c r="P877" s="18" t="str">
        <f t="shared" si="79"/>
        <v/>
      </c>
      <c r="Q877" s="4" t="str">
        <f t="shared" si="80"/>
        <v>music</v>
      </c>
      <c r="R877" s="4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16" x14ac:dyDescent="0.2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8"/>
        <v>0.40799492385786801</v>
      </c>
      <c r="P878" s="18">
        <f t="shared" si="79"/>
        <v>29</v>
      </c>
      <c r="Q878" s="4" t="str">
        <f t="shared" si="80"/>
        <v>music</v>
      </c>
      <c r="R878" s="4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8" x14ac:dyDescent="0.2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8"/>
        <v>0.67549999999999999</v>
      </c>
      <c r="P879" s="18">
        <f t="shared" si="79"/>
        <v>47</v>
      </c>
      <c r="Q879" s="4" t="str">
        <f t="shared" si="80"/>
        <v>music</v>
      </c>
      <c r="R879" s="4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8" x14ac:dyDescent="0.2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8"/>
        <v>1.2999999999999999E-2</v>
      </c>
      <c r="P880" s="18">
        <f t="shared" si="79"/>
        <v>33</v>
      </c>
      <c r="Q880" s="4" t="str">
        <f t="shared" si="80"/>
        <v>music</v>
      </c>
      <c r="R880" s="4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8" x14ac:dyDescent="0.2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8"/>
        <v>0.30666666666666664</v>
      </c>
      <c r="P881" s="18">
        <f t="shared" si="79"/>
        <v>21</v>
      </c>
      <c r="Q881" s="4" t="str">
        <f t="shared" si="80"/>
        <v>music</v>
      </c>
      <c r="R881" s="4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8" x14ac:dyDescent="0.2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8"/>
        <v>2.9894179894179893E-2</v>
      </c>
      <c r="P882" s="18">
        <f t="shared" si="79"/>
        <v>14</v>
      </c>
      <c r="Q882" s="4" t="str">
        <f t="shared" si="80"/>
        <v>music</v>
      </c>
      <c r="R882" s="4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8" x14ac:dyDescent="0.2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8"/>
        <v>8.0000000000000002E-3</v>
      </c>
      <c r="P883" s="18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8" x14ac:dyDescent="0.2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8"/>
        <v>0.20133333333333334</v>
      </c>
      <c r="P884" s="18">
        <f t="shared" si="79"/>
        <v>22</v>
      </c>
      <c r="Q884" s="4" t="str">
        <f t="shared" si="80"/>
        <v>music</v>
      </c>
      <c r="R884" s="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8" x14ac:dyDescent="0.2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8"/>
        <v>0.4002</v>
      </c>
      <c r="P885" s="18">
        <f t="shared" si="79"/>
        <v>83</v>
      </c>
      <c r="Q885" s="4" t="str">
        <f t="shared" si="80"/>
        <v>music</v>
      </c>
      <c r="R885" s="4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8" x14ac:dyDescent="0.2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8"/>
        <v>0.01</v>
      </c>
      <c r="P886" s="18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8" x14ac:dyDescent="0.2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8"/>
        <v>0.75</v>
      </c>
      <c r="P887" s="18">
        <f t="shared" si="79"/>
        <v>36</v>
      </c>
      <c r="Q887" s="4" t="str">
        <f t="shared" si="80"/>
        <v>music</v>
      </c>
      <c r="R887" s="4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8" x14ac:dyDescent="0.2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8"/>
        <v>0.41</v>
      </c>
      <c r="P888" s="18">
        <f t="shared" si="79"/>
        <v>29</v>
      </c>
      <c r="Q888" s="4" t="str">
        <f t="shared" si="80"/>
        <v>music</v>
      </c>
      <c r="R888" s="4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8" x14ac:dyDescent="0.2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8"/>
        <v>0</v>
      </c>
      <c r="P889" s="18" t="str">
        <f t="shared" si="79"/>
        <v/>
      </c>
      <c r="Q889" s="4" t="str">
        <f t="shared" si="80"/>
        <v>music</v>
      </c>
      <c r="R889" s="4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48" x14ac:dyDescent="0.2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8"/>
        <v>7.1999999999999995E-2</v>
      </c>
      <c r="P890" s="18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8" x14ac:dyDescent="0.2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8"/>
        <v>9.4412800000000005E-2</v>
      </c>
      <c r="P891" s="18">
        <f t="shared" si="79"/>
        <v>74</v>
      </c>
      <c r="Q891" s="4" t="str">
        <f t="shared" si="80"/>
        <v>music</v>
      </c>
      <c r="R891" s="4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8" x14ac:dyDescent="0.2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8"/>
        <v>4.1666666666666664E-2</v>
      </c>
      <c r="P892" s="18">
        <f t="shared" si="79"/>
        <v>31</v>
      </c>
      <c r="Q892" s="4" t="str">
        <f t="shared" si="80"/>
        <v>music</v>
      </c>
      <c r="R892" s="4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8" x14ac:dyDescent="0.2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8"/>
        <v>3.2500000000000001E-2</v>
      </c>
      <c r="P893" s="18">
        <f t="shared" si="79"/>
        <v>29</v>
      </c>
      <c r="Q893" s="4" t="str">
        <f t="shared" si="80"/>
        <v>music</v>
      </c>
      <c r="R893" s="4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8" x14ac:dyDescent="0.2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8"/>
        <v>0.40749999999999997</v>
      </c>
      <c r="P894" s="18">
        <f t="shared" si="79"/>
        <v>144</v>
      </c>
      <c r="Q894" s="4" t="str">
        <f t="shared" si="80"/>
        <v>music</v>
      </c>
      <c r="R894" s="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8" x14ac:dyDescent="0.2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8"/>
        <v>0.1</v>
      </c>
      <c r="P895" s="18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8" x14ac:dyDescent="0.2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8"/>
        <v>0.39169999999999999</v>
      </c>
      <c r="P896" s="18">
        <f t="shared" si="79"/>
        <v>148</v>
      </c>
      <c r="Q896" s="4" t="str">
        <f t="shared" si="80"/>
        <v>music</v>
      </c>
      <c r="R896" s="4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8" x14ac:dyDescent="0.2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8"/>
        <v>2.4375000000000001E-2</v>
      </c>
      <c r="P897" s="18">
        <f t="shared" si="79"/>
        <v>28</v>
      </c>
      <c r="Q897" s="4" t="str">
        <f t="shared" si="80"/>
        <v>music</v>
      </c>
      <c r="R897" s="4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8" x14ac:dyDescent="0.2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78"/>
        <v>0.4</v>
      </c>
      <c r="P898" s="18">
        <f t="shared" si="79"/>
        <v>44</v>
      </c>
      <c r="Q898" s="4" t="str">
        <f t="shared" si="80"/>
        <v>music</v>
      </c>
      <c r="R898" s="4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8" x14ac:dyDescent="0.2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4">E899/D899</f>
        <v>0</v>
      </c>
      <c r="P899" s="18" t="str">
        <f t="shared" ref="P899:P962" si="85">IFERROR(ROUND(E899/L899,0),"")</f>
        <v/>
      </c>
      <c r="Q899" s="4" t="str">
        <f t="shared" ref="Q899:Q962" si="86">LEFT(N899,FIND("/",N899)-1)</f>
        <v>music</v>
      </c>
      <c r="R899" s="4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8" x14ac:dyDescent="0.2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4"/>
        <v>2.8000000000000001E-2</v>
      </c>
      <c r="P900" s="18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8" x14ac:dyDescent="0.2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4"/>
        <v>0.37333333333333335</v>
      </c>
      <c r="P901" s="18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2" x14ac:dyDescent="0.2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4"/>
        <v>4.1999999999999997E-3</v>
      </c>
      <c r="P902" s="18">
        <f t="shared" si="85"/>
        <v>11</v>
      </c>
      <c r="Q902" s="4" t="str">
        <f t="shared" si="86"/>
        <v>music</v>
      </c>
      <c r="R902" s="4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4" x14ac:dyDescent="0.2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4"/>
        <v>0</v>
      </c>
      <c r="P903" s="18" t="str">
        <f t="shared" si="85"/>
        <v/>
      </c>
      <c r="Q903" s="4" t="str">
        <f t="shared" si="86"/>
        <v>music</v>
      </c>
      <c r="R903" s="4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48" x14ac:dyDescent="0.2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4"/>
        <v>3.0000000000000001E-3</v>
      </c>
      <c r="P904" s="18">
        <f t="shared" si="85"/>
        <v>30</v>
      </c>
      <c r="Q904" s="4" t="str">
        <f t="shared" si="86"/>
        <v>music</v>
      </c>
      <c r="R904" s="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8" x14ac:dyDescent="0.2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4"/>
        <v>3.2000000000000001E-2</v>
      </c>
      <c r="P905" s="18">
        <f t="shared" si="85"/>
        <v>40</v>
      </c>
      <c r="Q905" s="4" t="str">
        <f t="shared" si="86"/>
        <v>music</v>
      </c>
      <c r="R905" s="4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8" x14ac:dyDescent="0.2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4"/>
        <v>3.0200000000000001E-3</v>
      </c>
      <c r="P906" s="18">
        <f t="shared" si="85"/>
        <v>50</v>
      </c>
      <c r="Q906" s="4" t="str">
        <f t="shared" si="86"/>
        <v>music</v>
      </c>
      <c r="R906" s="4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8" x14ac:dyDescent="0.2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4"/>
        <v>3.0153846153846153E-2</v>
      </c>
      <c r="P907" s="18">
        <f t="shared" si="85"/>
        <v>33</v>
      </c>
      <c r="Q907" s="4" t="str">
        <f t="shared" si="86"/>
        <v>music</v>
      </c>
      <c r="R907" s="4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2" x14ac:dyDescent="0.2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4"/>
        <v>0</v>
      </c>
      <c r="P908" s="18" t="str">
        <f t="shared" si="85"/>
        <v/>
      </c>
      <c r="Q908" s="4" t="str">
        <f t="shared" si="86"/>
        <v>music</v>
      </c>
      <c r="R908" s="4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32" x14ac:dyDescent="0.2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4"/>
        <v>0</v>
      </c>
      <c r="P909" s="18" t="str">
        <f t="shared" si="85"/>
        <v/>
      </c>
      <c r="Q909" s="4" t="str">
        <f t="shared" si="86"/>
        <v>music</v>
      </c>
      <c r="R909" s="4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8" x14ac:dyDescent="0.2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4"/>
        <v>0</v>
      </c>
      <c r="P910" s="18" t="str">
        <f t="shared" si="85"/>
        <v/>
      </c>
      <c r="Q910" s="4" t="str">
        <f t="shared" si="86"/>
        <v>music</v>
      </c>
      <c r="R910" s="4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8" x14ac:dyDescent="0.2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4"/>
        <v>3.2500000000000001E-2</v>
      </c>
      <c r="P911" s="18">
        <f t="shared" si="85"/>
        <v>65</v>
      </c>
      <c r="Q911" s="4" t="str">
        <f t="shared" si="86"/>
        <v>music</v>
      </c>
      <c r="R911" s="4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8" x14ac:dyDescent="0.2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4"/>
        <v>0.22363636363636363</v>
      </c>
      <c r="P912" s="18">
        <f t="shared" si="85"/>
        <v>25</v>
      </c>
      <c r="Q912" s="4" t="str">
        <f t="shared" si="86"/>
        <v>music</v>
      </c>
      <c r="R912" s="4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8" x14ac:dyDescent="0.2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4"/>
        <v>0</v>
      </c>
      <c r="P913" s="18" t="str">
        <f t="shared" si="85"/>
        <v/>
      </c>
      <c r="Q913" s="4" t="str">
        <f t="shared" si="86"/>
        <v>music</v>
      </c>
      <c r="R913" s="4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8" x14ac:dyDescent="0.2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4"/>
        <v>8.5714285714285719E-3</v>
      </c>
      <c r="P914" s="18">
        <f t="shared" si="85"/>
        <v>15</v>
      </c>
      <c r="Q914" s="4" t="str">
        <f t="shared" si="86"/>
        <v>music</v>
      </c>
      <c r="R914" s="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8" x14ac:dyDescent="0.2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4"/>
        <v>6.6066666666666662E-2</v>
      </c>
      <c r="P915" s="18">
        <f t="shared" si="85"/>
        <v>83</v>
      </c>
      <c r="Q915" s="4" t="str">
        <f t="shared" si="86"/>
        <v>music</v>
      </c>
      <c r="R915" s="4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8" x14ac:dyDescent="0.2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4"/>
        <v>0</v>
      </c>
      <c r="P916" s="18" t="str">
        <f t="shared" si="85"/>
        <v/>
      </c>
      <c r="Q916" s="4" t="str">
        <f t="shared" si="86"/>
        <v>music</v>
      </c>
      <c r="R916" s="4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8" x14ac:dyDescent="0.2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4"/>
        <v>5.7692307692307696E-2</v>
      </c>
      <c r="P917" s="18">
        <f t="shared" si="85"/>
        <v>42</v>
      </c>
      <c r="Q917" s="4" t="str">
        <f t="shared" si="86"/>
        <v>music</v>
      </c>
      <c r="R917" s="4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8" x14ac:dyDescent="0.2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4"/>
        <v>0</v>
      </c>
      <c r="P918" s="18" t="str">
        <f t="shared" si="85"/>
        <v/>
      </c>
      <c r="Q918" s="4" t="str">
        <f t="shared" si="86"/>
        <v>music</v>
      </c>
      <c r="R918" s="4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8" x14ac:dyDescent="0.2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4"/>
        <v>6.0000000000000001E-3</v>
      </c>
      <c r="P919" s="18">
        <f t="shared" si="85"/>
        <v>30</v>
      </c>
      <c r="Q919" s="4" t="str">
        <f t="shared" si="86"/>
        <v>music</v>
      </c>
      <c r="R919" s="4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8" x14ac:dyDescent="0.2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4"/>
        <v>5.0256410256410255E-2</v>
      </c>
      <c r="P920" s="18">
        <f t="shared" si="85"/>
        <v>20</v>
      </c>
      <c r="Q920" s="4" t="str">
        <f t="shared" si="86"/>
        <v>music</v>
      </c>
      <c r="R920" s="4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6" x14ac:dyDescent="0.2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4"/>
        <v>5.0000000000000001E-3</v>
      </c>
      <c r="P921" s="18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8" x14ac:dyDescent="0.2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4"/>
        <v>0</v>
      </c>
      <c r="P922" s="18" t="str">
        <f t="shared" si="85"/>
        <v/>
      </c>
      <c r="Q922" s="4" t="str">
        <f t="shared" si="86"/>
        <v>music</v>
      </c>
      <c r="R922" s="4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8" x14ac:dyDescent="0.2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4"/>
        <v>0.309</v>
      </c>
      <c r="P923" s="18">
        <f t="shared" si="85"/>
        <v>232</v>
      </c>
      <c r="Q923" s="4" t="str">
        <f t="shared" si="86"/>
        <v>music</v>
      </c>
      <c r="R923" s="4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8" x14ac:dyDescent="0.2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4"/>
        <v>0.21037037037037037</v>
      </c>
      <c r="P924" s="18">
        <f t="shared" si="85"/>
        <v>189</v>
      </c>
      <c r="Q924" s="4" t="str">
        <f t="shared" si="86"/>
        <v>music</v>
      </c>
      <c r="R924" s="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8" x14ac:dyDescent="0.2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4"/>
        <v>2.1999999999999999E-2</v>
      </c>
      <c r="P925" s="18">
        <f t="shared" si="85"/>
        <v>55</v>
      </c>
      <c r="Q925" s="4" t="str">
        <f t="shared" si="86"/>
        <v>music</v>
      </c>
      <c r="R925" s="4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8" x14ac:dyDescent="0.2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4"/>
        <v>0.109</v>
      </c>
      <c r="P926" s="18">
        <f t="shared" si="85"/>
        <v>22</v>
      </c>
      <c r="Q926" s="4" t="str">
        <f t="shared" si="86"/>
        <v>music</v>
      </c>
      <c r="R926" s="4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8" x14ac:dyDescent="0.2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4"/>
        <v>2.6666666666666668E-2</v>
      </c>
      <c r="P927" s="18">
        <f t="shared" si="85"/>
        <v>32</v>
      </c>
      <c r="Q927" s="4" t="str">
        <f t="shared" si="86"/>
        <v>music</v>
      </c>
      <c r="R927" s="4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4" x14ac:dyDescent="0.2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4"/>
        <v>0</v>
      </c>
      <c r="P928" s="18" t="str">
        <f t="shared" si="85"/>
        <v/>
      </c>
      <c r="Q928" s="4" t="str">
        <f t="shared" si="86"/>
        <v>music</v>
      </c>
      <c r="R928" s="4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2" x14ac:dyDescent="0.2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4"/>
        <v>0</v>
      </c>
      <c r="P929" s="18" t="str">
        <f t="shared" si="85"/>
        <v/>
      </c>
      <c r="Q929" s="4" t="str">
        <f t="shared" si="86"/>
        <v>music</v>
      </c>
      <c r="R929" s="4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8" x14ac:dyDescent="0.2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4"/>
        <v>0.10862068965517241</v>
      </c>
      <c r="P930" s="18">
        <f t="shared" si="85"/>
        <v>56</v>
      </c>
      <c r="Q930" s="4" t="str">
        <f t="shared" si="86"/>
        <v>music</v>
      </c>
      <c r="R930" s="4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8" x14ac:dyDescent="0.2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4"/>
        <v>0</v>
      </c>
      <c r="P931" s="18" t="str">
        <f t="shared" si="85"/>
        <v/>
      </c>
      <c r="Q931" s="4" t="str">
        <f t="shared" si="86"/>
        <v>music</v>
      </c>
      <c r="R931" s="4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48" x14ac:dyDescent="0.2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4"/>
        <v>0.38333333333333336</v>
      </c>
      <c r="P932" s="18">
        <f t="shared" si="85"/>
        <v>69</v>
      </c>
      <c r="Q932" s="4" t="str">
        <f t="shared" si="86"/>
        <v>music</v>
      </c>
      <c r="R932" s="4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8" x14ac:dyDescent="0.2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4"/>
        <v>6.5500000000000003E-2</v>
      </c>
      <c r="P933" s="18">
        <f t="shared" si="85"/>
        <v>19</v>
      </c>
      <c r="Q933" s="4" t="str">
        <f t="shared" si="86"/>
        <v>music</v>
      </c>
      <c r="R933" s="4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2" x14ac:dyDescent="0.2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4"/>
        <v>0.14536842105263159</v>
      </c>
      <c r="P934" s="18">
        <f t="shared" si="85"/>
        <v>46</v>
      </c>
      <c r="Q934" s="4" t="str">
        <f t="shared" si="86"/>
        <v>music</v>
      </c>
      <c r="R934" s="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8" x14ac:dyDescent="0.2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4"/>
        <v>0.06</v>
      </c>
      <c r="P935" s="18">
        <f t="shared" si="85"/>
        <v>60</v>
      </c>
      <c r="Q935" s="4" t="str">
        <f t="shared" si="86"/>
        <v>music</v>
      </c>
      <c r="R935" s="4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8" x14ac:dyDescent="0.2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4"/>
        <v>0.30399999999999999</v>
      </c>
      <c r="P936" s="18">
        <f t="shared" si="85"/>
        <v>51</v>
      </c>
      <c r="Q936" s="4" t="str">
        <f t="shared" si="86"/>
        <v>music</v>
      </c>
      <c r="R936" s="4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8" x14ac:dyDescent="0.2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4"/>
        <v>1.4285714285714285E-2</v>
      </c>
      <c r="P937" s="18">
        <f t="shared" si="85"/>
        <v>25</v>
      </c>
      <c r="Q937" s="4" t="str">
        <f t="shared" si="86"/>
        <v>music</v>
      </c>
      <c r="R937" s="4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8" x14ac:dyDescent="0.2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4"/>
        <v>0</v>
      </c>
      <c r="P938" s="18" t="str">
        <f t="shared" si="85"/>
        <v/>
      </c>
      <c r="Q938" s="4" t="str">
        <f t="shared" si="86"/>
        <v>music</v>
      </c>
      <c r="R938" s="4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8" x14ac:dyDescent="0.2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4"/>
        <v>1.1428571428571429E-2</v>
      </c>
      <c r="P939" s="18">
        <f t="shared" si="85"/>
        <v>20</v>
      </c>
      <c r="Q939" s="4" t="str">
        <f t="shared" si="86"/>
        <v>music</v>
      </c>
      <c r="R939" s="4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8" x14ac:dyDescent="0.2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4"/>
        <v>3.5714285714285713E-3</v>
      </c>
      <c r="P940" s="18">
        <f t="shared" si="85"/>
        <v>25</v>
      </c>
      <c r="Q940" s="4" t="str">
        <f t="shared" si="86"/>
        <v>music</v>
      </c>
      <c r="R940" s="4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8" x14ac:dyDescent="0.2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4"/>
        <v>1.4545454545454545E-2</v>
      </c>
      <c r="P941" s="18">
        <f t="shared" si="85"/>
        <v>20</v>
      </c>
      <c r="Q941" s="4" t="str">
        <f t="shared" si="86"/>
        <v>music</v>
      </c>
      <c r="R941" s="4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8" x14ac:dyDescent="0.2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4"/>
        <v>0.17155555555555554</v>
      </c>
      <c r="P942" s="18">
        <f t="shared" si="85"/>
        <v>110</v>
      </c>
      <c r="Q942" s="4" t="str">
        <f t="shared" si="86"/>
        <v>technology</v>
      </c>
      <c r="R942" s="4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48" x14ac:dyDescent="0.2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4"/>
        <v>2.3220000000000001E-2</v>
      </c>
      <c r="P943" s="18">
        <f t="shared" si="85"/>
        <v>37</v>
      </c>
      <c r="Q943" s="4" t="str">
        <f t="shared" si="86"/>
        <v>technology</v>
      </c>
      <c r="R943" s="4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8" x14ac:dyDescent="0.2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4"/>
        <v>8.9066666666666669E-2</v>
      </c>
      <c r="P944" s="18">
        <f t="shared" si="85"/>
        <v>42</v>
      </c>
      <c r="Q944" s="4" t="str">
        <f t="shared" si="86"/>
        <v>technology</v>
      </c>
      <c r="R944" s="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2" x14ac:dyDescent="0.2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4"/>
        <v>9.633333333333334E-2</v>
      </c>
      <c r="P945" s="18">
        <f t="shared" si="85"/>
        <v>24</v>
      </c>
      <c r="Q945" s="4" t="str">
        <f t="shared" si="86"/>
        <v>technology</v>
      </c>
      <c r="R945" s="4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8" x14ac:dyDescent="0.2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4"/>
        <v>0.13325999999999999</v>
      </c>
      <c r="P946" s="18">
        <f t="shared" si="85"/>
        <v>69</v>
      </c>
      <c r="Q946" s="4" t="str">
        <f t="shared" si="86"/>
        <v>technology</v>
      </c>
      <c r="R946" s="4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8" x14ac:dyDescent="0.2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4"/>
        <v>2.4840000000000001E-2</v>
      </c>
      <c r="P947" s="18">
        <f t="shared" si="85"/>
        <v>155</v>
      </c>
      <c r="Q947" s="4" t="str">
        <f t="shared" si="86"/>
        <v>technology</v>
      </c>
      <c r="R947" s="4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32" x14ac:dyDescent="0.2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4"/>
        <v>1.9066666666666666E-2</v>
      </c>
      <c r="P948" s="18">
        <f t="shared" si="85"/>
        <v>57</v>
      </c>
      <c r="Q948" s="4" t="str">
        <f t="shared" si="86"/>
        <v>technology</v>
      </c>
      <c r="R948" s="4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8" x14ac:dyDescent="0.2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4"/>
        <v>0</v>
      </c>
      <c r="P949" s="18" t="str">
        <f t="shared" si="85"/>
        <v/>
      </c>
      <c r="Q949" s="4" t="str">
        <f t="shared" si="86"/>
        <v>technology</v>
      </c>
      <c r="R949" s="4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48" x14ac:dyDescent="0.2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4"/>
        <v>0.12</v>
      </c>
      <c r="P950" s="18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8" x14ac:dyDescent="0.2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4"/>
        <v>1.3650000000000001E-2</v>
      </c>
      <c r="P951" s="18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8" x14ac:dyDescent="0.2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4"/>
        <v>0.28039999999999998</v>
      </c>
      <c r="P952" s="18">
        <f t="shared" si="85"/>
        <v>58</v>
      </c>
      <c r="Q952" s="4" t="str">
        <f t="shared" si="86"/>
        <v>technology</v>
      </c>
      <c r="R952" s="4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6" x14ac:dyDescent="0.2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4"/>
        <v>0.38390000000000002</v>
      </c>
      <c r="P953" s="18">
        <f t="shared" si="85"/>
        <v>159</v>
      </c>
      <c r="Q953" s="4" t="str">
        <f t="shared" si="86"/>
        <v>technology</v>
      </c>
      <c r="R953" s="4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2" x14ac:dyDescent="0.2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4"/>
        <v>0.39942857142857141</v>
      </c>
      <c r="P954" s="18">
        <f t="shared" si="85"/>
        <v>100</v>
      </c>
      <c r="Q954" s="4" t="str">
        <f t="shared" si="86"/>
        <v>technology</v>
      </c>
      <c r="R954" s="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8" x14ac:dyDescent="0.2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4"/>
        <v>8.3999999999999995E-3</v>
      </c>
      <c r="P955" s="18">
        <f t="shared" si="85"/>
        <v>25</v>
      </c>
      <c r="Q955" s="4" t="str">
        <f t="shared" si="86"/>
        <v>technology</v>
      </c>
      <c r="R955" s="4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8" x14ac:dyDescent="0.2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4"/>
        <v>0.43406666666666666</v>
      </c>
      <c r="P956" s="18">
        <f t="shared" si="85"/>
        <v>89</v>
      </c>
      <c r="Q956" s="4" t="str">
        <f t="shared" si="86"/>
        <v>technology</v>
      </c>
      <c r="R956" s="4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8" x14ac:dyDescent="0.2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4"/>
        <v>5.6613333333333335E-2</v>
      </c>
      <c r="P957" s="18">
        <f t="shared" si="85"/>
        <v>183</v>
      </c>
      <c r="Q957" s="4" t="str">
        <f t="shared" si="86"/>
        <v>technology</v>
      </c>
      <c r="R957" s="4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4" x14ac:dyDescent="0.2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4"/>
        <v>1.7219999999999999E-2</v>
      </c>
      <c r="P958" s="18">
        <f t="shared" si="85"/>
        <v>51</v>
      </c>
      <c r="Q958" s="4" t="str">
        <f t="shared" si="86"/>
        <v>technology</v>
      </c>
      <c r="R958" s="4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2" x14ac:dyDescent="0.2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4"/>
        <v>1.9416666666666665E-2</v>
      </c>
      <c r="P959" s="18">
        <f t="shared" si="85"/>
        <v>33</v>
      </c>
      <c r="Q959" s="4" t="str">
        <f t="shared" si="86"/>
        <v>technology</v>
      </c>
      <c r="R959" s="4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8" x14ac:dyDescent="0.2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4"/>
        <v>0.11328275684711328</v>
      </c>
      <c r="P960" s="18">
        <f t="shared" si="85"/>
        <v>52</v>
      </c>
      <c r="Q960" s="4" t="str">
        <f t="shared" si="86"/>
        <v>technology</v>
      </c>
      <c r="R960" s="4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8" x14ac:dyDescent="0.2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4"/>
        <v>0.3886</v>
      </c>
      <c r="P961" s="18">
        <f t="shared" si="85"/>
        <v>114</v>
      </c>
      <c r="Q961" s="4" t="str">
        <f t="shared" si="86"/>
        <v>technology</v>
      </c>
      <c r="R961" s="4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8" x14ac:dyDescent="0.2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4"/>
        <v>0.46100628930817611</v>
      </c>
      <c r="P962" s="18">
        <f t="shared" si="85"/>
        <v>136</v>
      </c>
      <c r="Q962" s="4" t="str">
        <f t="shared" si="86"/>
        <v>technology</v>
      </c>
      <c r="R962" s="4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8" x14ac:dyDescent="0.2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0">E963/D963</f>
        <v>0.42188421052631581</v>
      </c>
      <c r="P963" s="18">
        <f t="shared" ref="P963:P1026" si="91">IFERROR(ROUND(E963/L963,0),"")</f>
        <v>364</v>
      </c>
      <c r="Q963" s="4" t="str">
        <f t="shared" ref="Q963:Q1026" si="92">LEFT(N963,FIND("/",N963)-1)</f>
        <v>technology</v>
      </c>
      <c r="R963" s="4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8" x14ac:dyDescent="0.2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0"/>
        <v>0.2848</v>
      </c>
      <c r="P964" s="18">
        <f t="shared" si="91"/>
        <v>19</v>
      </c>
      <c r="Q964" s="4" t="str">
        <f t="shared" si="92"/>
        <v>technology</v>
      </c>
      <c r="R964" s="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2" x14ac:dyDescent="0.2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0"/>
        <v>1.0771428571428571E-2</v>
      </c>
      <c r="P965" s="18">
        <f t="shared" si="91"/>
        <v>42</v>
      </c>
      <c r="Q965" s="4" t="str">
        <f t="shared" si="92"/>
        <v>technology</v>
      </c>
      <c r="R965" s="4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8" x14ac:dyDescent="0.2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0"/>
        <v>7.9909090909090902E-3</v>
      </c>
      <c r="P966" s="18">
        <f t="shared" si="91"/>
        <v>30</v>
      </c>
      <c r="Q966" s="4" t="str">
        <f t="shared" si="92"/>
        <v>technology</v>
      </c>
      <c r="R966" s="4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8" x14ac:dyDescent="0.2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0"/>
        <v>1.192E-2</v>
      </c>
      <c r="P967" s="18">
        <f t="shared" si="91"/>
        <v>50</v>
      </c>
      <c r="Q967" s="4" t="str">
        <f t="shared" si="92"/>
        <v>technology</v>
      </c>
      <c r="R967" s="4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8" x14ac:dyDescent="0.2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0"/>
        <v>0.14799999999999999</v>
      </c>
      <c r="P968" s="18">
        <f t="shared" si="91"/>
        <v>59</v>
      </c>
      <c r="Q968" s="4" t="str">
        <f t="shared" si="92"/>
        <v>technology</v>
      </c>
      <c r="R968" s="4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8" x14ac:dyDescent="0.2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0"/>
        <v>0.17810000000000001</v>
      </c>
      <c r="P969" s="18">
        <f t="shared" si="91"/>
        <v>44</v>
      </c>
      <c r="Q969" s="4" t="str">
        <f t="shared" si="92"/>
        <v>technology</v>
      </c>
      <c r="R969" s="4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8" x14ac:dyDescent="0.2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0"/>
        <v>1.325E-2</v>
      </c>
      <c r="P970" s="18">
        <f t="shared" si="91"/>
        <v>27</v>
      </c>
      <c r="Q970" s="4" t="str">
        <f t="shared" si="92"/>
        <v>technology</v>
      </c>
      <c r="R970" s="4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2" x14ac:dyDescent="0.2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0"/>
        <v>0.46666666666666667</v>
      </c>
      <c r="P971" s="18">
        <f t="shared" si="91"/>
        <v>1273</v>
      </c>
      <c r="Q971" s="4" t="str">
        <f t="shared" si="92"/>
        <v>technology</v>
      </c>
      <c r="R971" s="4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8" x14ac:dyDescent="0.2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0"/>
        <v>0.4592</v>
      </c>
      <c r="P972" s="18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8" x14ac:dyDescent="0.2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0"/>
        <v>2.2599999999999999E-3</v>
      </c>
      <c r="P973" s="18">
        <f t="shared" si="91"/>
        <v>45</v>
      </c>
      <c r="Q973" s="4" t="str">
        <f t="shared" si="92"/>
        <v>technology</v>
      </c>
      <c r="R973" s="4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8" x14ac:dyDescent="0.2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0"/>
        <v>0.34625</v>
      </c>
      <c r="P974" s="18">
        <f t="shared" si="91"/>
        <v>154</v>
      </c>
      <c r="Q974" s="4" t="str">
        <f t="shared" si="92"/>
        <v>technology</v>
      </c>
      <c r="R974" s="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8" x14ac:dyDescent="0.2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0"/>
        <v>2.0549999999999999E-2</v>
      </c>
      <c r="P975" s="18">
        <f t="shared" si="91"/>
        <v>51</v>
      </c>
      <c r="Q975" s="4" t="str">
        <f t="shared" si="92"/>
        <v>technology</v>
      </c>
      <c r="R975" s="4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8" x14ac:dyDescent="0.2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0"/>
        <v>5.5999999999999999E-3</v>
      </c>
      <c r="P976" s="18">
        <f t="shared" si="91"/>
        <v>93</v>
      </c>
      <c r="Q976" s="4" t="str">
        <f t="shared" si="92"/>
        <v>technology</v>
      </c>
      <c r="R976" s="4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8" x14ac:dyDescent="0.2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0"/>
        <v>2.6069999999999999E-2</v>
      </c>
      <c r="P977" s="18">
        <f t="shared" si="91"/>
        <v>109</v>
      </c>
      <c r="Q977" s="4" t="str">
        <f t="shared" si="92"/>
        <v>technology</v>
      </c>
      <c r="R977" s="4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8" x14ac:dyDescent="0.2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0"/>
        <v>1.9259999999999999E-2</v>
      </c>
      <c r="P978" s="18">
        <f t="shared" si="91"/>
        <v>161</v>
      </c>
      <c r="Q978" s="4" t="str">
        <f t="shared" si="92"/>
        <v>technology</v>
      </c>
      <c r="R978" s="4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8" x14ac:dyDescent="0.2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0"/>
        <v>0.33666666666666667</v>
      </c>
      <c r="P979" s="18">
        <f t="shared" si="91"/>
        <v>76</v>
      </c>
      <c r="Q979" s="4" t="str">
        <f t="shared" si="92"/>
        <v>technology</v>
      </c>
      <c r="R979" s="4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8" x14ac:dyDescent="0.2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0"/>
        <v>0.5626326718299024</v>
      </c>
      <c r="P980" s="18">
        <f t="shared" si="91"/>
        <v>791</v>
      </c>
      <c r="Q980" s="4" t="str">
        <f t="shared" si="92"/>
        <v>technology</v>
      </c>
      <c r="R980" s="4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8" x14ac:dyDescent="0.2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0"/>
        <v>0.82817600000000002</v>
      </c>
      <c r="P981" s="18">
        <f t="shared" si="91"/>
        <v>302</v>
      </c>
      <c r="Q981" s="4" t="str">
        <f t="shared" si="92"/>
        <v>technology</v>
      </c>
      <c r="R981" s="4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8" x14ac:dyDescent="0.2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0"/>
        <v>0.14860000000000001</v>
      </c>
      <c r="P982" s="18">
        <f t="shared" si="91"/>
        <v>48</v>
      </c>
      <c r="Q982" s="4" t="str">
        <f t="shared" si="92"/>
        <v>technology</v>
      </c>
      <c r="R982" s="4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8" x14ac:dyDescent="0.2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0"/>
        <v>1.2375123751237513E-4</v>
      </c>
      <c r="P983" s="18">
        <f t="shared" si="91"/>
        <v>3</v>
      </c>
      <c r="Q983" s="4" t="str">
        <f t="shared" si="92"/>
        <v>technology</v>
      </c>
      <c r="R983" s="4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2" x14ac:dyDescent="0.2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0"/>
        <v>1.7142857142857143E-4</v>
      </c>
      <c r="P984" s="18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48" x14ac:dyDescent="0.2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0"/>
        <v>0.2950613611721471</v>
      </c>
      <c r="P985" s="18">
        <f t="shared" si="91"/>
        <v>172</v>
      </c>
      <c r="Q985" s="4" t="str">
        <f t="shared" si="92"/>
        <v>technology</v>
      </c>
      <c r="R985" s="4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80" x14ac:dyDescent="0.2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0"/>
        <v>1.06E-2</v>
      </c>
      <c r="P986" s="18">
        <f t="shared" si="91"/>
        <v>35</v>
      </c>
      <c r="Q986" s="4" t="str">
        <f t="shared" si="92"/>
        <v>technology</v>
      </c>
      <c r="R986" s="4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8" x14ac:dyDescent="0.2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0"/>
        <v>6.2933333333333327E-2</v>
      </c>
      <c r="P987" s="18">
        <f t="shared" si="91"/>
        <v>82</v>
      </c>
      <c r="Q987" s="4" t="str">
        <f t="shared" si="92"/>
        <v>technology</v>
      </c>
      <c r="R987" s="4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8" x14ac:dyDescent="0.2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0"/>
        <v>0.1275</v>
      </c>
      <c r="P988" s="18">
        <f t="shared" si="91"/>
        <v>111</v>
      </c>
      <c r="Q988" s="4" t="str">
        <f t="shared" si="92"/>
        <v>technology</v>
      </c>
      <c r="R988" s="4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8" x14ac:dyDescent="0.2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0"/>
        <v>0.13220000000000001</v>
      </c>
      <c r="P989" s="18">
        <f t="shared" si="91"/>
        <v>161</v>
      </c>
      <c r="Q989" s="4" t="str">
        <f t="shared" si="92"/>
        <v>technology</v>
      </c>
      <c r="R989" s="4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48" x14ac:dyDescent="0.2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0"/>
        <v>0</v>
      </c>
      <c r="P990" s="18" t="str">
        <f t="shared" si="91"/>
        <v/>
      </c>
      <c r="Q990" s="4" t="str">
        <f t="shared" si="92"/>
        <v>technology</v>
      </c>
      <c r="R990" s="4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16" x14ac:dyDescent="0.2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0"/>
        <v>0.16769999999999999</v>
      </c>
      <c r="P991" s="18">
        <f t="shared" si="91"/>
        <v>52</v>
      </c>
      <c r="Q991" s="4" t="str">
        <f t="shared" si="92"/>
        <v>technology</v>
      </c>
      <c r="R991" s="4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8" x14ac:dyDescent="0.2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0"/>
        <v>1.0399999999999999E-3</v>
      </c>
      <c r="P992" s="18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80" x14ac:dyDescent="0.2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0"/>
        <v>4.24E-2</v>
      </c>
      <c r="P993" s="18">
        <f t="shared" si="91"/>
        <v>30</v>
      </c>
      <c r="Q993" s="4" t="str">
        <f t="shared" si="92"/>
        <v>technology</v>
      </c>
      <c r="R993" s="4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8" x14ac:dyDescent="0.2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0"/>
        <v>4.6699999999999997E-3</v>
      </c>
      <c r="P994" s="18">
        <f t="shared" si="91"/>
        <v>117</v>
      </c>
      <c r="Q994" s="4" t="str">
        <f t="shared" si="92"/>
        <v>technology</v>
      </c>
      <c r="R994" s="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8" x14ac:dyDescent="0.2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0"/>
        <v>0.25087142857142858</v>
      </c>
      <c r="P995" s="18">
        <f t="shared" si="91"/>
        <v>90</v>
      </c>
      <c r="Q995" s="4" t="str">
        <f t="shared" si="92"/>
        <v>technology</v>
      </c>
      <c r="R995" s="4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4" x14ac:dyDescent="0.2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0"/>
        <v>2.3345000000000001E-2</v>
      </c>
      <c r="P996" s="18">
        <f t="shared" si="91"/>
        <v>424</v>
      </c>
      <c r="Q996" s="4" t="str">
        <f t="shared" si="92"/>
        <v>technology</v>
      </c>
      <c r="R996" s="4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8" x14ac:dyDescent="0.2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0"/>
        <v>7.2599999999999998E-2</v>
      </c>
      <c r="P997" s="18">
        <f t="shared" si="91"/>
        <v>81</v>
      </c>
      <c r="Q997" s="4" t="str">
        <f t="shared" si="92"/>
        <v>technology</v>
      </c>
      <c r="R997" s="4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32" x14ac:dyDescent="0.2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0"/>
        <v>1.6250000000000001E-2</v>
      </c>
      <c r="P998" s="18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2" x14ac:dyDescent="0.2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0"/>
        <v>1.2999999999999999E-2</v>
      </c>
      <c r="P999" s="18">
        <f t="shared" si="91"/>
        <v>8</v>
      </c>
      <c r="Q999" s="4" t="str">
        <f t="shared" si="92"/>
        <v>technology</v>
      </c>
      <c r="R999" s="4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32" x14ac:dyDescent="0.2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0"/>
        <v>0.58558333333333334</v>
      </c>
      <c r="P1000" s="18">
        <f t="shared" si="91"/>
        <v>153</v>
      </c>
      <c r="Q1000" s="4" t="str">
        <f t="shared" si="92"/>
        <v>technology</v>
      </c>
      <c r="R1000" s="4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8" x14ac:dyDescent="0.2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0"/>
        <v>7.7886666666666673E-2</v>
      </c>
      <c r="P1001" s="18">
        <f t="shared" si="91"/>
        <v>292</v>
      </c>
      <c r="Q1001" s="4" t="str">
        <f t="shared" si="92"/>
        <v>technology</v>
      </c>
      <c r="R1001" s="4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0"/>
        <v>2.2157147647256063E-2</v>
      </c>
      <c r="P1002" s="18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0"/>
        <v>1.04</v>
      </c>
      <c r="P1003" s="18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0"/>
        <v>0.29602960296029601</v>
      </c>
      <c r="P1004" s="18">
        <f t="shared" si="91"/>
        <v>135</v>
      </c>
      <c r="Q1004" s="4" t="str">
        <f t="shared" si="92"/>
        <v>technology</v>
      </c>
      <c r="R1004" s="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0"/>
        <v>0.16055</v>
      </c>
      <c r="P1005" s="18">
        <f t="shared" si="91"/>
        <v>214</v>
      </c>
      <c r="Q1005" s="4" t="str">
        <f t="shared" si="92"/>
        <v>technology</v>
      </c>
      <c r="R1005" s="4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0"/>
        <v>0.82208000000000003</v>
      </c>
      <c r="P1006" s="18">
        <f t="shared" si="91"/>
        <v>216</v>
      </c>
      <c r="Q1006" s="4" t="str">
        <f t="shared" si="92"/>
        <v>technology</v>
      </c>
      <c r="R1006" s="4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0"/>
        <v>0.75051000000000001</v>
      </c>
      <c r="P1007" s="18">
        <f t="shared" si="91"/>
        <v>932</v>
      </c>
      <c r="Q1007" s="4" t="str">
        <f t="shared" si="92"/>
        <v>technology</v>
      </c>
      <c r="R1007" s="4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0"/>
        <v>5.8500000000000003E-2</v>
      </c>
      <c r="P1008" s="18">
        <f t="shared" si="91"/>
        <v>29</v>
      </c>
      <c r="Q1008" s="4" t="str">
        <f t="shared" si="92"/>
        <v>technology</v>
      </c>
      <c r="R1008" s="4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0"/>
        <v>0.44319999999999998</v>
      </c>
      <c r="P1009" s="18">
        <f t="shared" si="91"/>
        <v>175</v>
      </c>
      <c r="Q1009" s="4" t="str">
        <f t="shared" si="92"/>
        <v>technology</v>
      </c>
      <c r="R1009" s="4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0"/>
        <v>2.6737967914438501E-3</v>
      </c>
      <c r="P1010" s="18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0"/>
        <v>0.1313</v>
      </c>
      <c r="P1011" s="18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0"/>
        <v>1.9088937093275488E-3</v>
      </c>
      <c r="P1012" s="18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0"/>
        <v>3.7499999999999999E-3</v>
      </c>
      <c r="P1013" s="18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0"/>
        <v>215.35021</v>
      </c>
      <c r="P1014" s="18">
        <f t="shared" si="91"/>
        <v>1389</v>
      </c>
      <c r="Q1014" s="4" t="str">
        <f t="shared" si="92"/>
        <v>technology</v>
      </c>
      <c r="R1014" s="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0"/>
        <v>0.34527999999999998</v>
      </c>
      <c r="P1015" s="18">
        <f t="shared" si="91"/>
        <v>96</v>
      </c>
      <c r="Q1015" s="4" t="str">
        <f t="shared" si="92"/>
        <v>technology</v>
      </c>
      <c r="R1015" s="4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0"/>
        <v>0.30599999999999999</v>
      </c>
      <c r="P1016" s="18">
        <f t="shared" si="91"/>
        <v>191</v>
      </c>
      <c r="Q1016" s="4" t="str">
        <f t="shared" si="92"/>
        <v>technology</v>
      </c>
      <c r="R1016" s="4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0"/>
        <v>2.6666666666666668E-2</v>
      </c>
      <c r="P1017" s="18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0"/>
        <v>2.8420000000000001E-2</v>
      </c>
      <c r="P1018" s="18">
        <f t="shared" si="91"/>
        <v>75</v>
      </c>
      <c r="Q1018" s="4" t="str">
        <f t="shared" si="92"/>
        <v>technology</v>
      </c>
      <c r="R1018" s="4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0"/>
        <v>0.22878799999999999</v>
      </c>
      <c r="P1019" s="18">
        <f t="shared" si="91"/>
        <v>161</v>
      </c>
      <c r="Q1019" s="4" t="str">
        <f t="shared" si="92"/>
        <v>technology</v>
      </c>
      <c r="R1019" s="4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0"/>
        <v>3.1050000000000001E-2</v>
      </c>
      <c r="P1020" s="18">
        <f t="shared" si="91"/>
        <v>89</v>
      </c>
      <c r="Q1020" s="4" t="str">
        <f t="shared" si="92"/>
        <v>technology</v>
      </c>
      <c r="R1020" s="4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0"/>
        <v>0.47333333333333333</v>
      </c>
      <c r="P1021" s="18">
        <f t="shared" si="91"/>
        <v>53</v>
      </c>
      <c r="Q1021" s="4" t="str">
        <f t="shared" si="92"/>
        <v>technology</v>
      </c>
      <c r="R1021" s="4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8" x14ac:dyDescent="0.2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0"/>
        <v>2.0554838709677421</v>
      </c>
      <c r="P1022" s="18">
        <f t="shared" si="91"/>
        <v>106</v>
      </c>
      <c r="Q1022" s="4" t="str">
        <f t="shared" si="92"/>
        <v>music</v>
      </c>
      <c r="R1022" s="4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8" x14ac:dyDescent="0.2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0"/>
        <v>3.5180366666666667</v>
      </c>
      <c r="P1023" s="18">
        <f t="shared" si="91"/>
        <v>22</v>
      </c>
      <c r="Q1023" s="4" t="str">
        <f t="shared" si="92"/>
        <v>music</v>
      </c>
      <c r="R1023" s="4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2" x14ac:dyDescent="0.2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0"/>
        <v>1.149</v>
      </c>
      <c r="P1024" s="18">
        <f t="shared" si="91"/>
        <v>31</v>
      </c>
      <c r="Q1024" s="4" t="str">
        <f t="shared" si="92"/>
        <v>music</v>
      </c>
      <c r="R1024" s="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8" x14ac:dyDescent="0.2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0"/>
        <v>2.3715000000000002</v>
      </c>
      <c r="P1025" s="18">
        <f t="shared" si="91"/>
        <v>36</v>
      </c>
      <c r="Q1025" s="4" t="str">
        <f t="shared" si="92"/>
        <v>music</v>
      </c>
      <c r="R1025" s="4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8" x14ac:dyDescent="0.2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0"/>
        <v>1.1863774999999999</v>
      </c>
      <c r="P1026" s="18">
        <f t="shared" si="91"/>
        <v>389</v>
      </c>
      <c r="Q1026" s="4" t="str">
        <f t="shared" si="92"/>
        <v>music</v>
      </c>
      <c r="R1026" s="4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32" x14ac:dyDescent="0.2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6">E1027/D1027</f>
        <v>1.099283142857143</v>
      </c>
      <c r="P1027" s="18">
        <f t="shared" ref="P1027:P1090" si="97">IFERROR(ROUND(E1027/L1027,0),"")</f>
        <v>72</v>
      </c>
      <c r="Q1027" s="4" t="str">
        <f t="shared" ref="Q1027:Q1090" si="98">LEFT(N1027,FIND("/",N1027)-1)</f>
        <v>music</v>
      </c>
      <c r="R1027" s="4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8" x14ac:dyDescent="0.2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6"/>
        <v>1.0000828571428571</v>
      </c>
      <c r="P1028" s="18">
        <f t="shared" si="97"/>
        <v>57</v>
      </c>
      <c r="Q1028" s="4" t="str">
        <f t="shared" si="98"/>
        <v>music</v>
      </c>
      <c r="R1028" s="4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8" x14ac:dyDescent="0.2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6"/>
        <v>1.0309292094387414</v>
      </c>
      <c r="P1029" s="18">
        <f t="shared" si="97"/>
        <v>70</v>
      </c>
      <c r="Q1029" s="4" t="str">
        <f t="shared" si="98"/>
        <v>music</v>
      </c>
      <c r="R1029" s="4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8" x14ac:dyDescent="0.2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6"/>
        <v>1.1727000000000001</v>
      </c>
      <c r="P1030" s="18">
        <f t="shared" si="97"/>
        <v>46</v>
      </c>
      <c r="Q1030" s="4" t="str">
        <f t="shared" si="98"/>
        <v>music</v>
      </c>
      <c r="R1030" s="4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32" x14ac:dyDescent="0.2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6"/>
        <v>1.1175999999999999</v>
      </c>
      <c r="P1031" s="18">
        <f t="shared" si="97"/>
        <v>79</v>
      </c>
      <c r="Q1031" s="4" t="str">
        <f t="shared" si="98"/>
        <v>music</v>
      </c>
      <c r="R1031" s="4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2" x14ac:dyDescent="0.2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6"/>
        <v>3.4209999999999998</v>
      </c>
      <c r="P1032" s="18">
        <f t="shared" si="97"/>
        <v>43</v>
      </c>
      <c r="Q1032" s="4" t="str">
        <f t="shared" si="98"/>
        <v>music</v>
      </c>
      <c r="R1032" s="4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8" x14ac:dyDescent="0.2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6"/>
        <v>1.0740000000000001</v>
      </c>
      <c r="P1033" s="18">
        <f t="shared" si="97"/>
        <v>108</v>
      </c>
      <c r="Q1033" s="4" t="str">
        <f t="shared" si="98"/>
        <v>music</v>
      </c>
      <c r="R1033" s="4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6" x14ac:dyDescent="0.2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6"/>
        <v>1.0849703703703704</v>
      </c>
      <c r="P1034" s="18">
        <f t="shared" si="97"/>
        <v>61</v>
      </c>
      <c r="Q1034" s="4" t="str">
        <f t="shared" si="98"/>
        <v>music</v>
      </c>
      <c r="R1034" s="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8" x14ac:dyDescent="0.2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6"/>
        <v>1.0286144578313252</v>
      </c>
      <c r="P1035" s="18">
        <f t="shared" si="97"/>
        <v>51</v>
      </c>
      <c r="Q1035" s="4" t="str">
        <f t="shared" si="98"/>
        <v>music</v>
      </c>
      <c r="R1035" s="4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8" x14ac:dyDescent="0.2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6"/>
        <v>1.3000180000000001</v>
      </c>
      <c r="P1036" s="18">
        <f t="shared" si="97"/>
        <v>39</v>
      </c>
      <c r="Q1036" s="4" t="str">
        <f t="shared" si="98"/>
        <v>music</v>
      </c>
      <c r="R1036" s="4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8" x14ac:dyDescent="0.2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6"/>
        <v>1.0765217391304347</v>
      </c>
      <c r="P1037" s="18">
        <f t="shared" si="97"/>
        <v>65</v>
      </c>
      <c r="Q1037" s="4" t="str">
        <f t="shared" si="98"/>
        <v>music</v>
      </c>
      <c r="R1037" s="4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8" x14ac:dyDescent="0.2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6"/>
        <v>1.1236044444444444</v>
      </c>
      <c r="P1038" s="18">
        <f t="shared" si="97"/>
        <v>24</v>
      </c>
      <c r="Q1038" s="4" t="str">
        <f t="shared" si="98"/>
        <v>music</v>
      </c>
      <c r="R1038" s="4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8" x14ac:dyDescent="0.2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6"/>
        <v>1.0209999999999999</v>
      </c>
      <c r="P1039" s="18">
        <f t="shared" si="97"/>
        <v>49</v>
      </c>
      <c r="Q1039" s="4" t="str">
        <f t="shared" si="98"/>
        <v>music</v>
      </c>
      <c r="R1039" s="4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8" x14ac:dyDescent="0.2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6"/>
        <v>1.4533333333333334</v>
      </c>
      <c r="P1040" s="18">
        <f t="shared" si="97"/>
        <v>36</v>
      </c>
      <c r="Q1040" s="4" t="str">
        <f t="shared" si="98"/>
        <v>music</v>
      </c>
      <c r="R1040" s="4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8" x14ac:dyDescent="0.2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6"/>
        <v>1.282</v>
      </c>
      <c r="P1041" s="18">
        <f t="shared" si="97"/>
        <v>21</v>
      </c>
      <c r="Q1041" s="4" t="str">
        <f t="shared" si="98"/>
        <v>music</v>
      </c>
      <c r="R1041" s="4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6"/>
        <v>2.9411764705882353E-3</v>
      </c>
      <c r="P1042" s="18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6"/>
        <v>0</v>
      </c>
      <c r="P1043" s="18" t="str">
        <f t="shared" si="97"/>
        <v/>
      </c>
      <c r="Q1043" s="4" t="str">
        <f t="shared" si="98"/>
        <v>journalism</v>
      </c>
      <c r="R1043" s="4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6"/>
        <v>1.5384615384615385E-2</v>
      </c>
      <c r="P1044" s="18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6"/>
        <v>8.5370000000000001E-2</v>
      </c>
      <c r="P1045" s="18">
        <f t="shared" si="97"/>
        <v>29</v>
      </c>
      <c r="Q1045" s="4" t="str">
        <f t="shared" si="98"/>
        <v>journalism</v>
      </c>
      <c r="R1045" s="4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6"/>
        <v>8.571428571428571E-4</v>
      </c>
      <c r="P1046" s="18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6"/>
        <v>2.6599999999999999E-2</v>
      </c>
      <c r="P1047" s="18">
        <f t="shared" si="97"/>
        <v>33</v>
      </c>
      <c r="Q1047" s="4" t="str">
        <f t="shared" si="98"/>
        <v>journalism</v>
      </c>
      <c r="R1047" s="4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6"/>
        <v>0</v>
      </c>
      <c r="P1048" s="18" t="str">
        <f t="shared" si="97"/>
        <v/>
      </c>
      <c r="Q1048" s="4" t="str">
        <f t="shared" si="98"/>
        <v>journalism</v>
      </c>
      <c r="R1048" s="4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6"/>
        <v>5.0000000000000001E-4</v>
      </c>
      <c r="P1049" s="18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6"/>
        <v>1.4133333333333333E-2</v>
      </c>
      <c r="P1050" s="18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6"/>
        <v>0</v>
      </c>
      <c r="P1051" s="18" t="str">
        <f t="shared" si="97"/>
        <v/>
      </c>
      <c r="Q1051" s="4" t="str">
        <f t="shared" si="98"/>
        <v>journalism</v>
      </c>
      <c r="R1051" s="4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6"/>
        <v>0</v>
      </c>
      <c r="P1052" s="18" t="str">
        <f t="shared" si="97"/>
        <v/>
      </c>
      <c r="Q1052" s="4" t="str">
        <f t="shared" si="98"/>
        <v>journalism</v>
      </c>
      <c r="R1052" s="4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6"/>
        <v>0</v>
      </c>
      <c r="P1053" s="18" t="str">
        <f t="shared" si="97"/>
        <v/>
      </c>
      <c r="Q1053" s="4" t="str">
        <f t="shared" si="98"/>
        <v>journalism</v>
      </c>
      <c r="R1053" s="4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6"/>
        <v>0</v>
      </c>
      <c r="P1054" s="18" t="str">
        <f t="shared" si="97"/>
        <v/>
      </c>
      <c r="Q1054" s="4" t="str">
        <f t="shared" si="98"/>
        <v>journalism</v>
      </c>
      <c r="R1054" s="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6"/>
        <v>0.01</v>
      </c>
      <c r="P1055" s="18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6"/>
        <v>0</v>
      </c>
      <c r="P1056" s="18" t="str">
        <f t="shared" si="97"/>
        <v/>
      </c>
      <c r="Q1056" s="4" t="str">
        <f t="shared" si="98"/>
        <v>journalism</v>
      </c>
      <c r="R1056" s="4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6"/>
        <v>0</v>
      </c>
      <c r="P1057" s="18" t="str">
        <f t="shared" si="97"/>
        <v/>
      </c>
      <c r="Q1057" s="4" t="str">
        <f t="shared" si="98"/>
        <v>journalism</v>
      </c>
      <c r="R1057" s="4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6"/>
        <v>0</v>
      </c>
      <c r="P1058" s="18" t="str">
        <f t="shared" si="97"/>
        <v/>
      </c>
      <c r="Q1058" s="4" t="str">
        <f t="shared" si="98"/>
        <v>journalism</v>
      </c>
      <c r="R1058" s="4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6"/>
        <v>0</v>
      </c>
      <c r="P1059" s="18" t="str">
        <f t="shared" si="97"/>
        <v/>
      </c>
      <c r="Q1059" s="4" t="str">
        <f t="shared" si="98"/>
        <v>journalism</v>
      </c>
      <c r="R1059" s="4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6"/>
        <v>0</v>
      </c>
      <c r="P1060" s="18" t="str">
        <f t="shared" si="97"/>
        <v/>
      </c>
      <c r="Q1060" s="4" t="str">
        <f t="shared" si="98"/>
        <v>journalism</v>
      </c>
      <c r="R1060" s="4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6"/>
        <v>0</v>
      </c>
      <c r="P1061" s="18" t="str">
        <f t="shared" si="97"/>
        <v/>
      </c>
      <c r="Q1061" s="4" t="str">
        <f t="shared" si="98"/>
        <v>journalism</v>
      </c>
      <c r="R1061" s="4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6"/>
        <v>0.01</v>
      </c>
      <c r="P1062" s="18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6"/>
        <v>0</v>
      </c>
      <c r="P1063" s="18" t="str">
        <f t="shared" si="97"/>
        <v/>
      </c>
      <c r="Q1063" s="4" t="str">
        <f t="shared" si="98"/>
        <v>journalism</v>
      </c>
      <c r="R1063" s="4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6"/>
        <v>0.95477386934673369</v>
      </c>
      <c r="P1064" s="18">
        <f t="shared" si="97"/>
        <v>48</v>
      </c>
      <c r="Q1064" s="4" t="str">
        <f t="shared" si="98"/>
        <v>journalism</v>
      </c>
      <c r="R1064" s="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6"/>
        <v>0</v>
      </c>
      <c r="P1065" s="18" t="str">
        <f t="shared" si="97"/>
        <v/>
      </c>
      <c r="Q1065" s="4" t="str">
        <f t="shared" si="98"/>
        <v>journalism</v>
      </c>
      <c r="R1065" s="4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8" x14ac:dyDescent="0.2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6"/>
        <v>8.9744444444444446E-2</v>
      </c>
      <c r="P1066" s="18">
        <f t="shared" si="97"/>
        <v>66</v>
      </c>
      <c r="Q1066" s="4" t="str">
        <f t="shared" si="98"/>
        <v>games</v>
      </c>
      <c r="R1066" s="4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8" x14ac:dyDescent="0.2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6"/>
        <v>2.7E-2</v>
      </c>
      <c r="P1067" s="18">
        <f t="shared" si="97"/>
        <v>16</v>
      </c>
      <c r="Q1067" s="4" t="str">
        <f t="shared" si="98"/>
        <v>games</v>
      </c>
      <c r="R1067" s="4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8" x14ac:dyDescent="0.2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6"/>
        <v>3.3673333333333333E-2</v>
      </c>
      <c r="P1068" s="18">
        <f t="shared" si="97"/>
        <v>34</v>
      </c>
      <c r="Q1068" s="4" t="str">
        <f t="shared" si="98"/>
        <v>games</v>
      </c>
      <c r="R1068" s="4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8" x14ac:dyDescent="0.2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6"/>
        <v>0.26</v>
      </c>
      <c r="P1069" s="18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48" x14ac:dyDescent="0.2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6"/>
        <v>1.5E-3</v>
      </c>
      <c r="P1070" s="18">
        <f t="shared" si="97"/>
        <v>11</v>
      </c>
      <c r="Q1070" s="4" t="str">
        <f t="shared" si="98"/>
        <v>games</v>
      </c>
      <c r="R1070" s="4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8" x14ac:dyDescent="0.2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6"/>
        <v>0.38636363636363635</v>
      </c>
      <c r="P1071" s="18">
        <f t="shared" si="97"/>
        <v>40</v>
      </c>
      <c r="Q1071" s="4" t="str">
        <f t="shared" si="98"/>
        <v>games</v>
      </c>
      <c r="R1071" s="4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8" x14ac:dyDescent="0.2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6"/>
        <v>7.0000000000000001E-3</v>
      </c>
      <c r="P1072" s="18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8" x14ac:dyDescent="0.2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6"/>
        <v>0</v>
      </c>
      <c r="P1073" s="18" t="str">
        <f t="shared" si="97"/>
        <v/>
      </c>
      <c r="Q1073" s="4" t="str">
        <f t="shared" si="98"/>
        <v>games</v>
      </c>
      <c r="R1073" s="4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8" x14ac:dyDescent="0.2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6"/>
        <v>6.8000000000000005E-4</v>
      </c>
      <c r="P1074" s="18">
        <f t="shared" si="97"/>
        <v>13</v>
      </c>
      <c r="Q1074" s="4" t="str">
        <f t="shared" si="98"/>
        <v>games</v>
      </c>
      <c r="R1074" s="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2" x14ac:dyDescent="0.2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6"/>
        <v>1.3333333333333334E-2</v>
      </c>
      <c r="P1075" s="18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8" x14ac:dyDescent="0.2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6"/>
        <v>6.3092592592592589E-2</v>
      </c>
      <c r="P1076" s="18">
        <f t="shared" si="97"/>
        <v>114</v>
      </c>
      <c r="Q1076" s="4" t="str">
        <f t="shared" si="98"/>
        <v>games</v>
      </c>
      <c r="R1076" s="4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2" x14ac:dyDescent="0.2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6"/>
        <v>4.4999999999999998E-2</v>
      </c>
      <c r="P1077" s="18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8" x14ac:dyDescent="0.2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6"/>
        <v>0.62765333333333329</v>
      </c>
      <c r="P1078" s="18">
        <f t="shared" si="97"/>
        <v>48</v>
      </c>
      <c r="Q1078" s="4" t="str">
        <f t="shared" si="98"/>
        <v>games</v>
      </c>
      <c r="R1078" s="4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8" x14ac:dyDescent="0.2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6"/>
        <v>0.29376000000000002</v>
      </c>
      <c r="P1079" s="18">
        <f t="shared" si="97"/>
        <v>44</v>
      </c>
      <c r="Q1079" s="4" t="str">
        <f t="shared" si="98"/>
        <v>games</v>
      </c>
      <c r="R1079" s="4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8" x14ac:dyDescent="0.2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6"/>
        <v>7.4999999999999997E-2</v>
      </c>
      <c r="P1080" s="18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8" x14ac:dyDescent="0.2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6"/>
        <v>2.6076923076923077E-2</v>
      </c>
      <c r="P1081" s="18">
        <f t="shared" si="97"/>
        <v>38</v>
      </c>
      <c r="Q1081" s="4" t="str">
        <f t="shared" si="98"/>
        <v>games</v>
      </c>
      <c r="R1081" s="4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8" x14ac:dyDescent="0.2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6"/>
        <v>9.1050000000000006E-2</v>
      </c>
      <c r="P1082" s="18">
        <f t="shared" si="97"/>
        <v>19</v>
      </c>
      <c r="Q1082" s="4" t="str">
        <f t="shared" si="98"/>
        <v>games</v>
      </c>
      <c r="R1082" s="4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8" x14ac:dyDescent="0.2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6"/>
        <v>1.7647058823529413E-4</v>
      </c>
      <c r="P1083" s="18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32" x14ac:dyDescent="0.2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6"/>
        <v>5.5999999999999999E-3</v>
      </c>
      <c r="P1084" s="18">
        <f t="shared" si="97"/>
        <v>19</v>
      </c>
      <c r="Q1084" s="4" t="str">
        <f t="shared" si="98"/>
        <v>games</v>
      </c>
      <c r="R1084" s="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8" x14ac:dyDescent="0.2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6"/>
        <v>8.2000000000000007E-3</v>
      </c>
      <c r="P1085" s="18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6" x14ac:dyDescent="0.2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6"/>
        <v>0</v>
      </c>
      <c r="P1086" s="18" t="str">
        <f t="shared" si="97"/>
        <v/>
      </c>
      <c r="Q1086" s="4" t="str">
        <f t="shared" si="98"/>
        <v>games</v>
      </c>
      <c r="R1086" s="4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32" x14ac:dyDescent="0.2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6"/>
        <v>3.4200000000000001E-2</v>
      </c>
      <c r="P1087" s="18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6" x14ac:dyDescent="0.2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6"/>
        <v>8.3333333333333339E-4</v>
      </c>
      <c r="P1088" s="18">
        <f t="shared" si="97"/>
        <v>8</v>
      </c>
      <c r="Q1088" s="4" t="str">
        <f t="shared" si="98"/>
        <v>games</v>
      </c>
      <c r="R1088" s="4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8" x14ac:dyDescent="0.2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6"/>
        <v>0</v>
      </c>
      <c r="P1089" s="18" t="str">
        <f t="shared" si="97"/>
        <v/>
      </c>
      <c r="Q1089" s="4" t="str">
        <f t="shared" si="98"/>
        <v>games</v>
      </c>
      <c r="R1089" s="4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2" x14ac:dyDescent="0.2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6"/>
        <v>0.14182977777777778</v>
      </c>
      <c r="P1090" s="18">
        <f t="shared" si="97"/>
        <v>43</v>
      </c>
      <c r="Q1090" s="4" t="str">
        <f t="shared" si="98"/>
        <v>games</v>
      </c>
      <c r="R1090" s="4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2" x14ac:dyDescent="0.2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2">E1091/D1091</f>
        <v>7.8266666666666665E-2</v>
      </c>
      <c r="P1091" s="18">
        <f t="shared" ref="P1091:P1154" si="103">IFERROR(ROUND(E1091/L1091,0),"")</f>
        <v>24</v>
      </c>
      <c r="Q1091" s="4" t="str">
        <f t="shared" ref="Q1091:Q1154" si="104">LEFT(N1091,FIND("/",N1091)-1)</f>
        <v>games</v>
      </c>
      <c r="R1091" s="4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8" x14ac:dyDescent="0.2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2"/>
        <v>3.8464497269020693E-4</v>
      </c>
      <c r="P1092" s="18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8" x14ac:dyDescent="0.2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2"/>
        <v>0.125</v>
      </c>
      <c r="P1093" s="18">
        <f t="shared" si="103"/>
        <v>13</v>
      </c>
      <c r="Q1093" s="4" t="str">
        <f t="shared" si="104"/>
        <v>games</v>
      </c>
      <c r="R1093" s="4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48" x14ac:dyDescent="0.2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2"/>
        <v>1.0500000000000001E-2</v>
      </c>
      <c r="P1094" s="18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8" x14ac:dyDescent="0.2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2"/>
        <v>0.14083333333333334</v>
      </c>
      <c r="P1095" s="18">
        <f t="shared" si="103"/>
        <v>11</v>
      </c>
      <c r="Q1095" s="4" t="str">
        <f t="shared" si="104"/>
        <v>games</v>
      </c>
      <c r="R1095" s="4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8" x14ac:dyDescent="0.2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2"/>
        <v>0.18300055555555556</v>
      </c>
      <c r="P1096" s="18">
        <f t="shared" si="103"/>
        <v>122</v>
      </c>
      <c r="Q1096" s="4" t="str">
        <f t="shared" si="104"/>
        <v>games</v>
      </c>
      <c r="R1096" s="4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8" x14ac:dyDescent="0.2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2"/>
        <v>5.0347999999999997E-2</v>
      </c>
      <c r="P1097" s="18">
        <f t="shared" si="103"/>
        <v>268</v>
      </c>
      <c r="Q1097" s="4" t="str">
        <f t="shared" si="104"/>
        <v>games</v>
      </c>
      <c r="R1097" s="4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8" x14ac:dyDescent="0.2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2"/>
        <v>0.17933333333333334</v>
      </c>
      <c r="P1098" s="18">
        <f t="shared" si="103"/>
        <v>74</v>
      </c>
      <c r="Q1098" s="4" t="str">
        <f t="shared" si="104"/>
        <v>games</v>
      </c>
      <c r="R1098" s="4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8" x14ac:dyDescent="0.2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2"/>
        <v>4.6999999999999999E-4</v>
      </c>
      <c r="P1099" s="18">
        <f t="shared" si="103"/>
        <v>7</v>
      </c>
      <c r="Q1099" s="4" t="str">
        <f t="shared" si="104"/>
        <v>games</v>
      </c>
      <c r="R1099" s="4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2" x14ac:dyDescent="0.2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2"/>
        <v>7.2120000000000004E-2</v>
      </c>
      <c r="P1100" s="18">
        <f t="shared" si="103"/>
        <v>82</v>
      </c>
      <c r="Q1100" s="4" t="str">
        <f t="shared" si="104"/>
        <v>games</v>
      </c>
      <c r="R1100" s="4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8" x14ac:dyDescent="0.2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2"/>
        <v>5.0000000000000001E-3</v>
      </c>
      <c r="P1101" s="18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8" x14ac:dyDescent="0.2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2"/>
        <v>2.5000000000000001E-2</v>
      </c>
      <c r="P1102" s="18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2" x14ac:dyDescent="0.2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2"/>
        <v>4.0999999999999999E-4</v>
      </c>
      <c r="P1103" s="18">
        <f t="shared" si="103"/>
        <v>7</v>
      </c>
      <c r="Q1103" s="4" t="str">
        <f t="shared" si="104"/>
        <v>games</v>
      </c>
      <c r="R1103" s="4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8" x14ac:dyDescent="0.2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2"/>
        <v>5.3124999999999999E-2</v>
      </c>
      <c r="P1104" s="18">
        <f t="shared" si="103"/>
        <v>18</v>
      </c>
      <c r="Q1104" s="4" t="str">
        <f t="shared" si="104"/>
        <v>games</v>
      </c>
      <c r="R1104" s="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8" x14ac:dyDescent="0.2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2"/>
        <v>1.6199999999999999E-2</v>
      </c>
      <c r="P1105" s="18">
        <f t="shared" si="103"/>
        <v>16</v>
      </c>
      <c r="Q1105" s="4" t="str">
        <f t="shared" si="104"/>
        <v>games</v>
      </c>
      <c r="R1105" s="4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8" x14ac:dyDescent="0.2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2"/>
        <v>4.9516666666666667E-2</v>
      </c>
      <c r="P1106" s="18">
        <f t="shared" si="103"/>
        <v>80</v>
      </c>
      <c r="Q1106" s="4" t="str">
        <f t="shared" si="104"/>
        <v>games</v>
      </c>
      <c r="R1106" s="4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8" x14ac:dyDescent="0.2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2"/>
        <v>1.5900000000000001E-3</v>
      </c>
      <c r="P1107" s="18">
        <f t="shared" si="103"/>
        <v>72</v>
      </c>
      <c r="Q1107" s="4" t="str">
        <f t="shared" si="104"/>
        <v>games</v>
      </c>
      <c r="R1107" s="4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8" x14ac:dyDescent="0.2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2"/>
        <v>0.41249999999999998</v>
      </c>
      <c r="P1108" s="18">
        <f t="shared" si="103"/>
        <v>24</v>
      </c>
      <c r="Q1108" s="4" t="str">
        <f t="shared" si="104"/>
        <v>games</v>
      </c>
      <c r="R1108" s="4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4" x14ac:dyDescent="0.2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2"/>
        <v>0</v>
      </c>
      <c r="P1109" s="18" t="str">
        <f t="shared" si="103"/>
        <v/>
      </c>
      <c r="Q1109" s="4" t="str">
        <f t="shared" si="104"/>
        <v>games</v>
      </c>
      <c r="R1109" s="4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8" x14ac:dyDescent="0.2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2"/>
        <v>2.93E-2</v>
      </c>
      <c r="P1110" s="18">
        <f t="shared" si="103"/>
        <v>35</v>
      </c>
      <c r="Q1110" s="4" t="str">
        <f t="shared" si="104"/>
        <v>games</v>
      </c>
      <c r="R1110" s="4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8" x14ac:dyDescent="0.2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2"/>
        <v>4.4999999999999997E-3</v>
      </c>
      <c r="P1111" s="18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8" x14ac:dyDescent="0.2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2"/>
        <v>5.1000000000000004E-3</v>
      </c>
      <c r="P1112" s="18">
        <f t="shared" si="103"/>
        <v>23</v>
      </c>
      <c r="Q1112" s="4" t="str">
        <f t="shared" si="104"/>
        <v>games</v>
      </c>
      <c r="R1112" s="4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8" x14ac:dyDescent="0.2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2"/>
        <v>4.0000000000000002E-4</v>
      </c>
      <c r="P1113" s="18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8" x14ac:dyDescent="0.2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2"/>
        <v>0.35537409090909089</v>
      </c>
      <c r="P1114" s="18">
        <f t="shared" si="103"/>
        <v>100</v>
      </c>
      <c r="Q1114" s="4" t="str">
        <f t="shared" si="104"/>
        <v>games</v>
      </c>
      <c r="R1114" s="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8" x14ac:dyDescent="0.2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2"/>
        <v>5.0000000000000001E-3</v>
      </c>
      <c r="P1115" s="18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8" x14ac:dyDescent="0.2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2"/>
        <v>1.6666666666666668E-3</v>
      </c>
      <c r="P1116" s="18">
        <f t="shared" si="103"/>
        <v>3</v>
      </c>
      <c r="Q1116" s="4" t="str">
        <f t="shared" si="104"/>
        <v>games</v>
      </c>
      <c r="R1116" s="4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8" x14ac:dyDescent="0.2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2"/>
        <v>1.325E-3</v>
      </c>
      <c r="P1117" s="18">
        <f t="shared" si="103"/>
        <v>13</v>
      </c>
      <c r="Q1117" s="4" t="str">
        <f t="shared" si="104"/>
        <v>games</v>
      </c>
      <c r="R1117" s="4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32" x14ac:dyDescent="0.2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2"/>
        <v>3.5704000000000004E-4</v>
      </c>
      <c r="P1118" s="18">
        <f t="shared" si="103"/>
        <v>18</v>
      </c>
      <c r="Q1118" s="4" t="str">
        <f t="shared" si="104"/>
        <v>games</v>
      </c>
      <c r="R1118" s="4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8" x14ac:dyDescent="0.2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2"/>
        <v>8.3000000000000004E-2</v>
      </c>
      <c r="P1119" s="18">
        <f t="shared" si="103"/>
        <v>10</v>
      </c>
      <c r="Q1119" s="4" t="str">
        <f t="shared" si="104"/>
        <v>games</v>
      </c>
      <c r="R1119" s="4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8" x14ac:dyDescent="0.2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2"/>
        <v>2.4222222222222221E-2</v>
      </c>
      <c r="P1120" s="18">
        <f t="shared" si="103"/>
        <v>36</v>
      </c>
      <c r="Q1120" s="4" t="str">
        <f t="shared" si="104"/>
        <v>games</v>
      </c>
      <c r="R1120" s="4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8" x14ac:dyDescent="0.2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2"/>
        <v>2.3809523809523812E-3</v>
      </c>
      <c r="P1121" s="18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32" x14ac:dyDescent="0.2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2"/>
        <v>0</v>
      </c>
      <c r="P1122" s="18" t="str">
        <f t="shared" si="103"/>
        <v/>
      </c>
      <c r="Q1122" s="4" t="str">
        <f t="shared" si="104"/>
        <v>games</v>
      </c>
      <c r="R1122" s="4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8" x14ac:dyDescent="0.2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2"/>
        <v>1.16E-4</v>
      </c>
      <c r="P1123" s="18">
        <f t="shared" si="103"/>
        <v>6</v>
      </c>
      <c r="Q1123" s="4" t="str">
        <f t="shared" si="104"/>
        <v>games</v>
      </c>
      <c r="R1123" s="4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8" x14ac:dyDescent="0.2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2"/>
        <v>0</v>
      </c>
      <c r="P1124" s="18" t="str">
        <f t="shared" si="103"/>
        <v/>
      </c>
      <c r="Q1124" s="4" t="str">
        <f t="shared" si="104"/>
        <v>games</v>
      </c>
      <c r="R1124" s="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8" x14ac:dyDescent="0.2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2"/>
        <v>2.2000000000000001E-3</v>
      </c>
      <c r="P1125" s="18">
        <f t="shared" si="103"/>
        <v>4</v>
      </c>
      <c r="Q1125" s="4" t="str">
        <f t="shared" si="104"/>
        <v>games</v>
      </c>
      <c r="R1125" s="4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8" x14ac:dyDescent="0.2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2"/>
        <v>4.7222222222222223E-3</v>
      </c>
      <c r="P1126" s="18">
        <f t="shared" si="103"/>
        <v>61</v>
      </c>
      <c r="Q1126" s="4" t="str">
        <f t="shared" si="104"/>
        <v>games</v>
      </c>
      <c r="R1126" s="4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8" x14ac:dyDescent="0.2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2"/>
        <v>0</v>
      </c>
      <c r="P1127" s="18" t="str">
        <f t="shared" si="103"/>
        <v/>
      </c>
      <c r="Q1127" s="4" t="str">
        <f t="shared" si="104"/>
        <v>games</v>
      </c>
      <c r="R1127" s="4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32" x14ac:dyDescent="0.2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2"/>
        <v>5.0000000000000001E-3</v>
      </c>
      <c r="P1128" s="18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4" x14ac:dyDescent="0.2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2"/>
        <v>1.6714285714285713E-2</v>
      </c>
      <c r="P1129" s="18">
        <f t="shared" si="103"/>
        <v>25</v>
      </c>
      <c r="Q1129" s="4" t="str">
        <f t="shared" si="104"/>
        <v>games</v>
      </c>
      <c r="R1129" s="4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6" x14ac:dyDescent="0.2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2"/>
        <v>1E-3</v>
      </c>
      <c r="P1130" s="18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8" x14ac:dyDescent="0.2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2"/>
        <v>1.0499999999999999E-3</v>
      </c>
      <c r="P1131" s="18">
        <f t="shared" si="103"/>
        <v>11</v>
      </c>
      <c r="Q1131" s="4" t="str">
        <f t="shared" si="104"/>
        <v>games</v>
      </c>
      <c r="R1131" s="4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8" x14ac:dyDescent="0.2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2"/>
        <v>2.2000000000000001E-3</v>
      </c>
      <c r="P1132" s="18">
        <f t="shared" si="103"/>
        <v>4</v>
      </c>
      <c r="Q1132" s="4" t="str">
        <f t="shared" si="104"/>
        <v>games</v>
      </c>
      <c r="R1132" s="4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8" x14ac:dyDescent="0.2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2"/>
        <v>0</v>
      </c>
      <c r="P1133" s="18" t="str">
        <f t="shared" si="103"/>
        <v/>
      </c>
      <c r="Q1133" s="4" t="str">
        <f t="shared" si="104"/>
        <v>games</v>
      </c>
      <c r="R1133" s="4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8" x14ac:dyDescent="0.2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2"/>
        <v>0.14380000000000001</v>
      </c>
      <c r="P1134" s="18">
        <f t="shared" si="103"/>
        <v>111</v>
      </c>
      <c r="Q1134" s="4" t="str">
        <f t="shared" si="104"/>
        <v>games</v>
      </c>
      <c r="R1134" s="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8" x14ac:dyDescent="0.2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2"/>
        <v>6.6666666666666671E-3</v>
      </c>
      <c r="P1135" s="18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8" x14ac:dyDescent="0.2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2"/>
        <v>4.0000000000000003E-5</v>
      </c>
      <c r="P1136" s="18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4" x14ac:dyDescent="0.2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2"/>
        <v>0.05</v>
      </c>
      <c r="P1137" s="18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8" x14ac:dyDescent="0.2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2"/>
        <v>6.4439140811455853E-2</v>
      </c>
      <c r="P1138" s="18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8" x14ac:dyDescent="0.2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2"/>
        <v>0.39500000000000002</v>
      </c>
      <c r="P1139" s="18">
        <f t="shared" si="103"/>
        <v>253</v>
      </c>
      <c r="Q1139" s="4" t="str">
        <f t="shared" si="104"/>
        <v>games</v>
      </c>
      <c r="R1139" s="4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8" x14ac:dyDescent="0.2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2"/>
        <v>3.5714285714285713E-3</v>
      </c>
      <c r="P1140" s="18">
        <f t="shared" si="103"/>
        <v>31</v>
      </c>
      <c r="Q1140" s="4" t="str">
        <f t="shared" si="104"/>
        <v>games</v>
      </c>
      <c r="R1140" s="4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8" x14ac:dyDescent="0.2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2"/>
        <v>6.2500000000000001E-4</v>
      </c>
      <c r="P1141" s="18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8" x14ac:dyDescent="0.2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2"/>
        <v>0</v>
      </c>
      <c r="P1142" s="18" t="str">
        <f t="shared" si="103"/>
        <v/>
      </c>
      <c r="Q1142" s="4" t="str">
        <f t="shared" si="104"/>
        <v>games</v>
      </c>
      <c r="R1142" s="4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6" x14ac:dyDescent="0.2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2"/>
        <v>0</v>
      </c>
      <c r="P1143" s="18" t="str">
        <f t="shared" si="103"/>
        <v/>
      </c>
      <c r="Q1143" s="4" t="str">
        <f t="shared" si="104"/>
        <v>games</v>
      </c>
      <c r="R1143" s="4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8" x14ac:dyDescent="0.2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2"/>
        <v>0</v>
      </c>
      <c r="P1144" s="18" t="str">
        <f t="shared" si="103"/>
        <v/>
      </c>
      <c r="Q1144" s="4" t="str">
        <f t="shared" si="104"/>
        <v>games</v>
      </c>
      <c r="R1144" s="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8" x14ac:dyDescent="0.2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2"/>
        <v>4.1333333333333335E-3</v>
      </c>
      <c r="P1145" s="18">
        <f t="shared" si="103"/>
        <v>23</v>
      </c>
      <c r="Q1145" s="4" t="str">
        <f t="shared" si="104"/>
        <v>games</v>
      </c>
      <c r="R1145" s="4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8" x14ac:dyDescent="0.2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2"/>
        <v>0</v>
      </c>
      <c r="P1146" s="18" t="str">
        <f t="shared" si="103"/>
        <v/>
      </c>
      <c r="Q1146" s="4" t="str">
        <f t="shared" si="104"/>
        <v>food</v>
      </c>
      <c r="R1146" s="4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8" x14ac:dyDescent="0.2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2"/>
        <v>1.25E-3</v>
      </c>
      <c r="P1147" s="18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32" x14ac:dyDescent="0.2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2"/>
        <v>8.8333333333333333E-2</v>
      </c>
      <c r="P1148" s="18">
        <f t="shared" si="103"/>
        <v>44</v>
      </c>
      <c r="Q1148" s="4" t="str">
        <f t="shared" si="104"/>
        <v>food</v>
      </c>
      <c r="R1148" s="4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8" x14ac:dyDescent="0.2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2"/>
        <v>0</v>
      </c>
      <c r="P1149" s="18" t="str">
        <f t="shared" si="103"/>
        <v/>
      </c>
      <c r="Q1149" s="4" t="str">
        <f t="shared" si="104"/>
        <v>food</v>
      </c>
      <c r="R1149" s="4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2" x14ac:dyDescent="0.2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2"/>
        <v>4.8666666666666667E-3</v>
      </c>
      <c r="P1150" s="18">
        <f t="shared" si="103"/>
        <v>24</v>
      </c>
      <c r="Q1150" s="4" t="str">
        <f t="shared" si="104"/>
        <v>food</v>
      </c>
      <c r="R1150" s="4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2" x14ac:dyDescent="0.2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2"/>
        <v>1.5E-3</v>
      </c>
      <c r="P1151" s="18">
        <f t="shared" si="103"/>
        <v>38</v>
      </c>
      <c r="Q1151" s="4" t="str">
        <f t="shared" si="104"/>
        <v>food</v>
      </c>
      <c r="R1151" s="4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2" x14ac:dyDescent="0.2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2"/>
        <v>0.1008</v>
      </c>
      <c r="P1152" s="18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8" x14ac:dyDescent="0.2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2"/>
        <v>0</v>
      </c>
      <c r="P1153" s="18" t="str">
        <f t="shared" si="103"/>
        <v/>
      </c>
      <c r="Q1153" s="4" t="str">
        <f t="shared" si="104"/>
        <v>food</v>
      </c>
      <c r="R1153" s="4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6" x14ac:dyDescent="0.2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2"/>
        <v>5.6937500000000002E-2</v>
      </c>
      <c r="P1154" s="18">
        <f t="shared" si="103"/>
        <v>61</v>
      </c>
      <c r="Q1154" s="4" t="str">
        <f t="shared" si="104"/>
        <v>food</v>
      </c>
      <c r="R1154" s="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2" x14ac:dyDescent="0.2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08">E1155/D1155</f>
        <v>6.2500000000000003E-3</v>
      </c>
      <c r="P1155" s="18">
        <f t="shared" ref="P1155:P1218" si="109">IFERROR(ROUND(E1155/L1155,0),"")</f>
        <v>50</v>
      </c>
      <c r="Q1155" s="4" t="str">
        <f t="shared" ref="Q1155:Q1218" si="110">LEFT(N1155,FIND("/",N1155)-1)</f>
        <v>food</v>
      </c>
      <c r="R1155" s="4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8" x14ac:dyDescent="0.2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8"/>
        <v>6.5000000000000002E-2</v>
      </c>
      <c r="P1156" s="18">
        <f t="shared" si="109"/>
        <v>108</v>
      </c>
      <c r="Q1156" s="4" t="str">
        <f t="shared" si="110"/>
        <v>food</v>
      </c>
      <c r="R1156" s="4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8" x14ac:dyDescent="0.2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8"/>
        <v>7.5199999999999998E-3</v>
      </c>
      <c r="P1157" s="18">
        <f t="shared" si="109"/>
        <v>24</v>
      </c>
      <c r="Q1157" s="4" t="str">
        <f t="shared" si="110"/>
        <v>food</v>
      </c>
      <c r="R1157" s="4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8" x14ac:dyDescent="0.2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8"/>
        <v>0</v>
      </c>
      <c r="P1158" s="18" t="str">
        <f t="shared" si="109"/>
        <v/>
      </c>
      <c r="Q1158" s="4" t="str">
        <f t="shared" si="110"/>
        <v>food</v>
      </c>
      <c r="R1158" s="4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8" x14ac:dyDescent="0.2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8"/>
        <v>1.5100000000000001E-2</v>
      </c>
      <c r="P1159" s="18">
        <f t="shared" si="109"/>
        <v>50</v>
      </c>
      <c r="Q1159" s="4" t="str">
        <f t="shared" si="110"/>
        <v>food</v>
      </c>
      <c r="R1159" s="4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8" x14ac:dyDescent="0.2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8"/>
        <v>4.6666666666666671E-3</v>
      </c>
      <c r="P1160" s="18">
        <f t="shared" si="109"/>
        <v>12</v>
      </c>
      <c r="Q1160" s="4" t="str">
        <f t="shared" si="110"/>
        <v>food</v>
      </c>
      <c r="R1160" s="4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8" x14ac:dyDescent="0.2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8"/>
        <v>0</v>
      </c>
      <c r="P1161" s="18" t="str">
        <f t="shared" si="109"/>
        <v/>
      </c>
      <c r="Q1161" s="4" t="str">
        <f t="shared" si="110"/>
        <v>food</v>
      </c>
      <c r="R1161" s="4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8" x14ac:dyDescent="0.2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8"/>
        <v>3.85E-2</v>
      </c>
      <c r="P1162" s="18">
        <f t="shared" si="109"/>
        <v>61</v>
      </c>
      <c r="Q1162" s="4" t="str">
        <f t="shared" si="110"/>
        <v>food</v>
      </c>
      <c r="R1162" s="4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8" x14ac:dyDescent="0.2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8"/>
        <v>0</v>
      </c>
      <c r="P1163" s="18" t="str">
        <f t="shared" si="109"/>
        <v/>
      </c>
      <c r="Q1163" s="4" t="str">
        <f t="shared" si="110"/>
        <v>food</v>
      </c>
      <c r="R1163" s="4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8" x14ac:dyDescent="0.2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8"/>
        <v>5.8333333333333338E-4</v>
      </c>
      <c r="P1164" s="18">
        <f t="shared" si="109"/>
        <v>18</v>
      </c>
      <c r="Q1164" s="4" t="str">
        <f t="shared" si="110"/>
        <v>food</v>
      </c>
      <c r="R1164" s="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8" x14ac:dyDescent="0.2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8"/>
        <v>0</v>
      </c>
      <c r="P1165" s="18" t="str">
        <f t="shared" si="109"/>
        <v/>
      </c>
      <c r="Q1165" s="4" t="str">
        <f t="shared" si="110"/>
        <v>food</v>
      </c>
      <c r="R1165" s="4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4" x14ac:dyDescent="0.2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8"/>
        <v>0</v>
      </c>
      <c r="P1166" s="18" t="str">
        <f t="shared" si="109"/>
        <v/>
      </c>
      <c r="Q1166" s="4" t="str">
        <f t="shared" si="110"/>
        <v>food</v>
      </c>
      <c r="R1166" s="4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8" x14ac:dyDescent="0.2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8"/>
        <v>0.20705000000000001</v>
      </c>
      <c r="P1167" s="18">
        <f t="shared" si="109"/>
        <v>83</v>
      </c>
      <c r="Q1167" s="4" t="str">
        <f t="shared" si="110"/>
        <v>food</v>
      </c>
      <c r="R1167" s="4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8" x14ac:dyDescent="0.2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8"/>
        <v>0.19139999999999999</v>
      </c>
      <c r="P1168" s="18">
        <f t="shared" si="109"/>
        <v>359</v>
      </c>
      <c r="Q1168" s="4" t="str">
        <f t="shared" si="110"/>
        <v>food</v>
      </c>
      <c r="R1168" s="4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8" x14ac:dyDescent="0.2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8"/>
        <v>1.6316666666666667E-2</v>
      </c>
      <c r="P1169" s="18">
        <f t="shared" si="109"/>
        <v>61</v>
      </c>
      <c r="Q1169" s="4" t="str">
        <f t="shared" si="110"/>
        <v>food</v>
      </c>
      <c r="R1169" s="4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8" x14ac:dyDescent="0.2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8"/>
        <v>5.6666666666666664E-2</v>
      </c>
      <c r="P1170" s="18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8" x14ac:dyDescent="0.2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8"/>
        <v>1.6999999999999999E-3</v>
      </c>
      <c r="P1171" s="18">
        <f t="shared" si="109"/>
        <v>6</v>
      </c>
      <c r="Q1171" s="4" t="str">
        <f t="shared" si="110"/>
        <v>food</v>
      </c>
      <c r="R1171" s="4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8" x14ac:dyDescent="0.2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8"/>
        <v>4.0000000000000001E-3</v>
      </c>
      <c r="P1172" s="18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32" x14ac:dyDescent="0.2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8"/>
        <v>1E-3</v>
      </c>
      <c r="P1173" s="18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16" x14ac:dyDescent="0.2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8"/>
        <v>0</v>
      </c>
      <c r="P1174" s="18" t="str">
        <f t="shared" si="109"/>
        <v/>
      </c>
      <c r="Q1174" s="4" t="str">
        <f t="shared" si="110"/>
        <v>food</v>
      </c>
      <c r="R1174" s="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8" x14ac:dyDescent="0.2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8"/>
        <v>2.4000000000000001E-4</v>
      </c>
      <c r="P1175" s="18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8" x14ac:dyDescent="0.2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8"/>
        <v>5.906666666666667E-2</v>
      </c>
      <c r="P1176" s="18">
        <f t="shared" si="109"/>
        <v>47</v>
      </c>
      <c r="Q1176" s="4" t="str">
        <f t="shared" si="110"/>
        <v>food</v>
      </c>
      <c r="R1176" s="4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8" x14ac:dyDescent="0.2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8"/>
        <v>2.9250000000000002E-2</v>
      </c>
      <c r="P1177" s="18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4" x14ac:dyDescent="0.2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8"/>
        <v>5.7142857142857142E-5</v>
      </c>
      <c r="P1178" s="18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8" x14ac:dyDescent="0.2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8"/>
        <v>0</v>
      </c>
      <c r="P1179" s="18" t="str">
        <f t="shared" si="109"/>
        <v/>
      </c>
      <c r="Q1179" s="4" t="str">
        <f t="shared" si="110"/>
        <v>food</v>
      </c>
      <c r="R1179" s="4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8" x14ac:dyDescent="0.2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8"/>
        <v>6.666666666666667E-5</v>
      </c>
      <c r="P1180" s="18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8" x14ac:dyDescent="0.2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8"/>
        <v>5.3333333333333337E-2</v>
      </c>
      <c r="P1181" s="18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32" x14ac:dyDescent="0.2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8"/>
        <v>0.11749999999999999</v>
      </c>
      <c r="P1182" s="18">
        <f t="shared" si="109"/>
        <v>69</v>
      </c>
      <c r="Q1182" s="4" t="str">
        <f t="shared" si="110"/>
        <v>food</v>
      </c>
      <c r="R1182" s="4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16" x14ac:dyDescent="0.2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8"/>
        <v>8.0000000000000007E-5</v>
      </c>
      <c r="P1183" s="18">
        <f t="shared" si="109"/>
        <v>1</v>
      </c>
      <c r="Q1183" s="4" t="str">
        <f t="shared" si="110"/>
        <v>food</v>
      </c>
      <c r="R1183" s="4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8" x14ac:dyDescent="0.2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8"/>
        <v>4.2000000000000003E-2</v>
      </c>
      <c r="P1184" s="18">
        <f t="shared" si="109"/>
        <v>11</v>
      </c>
      <c r="Q1184" s="4" t="str">
        <f t="shared" si="110"/>
        <v>food</v>
      </c>
      <c r="R1184" s="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8" x14ac:dyDescent="0.2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8"/>
        <v>0.04</v>
      </c>
      <c r="P1185" s="18">
        <f t="shared" si="109"/>
        <v>33</v>
      </c>
      <c r="Q1185" s="4" t="str">
        <f t="shared" si="110"/>
        <v>food</v>
      </c>
      <c r="R1185" s="4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8" x14ac:dyDescent="0.2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8"/>
        <v>1.0493636363636363</v>
      </c>
      <c r="P1186" s="18">
        <f t="shared" si="109"/>
        <v>62</v>
      </c>
      <c r="Q1186" s="4" t="str">
        <f t="shared" si="110"/>
        <v>photography</v>
      </c>
      <c r="R1186" s="4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48" x14ac:dyDescent="0.2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8"/>
        <v>1.0544</v>
      </c>
      <c r="P1187" s="18">
        <f t="shared" si="109"/>
        <v>119</v>
      </c>
      <c r="Q1187" s="4" t="str">
        <f t="shared" si="110"/>
        <v>photography</v>
      </c>
      <c r="R1187" s="4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8" x14ac:dyDescent="0.2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8"/>
        <v>1.0673333333333332</v>
      </c>
      <c r="P1188" s="18">
        <f t="shared" si="109"/>
        <v>65</v>
      </c>
      <c r="Q1188" s="4" t="str">
        <f t="shared" si="110"/>
        <v>photography</v>
      </c>
      <c r="R1188" s="4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8" x14ac:dyDescent="0.2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8"/>
        <v>1.0412571428571429</v>
      </c>
      <c r="P1189" s="18">
        <f t="shared" si="109"/>
        <v>130</v>
      </c>
      <c r="Q1189" s="4" t="str">
        <f t="shared" si="110"/>
        <v>photography</v>
      </c>
      <c r="R1189" s="4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8" x14ac:dyDescent="0.2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8"/>
        <v>1.6054999999999999</v>
      </c>
      <c r="P1190" s="18">
        <f t="shared" si="109"/>
        <v>38</v>
      </c>
      <c r="Q1190" s="4" t="str">
        <f t="shared" si="110"/>
        <v>photography</v>
      </c>
      <c r="R1190" s="4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8" x14ac:dyDescent="0.2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8"/>
        <v>1.0777777777777777</v>
      </c>
      <c r="P1191" s="18">
        <f t="shared" si="109"/>
        <v>113</v>
      </c>
      <c r="Q1191" s="4" t="str">
        <f t="shared" si="110"/>
        <v>photography</v>
      </c>
      <c r="R1191" s="4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32" x14ac:dyDescent="0.2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8"/>
        <v>1.35</v>
      </c>
      <c r="P1192" s="18">
        <f t="shared" si="109"/>
        <v>52</v>
      </c>
      <c r="Q1192" s="4" t="str">
        <f t="shared" si="110"/>
        <v>photography</v>
      </c>
      <c r="R1192" s="4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8" x14ac:dyDescent="0.2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8"/>
        <v>1.0907407407407408</v>
      </c>
      <c r="P1193" s="18">
        <f t="shared" si="109"/>
        <v>89</v>
      </c>
      <c r="Q1193" s="4" t="str">
        <f t="shared" si="110"/>
        <v>photography</v>
      </c>
      <c r="R1193" s="4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2" x14ac:dyDescent="0.2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8"/>
        <v>2.9</v>
      </c>
      <c r="P1194" s="18">
        <f t="shared" si="109"/>
        <v>19</v>
      </c>
      <c r="Q1194" s="4" t="str">
        <f t="shared" si="110"/>
        <v>photography</v>
      </c>
      <c r="R1194" s="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8" x14ac:dyDescent="0.2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8"/>
        <v>1.0395714285714286</v>
      </c>
      <c r="P1195" s="18">
        <f t="shared" si="109"/>
        <v>80</v>
      </c>
      <c r="Q1195" s="4" t="str">
        <f t="shared" si="110"/>
        <v>photography</v>
      </c>
      <c r="R1195" s="4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8" x14ac:dyDescent="0.2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8"/>
        <v>3.2223999999999999</v>
      </c>
      <c r="P1196" s="18">
        <f t="shared" si="109"/>
        <v>56</v>
      </c>
      <c r="Q1196" s="4" t="str">
        <f t="shared" si="110"/>
        <v>photography</v>
      </c>
      <c r="R1196" s="4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4" x14ac:dyDescent="0.2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8"/>
        <v>1.35</v>
      </c>
      <c r="P1197" s="18">
        <f t="shared" si="109"/>
        <v>79</v>
      </c>
      <c r="Q1197" s="4" t="str">
        <f t="shared" si="110"/>
        <v>photography</v>
      </c>
      <c r="R1197" s="4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2" x14ac:dyDescent="0.2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8"/>
        <v>2.6991034482758622</v>
      </c>
      <c r="P1198" s="18">
        <f t="shared" si="109"/>
        <v>76</v>
      </c>
      <c r="Q1198" s="4" t="str">
        <f t="shared" si="110"/>
        <v>photography</v>
      </c>
      <c r="R1198" s="4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8" x14ac:dyDescent="0.2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8"/>
        <v>2.5329333333333333</v>
      </c>
      <c r="P1199" s="18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8" x14ac:dyDescent="0.2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8"/>
        <v>2.6059999999999999</v>
      </c>
      <c r="P1200" s="18">
        <f t="shared" si="109"/>
        <v>55</v>
      </c>
      <c r="Q1200" s="4" t="str">
        <f t="shared" si="110"/>
        <v>photography</v>
      </c>
      <c r="R1200" s="4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8" x14ac:dyDescent="0.2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8"/>
        <v>1.0131677953348381</v>
      </c>
      <c r="P1201" s="18">
        <f t="shared" si="109"/>
        <v>299</v>
      </c>
      <c r="Q1201" s="4" t="str">
        <f t="shared" si="110"/>
        <v>photography</v>
      </c>
      <c r="R1201" s="4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8" x14ac:dyDescent="0.2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8"/>
        <v>1.2560416666666667</v>
      </c>
      <c r="P1202" s="18">
        <f t="shared" si="109"/>
        <v>59</v>
      </c>
      <c r="Q1202" s="4" t="str">
        <f t="shared" si="110"/>
        <v>photography</v>
      </c>
      <c r="R1202" s="4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8" x14ac:dyDescent="0.2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8"/>
        <v>1.0243783333333334</v>
      </c>
      <c r="P1203" s="18">
        <f t="shared" si="109"/>
        <v>55</v>
      </c>
      <c r="Q1203" s="4" t="str">
        <f t="shared" si="110"/>
        <v>photography</v>
      </c>
      <c r="R1203" s="4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8" x14ac:dyDescent="0.2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8"/>
        <v>1.99244</v>
      </c>
      <c r="P1204" s="18">
        <f t="shared" si="109"/>
        <v>184</v>
      </c>
      <c r="Q1204" s="4" t="str">
        <f t="shared" si="110"/>
        <v>photography</v>
      </c>
      <c r="R1204" s="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8" x14ac:dyDescent="0.2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8"/>
        <v>1.0245398773006136</v>
      </c>
      <c r="P1205" s="18">
        <f t="shared" si="109"/>
        <v>165</v>
      </c>
      <c r="Q1205" s="4" t="str">
        <f t="shared" si="110"/>
        <v>photography</v>
      </c>
      <c r="R1205" s="4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8" x14ac:dyDescent="0.2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8"/>
        <v>1.0294615384615384</v>
      </c>
      <c r="P1206" s="18">
        <f t="shared" si="109"/>
        <v>235</v>
      </c>
      <c r="Q1206" s="4" t="str">
        <f t="shared" si="110"/>
        <v>photography</v>
      </c>
      <c r="R1206" s="4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8" x14ac:dyDescent="0.2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8"/>
        <v>1.0086153846153847</v>
      </c>
      <c r="P1207" s="18">
        <f t="shared" si="109"/>
        <v>211</v>
      </c>
      <c r="Q1207" s="4" t="str">
        <f t="shared" si="110"/>
        <v>photography</v>
      </c>
      <c r="R1207" s="4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8" x14ac:dyDescent="0.2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8"/>
        <v>1.1499999999999999</v>
      </c>
      <c r="P1208" s="18">
        <f t="shared" si="109"/>
        <v>32</v>
      </c>
      <c r="Q1208" s="4" t="str">
        <f t="shared" si="110"/>
        <v>photography</v>
      </c>
      <c r="R1208" s="4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2" x14ac:dyDescent="0.2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8"/>
        <v>1.0416766467065868</v>
      </c>
      <c r="P1209" s="18">
        <f t="shared" si="109"/>
        <v>123</v>
      </c>
      <c r="Q1209" s="4" t="str">
        <f t="shared" si="110"/>
        <v>photography</v>
      </c>
      <c r="R1209" s="4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8" x14ac:dyDescent="0.2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8"/>
        <v>1.5529999999999999</v>
      </c>
      <c r="P1210" s="18">
        <f t="shared" si="109"/>
        <v>207</v>
      </c>
      <c r="Q1210" s="4" t="str">
        <f t="shared" si="110"/>
        <v>photography</v>
      </c>
      <c r="R1210" s="4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8" x14ac:dyDescent="0.2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8"/>
        <v>1.06</v>
      </c>
      <c r="P1211" s="18">
        <f t="shared" si="109"/>
        <v>138</v>
      </c>
      <c r="Q1211" s="4" t="str">
        <f t="shared" si="110"/>
        <v>photography</v>
      </c>
      <c r="R1211" s="4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2" x14ac:dyDescent="0.2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8"/>
        <v>2.5431499999999998</v>
      </c>
      <c r="P1212" s="18">
        <f t="shared" si="109"/>
        <v>494</v>
      </c>
      <c r="Q1212" s="4" t="str">
        <f t="shared" si="110"/>
        <v>photography</v>
      </c>
      <c r="R1212" s="4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8" x14ac:dyDescent="0.2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8"/>
        <v>1.0109999999999999</v>
      </c>
      <c r="P1213" s="18">
        <f t="shared" si="109"/>
        <v>169</v>
      </c>
      <c r="Q1213" s="4" t="str">
        <f t="shared" si="110"/>
        <v>photography</v>
      </c>
      <c r="R1213" s="4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8" x14ac:dyDescent="0.2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8"/>
        <v>1.2904</v>
      </c>
      <c r="P1214" s="18">
        <f t="shared" si="109"/>
        <v>39</v>
      </c>
      <c r="Q1214" s="4" t="str">
        <f t="shared" si="110"/>
        <v>photography</v>
      </c>
      <c r="R1214" s="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8" x14ac:dyDescent="0.2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8"/>
        <v>1.0223076923076924</v>
      </c>
      <c r="P1215" s="18">
        <f t="shared" si="109"/>
        <v>62</v>
      </c>
      <c r="Q1215" s="4" t="str">
        <f t="shared" si="110"/>
        <v>photography</v>
      </c>
      <c r="R1215" s="4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8" x14ac:dyDescent="0.2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8"/>
        <v>1.3180000000000001</v>
      </c>
      <c r="P1216" s="18">
        <f t="shared" si="109"/>
        <v>105</v>
      </c>
      <c r="Q1216" s="4" t="str">
        <f t="shared" si="110"/>
        <v>photography</v>
      </c>
      <c r="R1216" s="4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8" x14ac:dyDescent="0.2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8"/>
        <v>7.8608020000000005</v>
      </c>
      <c r="P1217" s="18">
        <f t="shared" si="109"/>
        <v>72</v>
      </c>
      <c r="Q1217" s="4" t="str">
        <f t="shared" si="110"/>
        <v>photography</v>
      </c>
      <c r="R1217" s="4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2" x14ac:dyDescent="0.2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08"/>
        <v>1.4570000000000001</v>
      </c>
      <c r="P1218" s="18">
        <f t="shared" si="109"/>
        <v>92</v>
      </c>
      <c r="Q1218" s="4" t="str">
        <f t="shared" si="110"/>
        <v>photography</v>
      </c>
      <c r="R1218" s="4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8" x14ac:dyDescent="0.2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4">E1219/D1219</f>
        <v>1.026</v>
      </c>
      <c r="P1219" s="18">
        <f t="shared" ref="P1219:P1282" si="115">IFERROR(ROUND(E1219/L1219,0),"")</f>
        <v>149</v>
      </c>
      <c r="Q1219" s="4" t="str">
        <f t="shared" ref="Q1219:Q1282" si="116">LEFT(N1219,FIND("/",N1219)-1)</f>
        <v>photography</v>
      </c>
      <c r="R1219" s="4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8" x14ac:dyDescent="0.2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4"/>
        <v>1.7227777777777777</v>
      </c>
      <c r="P1220" s="18">
        <f t="shared" si="115"/>
        <v>174</v>
      </c>
      <c r="Q1220" s="4" t="str">
        <f t="shared" si="116"/>
        <v>photography</v>
      </c>
      <c r="R1220" s="4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2" x14ac:dyDescent="0.2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4"/>
        <v>1.5916819571865444</v>
      </c>
      <c r="P1221" s="18">
        <f t="shared" si="115"/>
        <v>103</v>
      </c>
      <c r="Q1221" s="4" t="str">
        <f t="shared" si="116"/>
        <v>photography</v>
      </c>
      <c r="R1221" s="4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8" x14ac:dyDescent="0.2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4"/>
        <v>1.0376666666666667</v>
      </c>
      <c r="P1222" s="18">
        <f t="shared" si="115"/>
        <v>111</v>
      </c>
      <c r="Q1222" s="4" t="str">
        <f t="shared" si="116"/>
        <v>photography</v>
      </c>
      <c r="R1222" s="4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8" x14ac:dyDescent="0.2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4"/>
        <v>1.1140954545454547</v>
      </c>
      <c r="P1223" s="18">
        <f t="shared" si="115"/>
        <v>24</v>
      </c>
      <c r="Q1223" s="4" t="str">
        <f t="shared" si="116"/>
        <v>photography</v>
      </c>
      <c r="R1223" s="4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2" x14ac:dyDescent="0.2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4"/>
        <v>2.80375</v>
      </c>
      <c r="P1224" s="18">
        <f t="shared" si="115"/>
        <v>81</v>
      </c>
      <c r="Q1224" s="4" t="str">
        <f t="shared" si="116"/>
        <v>photography</v>
      </c>
      <c r="R1224" s="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32" x14ac:dyDescent="0.2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4"/>
        <v>1.1210606060606061</v>
      </c>
      <c r="P1225" s="18">
        <f t="shared" si="115"/>
        <v>116</v>
      </c>
      <c r="Q1225" s="4" t="str">
        <f t="shared" si="116"/>
        <v>photography</v>
      </c>
      <c r="R1225" s="4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4"/>
        <v>7.0666666666666669E-2</v>
      </c>
      <c r="P1226" s="18">
        <f t="shared" si="115"/>
        <v>59</v>
      </c>
      <c r="Q1226" s="4" t="str">
        <f t="shared" si="116"/>
        <v>music</v>
      </c>
      <c r="R1226" s="4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4"/>
        <v>4.3999999999999997E-2</v>
      </c>
      <c r="P1227" s="18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4"/>
        <v>3.8739999999999997E-2</v>
      </c>
      <c r="P1228" s="18">
        <f t="shared" si="115"/>
        <v>48</v>
      </c>
      <c r="Q1228" s="4" t="str">
        <f t="shared" si="116"/>
        <v>music</v>
      </c>
      <c r="R1228" s="4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4"/>
        <v>0</v>
      </c>
      <c r="P1229" s="18" t="str">
        <f t="shared" si="115"/>
        <v/>
      </c>
      <c r="Q1229" s="4" t="str">
        <f t="shared" si="116"/>
        <v>music</v>
      </c>
      <c r="R1229" s="4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4"/>
        <v>0.29299999999999998</v>
      </c>
      <c r="P1230" s="18">
        <f t="shared" si="115"/>
        <v>61</v>
      </c>
      <c r="Q1230" s="4" t="str">
        <f t="shared" si="116"/>
        <v>music</v>
      </c>
      <c r="R1230" s="4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4"/>
        <v>9.0909090909090905E-3</v>
      </c>
      <c r="P1231" s="18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4"/>
        <v>0</v>
      </c>
      <c r="P1232" s="18" t="str">
        <f t="shared" si="115"/>
        <v/>
      </c>
      <c r="Q1232" s="4" t="str">
        <f t="shared" si="116"/>
        <v>music</v>
      </c>
      <c r="R1232" s="4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4"/>
        <v>0</v>
      </c>
      <c r="P1233" s="18" t="str">
        <f t="shared" si="115"/>
        <v/>
      </c>
      <c r="Q1233" s="4" t="str">
        <f t="shared" si="116"/>
        <v>music</v>
      </c>
      <c r="R1233" s="4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4"/>
        <v>8.0000000000000002E-3</v>
      </c>
      <c r="P1234" s="18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4"/>
        <v>0.11600000000000001</v>
      </c>
      <c r="P1235" s="18">
        <f t="shared" si="115"/>
        <v>19</v>
      </c>
      <c r="Q1235" s="4" t="str">
        <f t="shared" si="116"/>
        <v>music</v>
      </c>
      <c r="R1235" s="4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4"/>
        <v>0</v>
      </c>
      <c r="P1236" s="18" t="str">
        <f t="shared" si="115"/>
        <v/>
      </c>
      <c r="Q1236" s="4" t="str">
        <f t="shared" si="116"/>
        <v>music</v>
      </c>
      <c r="R1236" s="4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4"/>
        <v>2.787363950092912E-2</v>
      </c>
      <c r="P1237" s="18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4"/>
        <v>0</v>
      </c>
      <c r="P1238" s="18" t="str">
        <f t="shared" si="115"/>
        <v/>
      </c>
      <c r="Q1238" s="4" t="str">
        <f t="shared" si="116"/>
        <v>music</v>
      </c>
      <c r="R1238" s="4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4"/>
        <v>0</v>
      </c>
      <c r="P1239" s="18" t="str">
        <f t="shared" si="115"/>
        <v/>
      </c>
      <c r="Q1239" s="4" t="str">
        <f t="shared" si="116"/>
        <v>music</v>
      </c>
      <c r="R1239" s="4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4"/>
        <v>0.17799999999999999</v>
      </c>
      <c r="P1240" s="18">
        <f t="shared" si="115"/>
        <v>59</v>
      </c>
      <c r="Q1240" s="4" t="str">
        <f t="shared" si="116"/>
        <v>music</v>
      </c>
      <c r="R1240" s="4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4"/>
        <v>0</v>
      </c>
      <c r="P1241" s="18" t="str">
        <f t="shared" si="115"/>
        <v/>
      </c>
      <c r="Q1241" s="4" t="str">
        <f t="shared" si="116"/>
        <v>music</v>
      </c>
      <c r="R1241" s="4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4"/>
        <v>3.0124999999999999E-2</v>
      </c>
      <c r="P1242" s="18">
        <f t="shared" si="115"/>
        <v>30</v>
      </c>
      <c r="Q1242" s="4" t="str">
        <f t="shared" si="116"/>
        <v>music</v>
      </c>
      <c r="R1242" s="4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4"/>
        <v>0.50739999999999996</v>
      </c>
      <c r="P1243" s="18">
        <f t="shared" si="115"/>
        <v>75</v>
      </c>
      <c r="Q1243" s="4" t="str">
        <f t="shared" si="116"/>
        <v>music</v>
      </c>
      <c r="R1243" s="4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4"/>
        <v>5.4884742041712408E-3</v>
      </c>
      <c r="P1244" s="18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4"/>
        <v>0.14091666666666666</v>
      </c>
      <c r="P1245" s="18">
        <f t="shared" si="115"/>
        <v>45</v>
      </c>
      <c r="Q1245" s="4" t="str">
        <f t="shared" si="116"/>
        <v>music</v>
      </c>
      <c r="R1245" s="4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8" x14ac:dyDescent="0.2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4"/>
        <v>1.038</v>
      </c>
      <c r="P1246" s="18">
        <f t="shared" si="115"/>
        <v>46</v>
      </c>
      <c r="Q1246" s="4" t="str">
        <f t="shared" si="116"/>
        <v>music</v>
      </c>
      <c r="R1246" s="4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8" x14ac:dyDescent="0.2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4"/>
        <v>1.2024999999999999</v>
      </c>
      <c r="P1247" s="18">
        <f t="shared" si="115"/>
        <v>141</v>
      </c>
      <c r="Q1247" s="4" t="str">
        <f t="shared" si="116"/>
        <v>music</v>
      </c>
      <c r="R1247" s="4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8" x14ac:dyDescent="0.2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4"/>
        <v>1.17</v>
      </c>
      <c r="P1248" s="18">
        <f t="shared" si="115"/>
        <v>75</v>
      </c>
      <c r="Q1248" s="4" t="str">
        <f t="shared" si="116"/>
        <v>music</v>
      </c>
      <c r="R1248" s="4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2" x14ac:dyDescent="0.2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4"/>
        <v>1.2214285714285715</v>
      </c>
      <c r="P1249" s="18">
        <f t="shared" si="115"/>
        <v>86</v>
      </c>
      <c r="Q1249" s="4" t="str">
        <f t="shared" si="116"/>
        <v>music</v>
      </c>
      <c r="R1249" s="4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32" x14ac:dyDescent="0.2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4"/>
        <v>1.5164</v>
      </c>
      <c r="P1250" s="18">
        <f t="shared" si="115"/>
        <v>64</v>
      </c>
      <c r="Q1250" s="4" t="str">
        <f t="shared" si="116"/>
        <v>music</v>
      </c>
      <c r="R1250" s="4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8" x14ac:dyDescent="0.2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4"/>
        <v>1.0444</v>
      </c>
      <c r="P1251" s="18">
        <f t="shared" si="115"/>
        <v>64</v>
      </c>
      <c r="Q1251" s="4" t="str">
        <f t="shared" si="116"/>
        <v>music</v>
      </c>
      <c r="R1251" s="4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8" x14ac:dyDescent="0.2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4"/>
        <v>2.0015333333333332</v>
      </c>
      <c r="P1252" s="18">
        <f t="shared" si="115"/>
        <v>118</v>
      </c>
      <c r="Q1252" s="4" t="str">
        <f t="shared" si="116"/>
        <v>music</v>
      </c>
      <c r="R1252" s="4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2" x14ac:dyDescent="0.2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4"/>
        <v>1.018</v>
      </c>
      <c r="P1253" s="18">
        <f t="shared" si="115"/>
        <v>83</v>
      </c>
      <c r="Q1253" s="4" t="str">
        <f t="shared" si="116"/>
        <v>music</v>
      </c>
      <c r="R1253" s="4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8" x14ac:dyDescent="0.2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4"/>
        <v>1.3765714285714286</v>
      </c>
      <c r="P1254" s="18">
        <f t="shared" si="115"/>
        <v>34</v>
      </c>
      <c r="Q1254" s="4" t="str">
        <f t="shared" si="116"/>
        <v>music</v>
      </c>
      <c r="R1254" s="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8" x14ac:dyDescent="0.2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4"/>
        <v>3038.3319999999999</v>
      </c>
      <c r="P1255" s="18">
        <f t="shared" si="115"/>
        <v>43</v>
      </c>
      <c r="Q1255" s="4" t="str">
        <f t="shared" si="116"/>
        <v>music</v>
      </c>
      <c r="R1255" s="4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8" x14ac:dyDescent="0.2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4"/>
        <v>1.9885074626865671</v>
      </c>
      <c r="P1256" s="18">
        <f t="shared" si="115"/>
        <v>94</v>
      </c>
      <c r="Q1256" s="4" t="str">
        <f t="shared" si="116"/>
        <v>music</v>
      </c>
      <c r="R1256" s="4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8" x14ac:dyDescent="0.2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4"/>
        <v>2.0236666666666667</v>
      </c>
      <c r="P1257" s="18">
        <f t="shared" si="115"/>
        <v>56</v>
      </c>
      <c r="Q1257" s="4" t="str">
        <f t="shared" si="116"/>
        <v>music</v>
      </c>
      <c r="R1257" s="4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8" x14ac:dyDescent="0.2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4"/>
        <v>1.1796376666666666</v>
      </c>
      <c r="P1258" s="18">
        <f t="shared" si="115"/>
        <v>98</v>
      </c>
      <c r="Q1258" s="4" t="str">
        <f t="shared" si="116"/>
        <v>music</v>
      </c>
      <c r="R1258" s="4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8" x14ac:dyDescent="0.2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4"/>
        <v>2.9472727272727273</v>
      </c>
      <c r="P1259" s="18">
        <f t="shared" si="115"/>
        <v>92</v>
      </c>
      <c r="Q1259" s="4" t="str">
        <f t="shared" si="116"/>
        <v>music</v>
      </c>
      <c r="R1259" s="4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8" x14ac:dyDescent="0.2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4"/>
        <v>2.1314633333333335</v>
      </c>
      <c r="P1260" s="18">
        <f t="shared" si="115"/>
        <v>38</v>
      </c>
      <c r="Q1260" s="4" t="str">
        <f t="shared" si="116"/>
        <v>music</v>
      </c>
      <c r="R1260" s="4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32" x14ac:dyDescent="0.2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4"/>
        <v>1.0424</v>
      </c>
      <c r="P1261" s="18">
        <f t="shared" si="115"/>
        <v>27</v>
      </c>
      <c r="Q1261" s="4" t="str">
        <f t="shared" si="116"/>
        <v>music</v>
      </c>
      <c r="R1261" s="4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8" x14ac:dyDescent="0.2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4"/>
        <v>1.1366666666666667</v>
      </c>
      <c r="P1262" s="18">
        <f t="shared" si="115"/>
        <v>51</v>
      </c>
      <c r="Q1262" s="4" t="str">
        <f t="shared" si="116"/>
        <v>music</v>
      </c>
      <c r="R1262" s="4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32" x14ac:dyDescent="0.2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4"/>
        <v>1.0125</v>
      </c>
      <c r="P1263" s="18">
        <f t="shared" si="115"/>
        <v>39</v>
      </c>
      <c r="Q1263" s="4" t="str">
        <f t="shared" si="116"/>
        <v>music</v>
      </c>
      <c r="R1263" s="4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8" x14ac:dyDescent="0.2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4"/>
        <v>1.2541538461538462</v>
      </c>
      <c r="P1264" s="18">
        <f t="shared" si="115"/>
        <v>78</v>
      </c>
      <c r="Q1264" s="4" t="str">
        <f t="shared" si="116"/>
        <v>music</v>
      </c>
      <c r="R1264" s="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2" x14ac:dyDescent="0.2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4"/>
        <v>1.19</v>
      </c>
      <c r="P1265" s="18">
        <f t="shared" si="115"/>
        <v>44</v>
      </c>
      <c r="Q1265" s="4" t="str">
        <f t="shared" si="116"/>
        <v>music</v>
      </c>
      <c r="R1265" s="4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8" x14ac:dyDescent="0.2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4"/>
        <v>1.6646153846153846</v>
      </c>
      <c r="P1266" s="18">
        <f t="shared" si="115"/>
        <v>32</v>
      </c>
      <c r="Q1266" s="4" t="str">
        <f t="shared" si="116"/>
        <v>music</v>
      </c>
      <c r="R1266" s="4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4" x14ac:dyDescent="0.2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4"/>
        <v>1.1914771428571429</v>
      </c>
      <c r="P1267" s="18">
        <f t="shared" si="115"/>
        <v>63</v>
      </c>
      <c r="Q1267" s="4" t="str">
        <f t="shared" si="116"/>
        <v>music</v>
      </c>
      <c r="R1267" s="4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2" x14ac:dyDescent="0.2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4"/>
        <v>1.0047368421052632</v>
      </c>
      <c r="P1268" s="18">
        <f t="shared" si="115"/>
        <v>191</v>
      </c>
      <c r="Q1268" s="4" t="str">
        <f t="shared" si="116"/>
        <v>music</v>
      </c>
      <c r="R1268" s="4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8" x14ac:dyDescent="0.2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4"/>
        <v>1.018</v>
      </c>
      <c r="P1269" s="18">
        <f t="shared" si="115"/>
        <v>141</v>
      </c>
      <c r="Q1269" s="4" t="str">
        <f t="shared" si="116"/>
        <v>music</v>
      </c>
      <c r="R1269" s="4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32" x14ac:dyDescent="0.2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4"/>
        <v>1.1666666666666667</v>
      </c>
      <c r="P1270" s="18">
        <f t="shared" si="115"/>
        <v>77</v>
      </c>
      <c r="Q1270" s="4" t="str">
        <f t="shared" si="116"/>
        <v>music</v>
      </c>
      <c r="R1270" s="4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8" x14ac:dyDescent="0.2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4"/>
        <v>1.0864893617021276</v>
      </c>
      <c r="P1271" s="18">
        <f t="shared" si="115"/>
        <v>99</v>
      </c>
      <c r="Q1271" s="4" t="str">
        <f t="shared" si="116"/>
        <v>music</v>
      </c>
      <c r="R1271" s="4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32" x14ac:dyDescent="0.2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4"/>
        <v>1.1472</v>
      </c>
      <c r="P1272" s="18">
        <f t="shared" si="115"/>
        <v>68</v>
      </c>
      <c r="Q1272" s="4" t="str">
        <f t="shared" si="116"/>
        <v>music</v>
      </c>
      <c r="R1272" s="4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8" x14ac:dyDescent="0.2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4"/>
        <v>1.018</v>
      </c>
      <c r="P1273" s="18">
        <f t="shared" si="115"/>
        <v>246</v>
      </c>
      <c r="Q1273" s="4" t="str">
        <f t="shared" si="116"/>
        <v>music</v>
      </c>
      <c r="R1273" s="4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48" x14ac:dyDescent="0.2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4"/>
        <v>1.06</v>
      </c>
      <c r="P1274" s="18">
        <f t="shared" si="115"/>
        <v>189</v>
      </c>
      <c r="Q1274" s="4" t="str">
        <f t="shared" si="116"/>
        <v>music</v>
      </c>
      <c r="R1274" s="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32" x14ac:dyDescent="0.2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4"/>
        <v>1.0349999999999999</v>
      </c>
      <c r="P1275" s="18">
        <f t="shared" si="115"/>
        <v>77</v>
      </c>
      <c r="Q1275" s="4" t="str">
        <f t="shared" si="116"/>
        <v>music</v>
      </c>
      <c r="R1275" s="4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8" x14ac:dyDescent="0.2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4"/>
        <v>1.5497535999999998</v>
      </c>
      <c r="P1276" s="18">
        <f t="shared" si="115"/>
        <v>83</v>
      </c>
      <c r="Q1276" s="4" t="str">
        <f t="shared" si="116"/>
        <v>music</v>
      </c>
      <c r="R1276" s="4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8" x14ac:dyDescent="0.2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4"/>
        <v>1.6214066666666667</v>
      </c>
      <c r="P1277" s="18">
        <f t="shared" si="115"/>
        <v>63</v>
      </c>
      <c r="Q1277" s="4" t="str">
        <f t="shared" si="116"/>
        <v>music</v>
      </c>
      <c r="R1277" s="4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2" x14ac:dyDescent="0.2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4"/>
        <v>1.0442100000000001</v>
      </c>
      <c r="P1278" s="18">
        <f t="shared" si="115"/>
        <v>46</v>
      </c>
      <c r="Q1278" s="4" t="str">
        <f t="shared" si="116"/>
        <v>music</v>
      </c>
      <c r="R1278" s="4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8" x14ac:dyDescent="0.2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4"/>
        <v>1.0612433333333333</v>
      </c>
      <c r="P1279" s="18">
        <f t="shared" si="115"/>
        <v>39</v>
      </c>
      <c r="Q1279" s="4" t="str">
        <f t="shared" si="116"/>
        <v>music</v>
      </c>
      <c r="R1279" s="4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8" x14ac:dyDescent="0.2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4"/>
        <v>1.5493846153846154</v>
      </c>
      <c r="P1280" s="18">
        <f t="shared" si="115"/>
        <v>53</v>
      </c>
      <c r="Q1280" s="4" t="str">
        <f t="shared" si="116"/>
        <v>music</v>
      </c>
      <c r="R1280" s="4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8" x14ac:dyDescent="0.2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4"/>
        <v>1.1077157238734421</v>
      </c>
      <c r="P1281" s="18">
        <f t="shared" si="115"/>
        <v>73</v>
      </c>
      <c r="Q1281" s="4" t="str">
        <f t="shared" si="116"/>
        <v>music</v>
      </c>
      <c r="R1281" s="4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8" x14ac:dyDescent="0.2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4"/>
        <v>1.1091186666666666</v>
      </c>
      <c r="P1282" s="18">
        <f t="shared" si="115"/>
        <v>128</v>
      </c>
      <c r="Q1282" s="4" t="str">
        <f t="shared" si="116"/>
        <v>music</v>
      </c>
      <c r="R1282" s="4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8" x14ac:dyDescent="0.2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0">E1283/D1283</f>
        <v>1.1071428571428572</v>
      </c>
      <c r="P1283" s="18">
        <f t="shared" ref="P1283:P1346" si="121">IFERROR(ROUND(E1283/L1283,0),"")</f>
        <v>105</v>
      </c>
      <c r="Q1283" s="4" t="str">
        <f t="shared" ref="Q1283:Q1346" si="122">LEFT(N1283,FIND("/",N1283)-1)</f>
        <v>music</v>
      </c>
      <c r="R1283" s="4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8" x14ac:dyDescent="0.2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0"/>
        <v>1.2361333333333333</v>
      </c>
      <c r="P1284" s="18">
        <f t="shared" si="121"/>
        <v>68</v>
      </c>
      <c r="Q1284" s="4" t="str">
        <f t="shared" si="122"/>
        <v>music</v>
      </c>
      <c r="R1284" s="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8" x14ac:dyDescent="0.2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0"/>
        <v>2.1105</v>
      </c>
      <c r="P1285" s="18">
        <f t="shared" si="121"/>
        <v>96</v>
      </c>
      <c r="Q1285" s="4" t="str">
        <f t="shared" si="122"/>
        <v>music</v>
      </c>
      <c r="R1285" s="4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8" x14ac:dyDescent="0.2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0"/>
        <v>1.01</v>
      </c>
      <c r="P1286" s="18">
        <f t="shared" si="121"/>
        <v>65</v>
      </c>
      <c r="Q1286" s="4" t="str">
        <f t="shared" si="122"/>
        <v>theater</v>
      </c>
      <c r="R1286" s="4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8" x14ac:dyDescent="0.2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0"/>
        <v>1.0165</v>
      </c>
      <c r="P1287" s="18">
        <f t="shared" si="121"/>
        <v>32</v>
      </c>
      <c r="Q1287" s="4" t="str">
        <f t="shared" si="122"/>
        <v>theater</v>
      </c>
      <c r="R1287" s="4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8" x14ac:dyDescent="0.2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0"/>
        <v>1.0833333333333333</v>
      </c>
      <c r="P1288" s="18">
        <f t="shared" si="121"/>
        <v>81</v>
      </c>
      <c r="Q1288" s="4" t="str">
        <f t="shared" si="122"/>
        <v>theater</v>
      </c>
      <c r="R1288" s="4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64" x14ac:dyDescent="0.2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0"/>
        <v>2.42</v>
      </c>
      <c r="P1289" s="18">
        <f t="shared" si="121"/>
        <v>24</v>
      </c>
      <c r="Q1289" s="4" t="str">
        <f t="shared" si="122"/>
        <v>theater</v>
      </c>
      <c r="R1289" s="4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8" x14ac:dyDescent="0.2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0"/>
        <v>1.0044999999999999</v>
      </c>
      <c r="P1290" s="18">
        <f t="shared" si="121"/>
        <v>66</v>
      </c>
      <c r="Q1290" s="4" t="str">
        <f t="shared" si="122"/>
        <v>theater</v>
      </c>
      <c r="R1290" s="4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8" x14ac:dyDescent="0.2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0"/>
        <v>1.2506666666666666</v>
      </c>
      <c r="P1291" s="18">
        <f t="shared" si="121"/>
        <v>36</v>
      </c>
      <c r="Q1291" s="4" t="str">
        <f t="shared" si="122"/>
        <v>theater</v>
      </c>
      <c r="R1291" s="4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2" x14ac:dyDescent="0.2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0"/>
        <v>1.0857142857142856</v>
      </c>
      <c r="P1292" s="18">
        <f t="shared" si="121"/>
        <v>44</v>
      </c>
      <c r="Q1292" s="4" t="str">
        <f t="shared" si="122"/>
        <v>theater</v>
      </c>
      <c r="R1292" s="4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8" x14ac:dyDescent="0.2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0"/>
        <v>1.4570000000000001</v>
      </c>
      <c r="P1293" s="18">
        <f t="shared" si="121"/>
        <v>104</v>
      </c>
      <c r="Q1293" s="4" t="str">
        <f t="shared" si="122"/>
        <v>theater</v>
      </c>
      <c r="R1293" s="4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48" x14ac:dyDescent="0.2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0"/>
        <v>1.1000000000000001</v>
      </c>
      <c r="P1294" s="18">
        <f t="shared" si="121"/>
        <v>36</v>
      </c>
      <c r="Q1294" s="4" t="str">
        <f t="shared" si="122"/>
        <v>theater</v>
      </c>
      <c r="R1294" s="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8" x14ac:dyDescent="0.2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0"/>
        <v>1.0223333333333333</v>
      </c>
      <c r="P1295" s="18">
        <f t="shared" si="121"/>
        <v>128</v>
      </c>
      <c r="Q1295" s="4" t="str">
        <f t="shared" si="122"/>
        <v>theater</v>
      </c>
      <c r="R1295" s="4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8" x14ac:dyDescent="0.2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0"/>
        <v>1.22</v>
      </c>
      <c r="P1296" s="18">
        <f t="shared" si="121"/>
        <v>28</v>
      </c>
      <c r="Q1296" s="4" t="str">
        <f t="shared" si="122"/>
        <v>theater</v>
      </c>
      <c r="R1296" s="4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8" x14ac:dyDescent="0.2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0"/>
        <v>1.0196000000000001</v>
      </c>
      <c r="P1297" s="18">
        <f t="shared" si="121"/>
        <v>40</v>
      </c>
      <c r="Q1297" s="4" t="str">
        <f t="shared" si="122"/>
        <v>theater</v>
      </c>
      <c r="R1297" s="4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48" x14ac:dyDescent="0.2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0"/>
        <v>1.411764705882353</v>
      </c>
      <c r="P1298" s="18">
        <f t="shared" si="121"/>
        <v>52</v>
      </c>
      <c r="Q1298" s="4" t="str">
        <f t="shared" si="122"/>
        <v>theater</v>
      </c>
      <c r="R1298" s="4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8" x14ac:dyDescent="0.2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0"/>
        <v>1.0952500000000001</v>
      </c>
      <c r="P1299" s="18">
        <f t="shared" si="121"/>
        <v>92</v>
      </c>
      <c r="Q1299" s="4" t="str">
        <f t="shared" si="122"/>
        <v>theater</v>
      </c>
      <c r="R1299" s="4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8" x14ac:dyDescent="0.2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0"/>
        <v>1.0465</v>
      </c>
      <c r="P1300" s="18">
        <f t="shared" si="121"/>
        <v>63</v>
      </c>
      <c r="Q1300" s="4" t="str">
        <f t="shared" si="122"/>
        <v>theater</v>
      </c>
      <c r="R1300" s="4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8" x14ac:dyDescent="0.2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0"/>
        <v>1.24</v>
      </c>
      <c r="P1301" s="18">
        <f t="shared" si="121"/>
        <v>136</v>
      </c>
      <c r="Q1301" s="4" t="str">
        <f t="shared" si="122"/>
        <v>theater</v>
      </c>
      <c r="R1301" s="4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8" x14ac:dyDescent="0.2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0"/>
        <v>1.35</v>
      </c>
      <c r="P1302" s="18">
        <f t="shared" si="121"/>
        <v>169</v>
      </c>
      <c r="Q1302" s="4" t="str">
        <f t="shared" si="122"/>
        <v>theater</v>
      </c>
      <c r="R1302" s="4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8" x14ac:dyDescent="0.2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0"/>
        <v>1.0275000000000001</v>
      </c>
      <c r="P1303" s="18">
        <f t="shared" si="121"/>
        <v>71</v>
      </c>
      <c r="Q1303" s="4" t="str">
        <f t="shared" si="122"/>
        <v>theater</v>
      </c>
      <c r="R1303" s="4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8" x14ac:dyDescent="0.2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0"/>
        <v>1</v>
      </c>
      <c r="P1304" s="18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2" x14ac:dyDescent="0.2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0"/>
        <v>1.3026085714285716</v>
      </c>
      <c r="P1305" s="18">
        <f t="shared" si="121"/>
        <v>42</v>
      </c>
      <c r="Q1305" s="4" t="str">
        <f t="shared" si="122"/>
        <v>theater</v>
      </c>
      <c r="R1305" s="4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0"/>
        <v>0.39627499999999999</v>
      </c>
      <c r="P1306" s="18">
        <f t="shared" si="121"/>
        <v>152</v>
      </c>
      <c r="Q1306" s="4" t="str">
        <f t="shared" si="122"/>
        <v>technology</v>
      </c>
      <c r="R1306" s="4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0"/>
        <v>0.25976666666666665</v>
      </c>
      <c r="P1307" s="18">
        <f t="shared" si="121"/>
        <v>91</v>
      </c>
      <c r="Q1307" s="4" t="str">
        <f t="shared" si="122"/>
        <v>technology</v>
      </c>
      <c r="R1307" s="4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0"/>
        <v>0.65246363636363636</v>
      </c>
      <c r="P1308" s="18">
        <f t="shared" si="121"/>
        <v>202</v>
      </c>
      <c r="Q1308" s="4" t="str">
        <f t="shared" si="122"/>
        <v>technology</v>
      </c>
      <c r="R1308" s="4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0"/>
        <v>0.11514000000000001</v>
      </c>
      <c r="P1309" s="18">
        <f t="shared" si="121"/>
        <v>128</v>
      </c>
      <c r="Q1309" s="4" t="str">
        <f t="shared" si="122"/>
        <v>technology</v>
      </c>
      <c r="R1309" s="4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0"/>
        <v>0.11360000000000001</v>
      </c>
      <c r="P1310" s="18">
        <f t="shared" si="121"/>
        <v>30</v>
      </c>
      <c r="Q1310" s="4" t="str">
        <f t="shared" si="122"/>
        <v>technology</v>
      </c>
      <c r="R1310" s="4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0"/>
        <v>1.1199130434782609</v>
      </c>
      <c r="P1311" s="18">
        <f t="shared" si="121"/>
        <v>368</v>
      </c>
      <c r="Q1311" s="4" t="str">
        <f t="shared" si="122"/>
        <v>technology</v>
      </c>
      <c r="R1311" s="4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0"/>
        <v>0.155</v>
      </c>
      <c r="P1312" s="18">
        <f t="shared" si="121"/>
        <v>129</v>
      </c>
      <c r="Q1312" s="4" t="str">
        <f t="shared" si="122"/>
        <v>technology</v>
      </c>
      <c r="R1312" s="4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0"/>
        <v>0.32028000000000001</v>
      </c>
      <c r="P1313" s="18">
        <f t="shared" si="121"/>
        <v>801</v>
      </c>
      <c r="Q1313" s="4" t="str">
        <f t="shared" si="122"/>
        <v>technology</v>
      </c>
      <c r="R1313" s="4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0"/>
        <v>6.0869565217391303E-3</v>
      </c>
      <c r="P1314" s="18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0"/>
        <v>0.31114999999999998</v>
      </c>
      <c r="P1315" s="18">
        <f t="shared" si="121"/>
        <v>102</v>
      </c>
      <c r="Q1315" s="4" t="str">
        <f t="shared" si="122"/>
        <v>technology</v>
      </c>
      <c r="R1315" s="4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0"/>
        <v>1.1266666666666666E-2</v>
      </c>
      <c r="P1316" s="18">
        <f t="shared" si="121"/>
        <v>184</v>
      </c>
      <c r="Q1316" s="4" t="str">
        <f t="shared" si="122"/>
        <v>technology</v>
      </c>
      <c r="R1316" s="4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0"/>
        <v>0.40404000000000001</v>
      </c>
      <c r="P1317" s="18">
        <f t="shared" si="121"/>
        <v>163</v>
      </c>
      <c r="Q1317" s="4" t="str">
        <f t="shared" si="122"/>
        <v>technology</v>
      </c>
      <c r="R1317" s="4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0"/>
        <v>1.3333333333333333E-5</v>
      </c>
      <c r="P1318" s="18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0"/>
        <v>5.7334999999999997E-2</v>
      </c>
      <c r="P1319" s="18">
        <f t="shared" si="121"/>
        <v>604</v>
      </c>
      <c r="Q1319" s="4" t="str">
        <f t="shared" si="122"/>
        <v>technology</v>
      </c>
      <c r="R1319" s="4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0"/>
        <v>0.15325</v>
      </c>
      <c r="P1320" s="18">
        <f t="shared" si="121"/>
        <v>45</v>
      </c>
      <c r="Q1320" s="4" t="str">
        <f t="shared" si="122"/>
        <v>technology</v>
      </c>
      <c r="R1320" s="4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0"/>
        <v>0.15103448275862069</v>
      </c>
      <c r="P1321" s="18">
        <f t="shared" si="121"/>
        <v>97</v>
      </c>
      <c r="Q1321" s="4" t="str">
        <f t="shared" si="122"/>
        <v>technology</v>
      </c>
      <c r="R1321" s="4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0"/>
        <v>5.0299999999999997E-3</v>
      </c>
      <c r="P1322" s="18">
        <f t="shared" si="121"/>
        <v>168</v>
      </c>
      <c r="Q1322" s="4" t="str">
        <f t="shared" si="122"/>
        <v>technology</v>
      </c>
      <c r="R1322" s="4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0"/>
        <v>1.3028138528138528E-2</v>
      </c>
      <c r="P1323" s="18">
        <f t="shared" si="121"/>
        <v>860</v>
      </c>
      <c r="Q1323" s="4" t="str">
        <f t="shared" si="122"/>
        <v>technology</v>
      </c>
      <c r="R1323" s="4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0"/>
        <v>3.0285714285714286E-3</v>
      </c>
      <c r="P1324" s="18">
        <f t="shared" si="121"/>
        <v>27</v>
      </c>
      <c r="Q1324" s="4" t="str">
        <f t="shared" si="122"/>
        <v>technology</v>
      </c>
      <c r="R1324" s="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0"/>
        <v>8.8800000000000004E-2</v>
      </c>
      <c r="P1325" s="18">
        <f t="shared" si="121"/>
        <v>30</v>
      </c>
      <c r="Q1325" s="4" t="str">
        <f t="shared" si="122"/>
        <v>technology</v>
      </c>
      <c r="R1325" s="4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0"/>
        <v>9.8400000000000001E-2</v>
      </c>
      <c r="P1326" s="18">
        <f t="shared" si="121"/>
        <v>55</v>
      </c>
      <c r="Q1326" s="4" t="str">
        <f t="shared" si="122"/>
        <v>technology</v>
      </c>
      <c r="R1326" s="4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0"/>
        <v>2.4299999999999999E-2</v>
      </c>
      <c r="P1327" s="18">
        <f t="shared" si="121"/>
        <v>61</v>
      </c>
      <c r="Q1327" s="4" t="str">
        <f t="shared" si="122"/>
        <v>technology</v>
      </c>
      <c r="R1327" s="4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0"/>
        <v>1.1299999999999999E-2</v>
      </c>
      <c r="P1328" s="18">
        <f t="shared" si="121"/>
        <v>103</v>
      </c>
      <c r="Q1328" s="4" t="str">
        <f t="shared" si="122"/>
        <v>technology</v>
      </c>
      <c r="R1328" s="4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0"/>
        <v>3.5520833333333335E-2</v>
      </c>
      <c r="P1329" s="18">
        <f t="shared" si="121"/>
        <v>42</v>
      </c>
      <c r="Q1329" s="4" t="str">
        <f t="shared" si="122"/>
        <v>technology</v>
      </c>
      <c r="R1329" s="4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0"/>
        <v>2.3306666666666667E-2</v>
      </c>
      <c r="P1330" s="18">
        <f t="shared" si="121"/>
        <v>117</v>
      </c>
      <c r="Q1330" s="4" t="str">
        <f t="shared" si="122"/>
        <v>technology</v>
      </c>
      <c r="R1330" s="4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0"/>
        <v>8.1600000000000006E-3</v>
      </c>
      <c r="P1331" s="18">
        <f t="shared" si="121"/>
        <v>45</v>
      </c>
      <c r="Q1331" s="4" t="str">
        <f t="shared" si="122"/>
        <v>technology</v>
      </c>
      <c r="R1331" s="4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0"/>
        <v>0.22494285714285714</v>
      </c>
      <c r="P1332" s="18">
        <f t="shared" si="121"/>
        <v>157</v>
      </c>
      <c r="Q1332" s="4" t="str">
        <f t="shared" si="122"/>
        <v>technology</v>
      </c>
      <c r="R1332" s="4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0"/>
        <v>1.3668E-2</v>
      </c>
      <c r="P1333" s="18">
        <f t="shared" si="121"/>
        <v>101</v>
      </c>
      <c r="Q1333" s="4" t="str">
        <f t="shared" si="122"/>
        <v>technology</v>
      </c>
      <c r="R1333" s="4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0"/>
        <v>0</v>
      </c>
      <c r="P1334" s="18" t="str">
        <f t="shared" si="121"/>
        <v/>
      </c>
      <c r="Q1334" s="4" t="str">
        <f t="shared" si="122"/>
        <v>technology</v>
      </c>
      <c r="R1334" s="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0"/>
        <v>0</v>
      </c>
      <c r="P1335" s="18" t="str">
        <f t="shared" si="121"/>
        <v/>
      </c>
      <c r="Q1335" s="4" t="str">
        <f t="shared" si="122"/>
        <v>technology</v>
      </c>
      <c r="R1335" s="4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0"/>
        <v>0.10754135338345865</v>
      </c>
      <c r="P1336" s="18">
        <f t="shared" si="121"/>
        <v>52</v>
      </c>
      <c r="Q1336" s="4" t="str">
        <f t="shared" si="122"/>
        <v>technology</v>
      </c>
      <c r="R1336" s="4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0"/>
        <v>0.1976</v>
      </c>
      <c r="P1337" s="18">
        <f t="shared" si="121"/>
        <v>309</v>
      </c>
      <c r="Q1337" s="4" t="str">
        <f t="shared" si="122"/>
        <v>technology</v>
      </c>
      <c r="R1337" s="4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0"/>
        <v>0.84946999999999995</v>
      </c>
      <c r="P1338" s="18">
        <f t="shared" si="121"/>
        <v>379</v>
      </c>
      <c r="Q1338" s="4" t="str">
        <f t="shared" si="122"/>
        <v>technology</v>
      </c>
      <c r="R1338" s="4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0"/>
        <v>0.49381999999999998</v>
      </c>
      <c r="P1339" s="18">
        <f t="shared" si="121"/>
        <v>176</v>
      </c>
      <c r="Q1339" s="4" t="str">
        <f t="shared" si="122"/>
        <v>technology</v>
      </c>
      <c r="R1339" s="4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0"/>
        <v>3.3033333333333331E-2</v>
      </c>
      <c r="P1340" s="18">
        <f t="shared" si="121"/>
        <v>66</v>
      </c>
      <c r="Q1340" s="4" t="str">
        <f t="shared" si="122"/>
        <v>technology</v>
      </c>
      <c r="R1340" s="4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0"/>
        <v>6.6339999999999996E-2</v>
      </c>
      <c r="P1341" s="18">
        <f t="shared" si="121"/>
        <v>90</v>
      </c>
      <c r="Q1341" s="4" t="str">
        <f t="shared" si="122"/>
        <v>technology</v>
      </c>
      <c r="R1341" s="4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0"/>
        <v>0</v>
      </c>
      <c r="P1342" s="18" t="str">
        <f t="shared" si="121"/>
        <v/>
      </c>
      <c r="Q1342" s="4" t="str">
        <f t="shared" si="122"/>
        <v>technology</v>
      </c>
      <c r="R1342" s="4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0"/>
        <v>0.7036</v>
      </c>
      <c r="P1343" s="18">
        <f t="shared" si="121"/>
        <v>382</v>
      </c>
      <c r="Q1343" s="4" t="str">
        <f t="shared" si="122"/>
        <v>technology</v>
      </c>
      <c r="R1343" s="4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0"/>
        <v>2E-3</v>
      </c>
      <c r="P1344" s="18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0"/>
        <v>1.02298</v>
      </c>
      <c r="P1345" s="18">
        <f t="shared" si="121"/>
        <v>158</v>
      </c>
      <c r="Q1345" s="4" t="str">
        <f t="shared" si="122"/>
        <v>technology</v>
      </c>
      <c r="R1345" s="4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8" x14ac:dyDescent="0.2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0"/>
        <v>3.7773333333333334</v>
      </c>
      <c r="P1346" s="18">
        <f t="shared" si="121"/>
        <v>41</v>
      </c>
      <c r="Q1346" s="4" t="str">
        <f t="shared" si="122"/>
        <v>publishing</v>
      </c>
      <c r="R1346" s="4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8" x14ac:dyDescent="0.2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6">E1347/D1347</f>
        <v>1.25</v>
      </c>
      <c r="P1347" s="18">
        <f t="shared" ref="P1347:P1410" si="127">IFERROR(ROUND(E1347/L1347,0),"")</f>
        <v>54</v>
      </c>
      <c r="Q1347" s="4" t="str">
        <f t="shared" ref="Q1347:Q1410" si="128">LEFT(N1347,FIND("/",N1347)-1)</f>
        <v>publishing</v>
      </c>
      <c r="R1347" s="4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8" x14ac:dyDescent="0.2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6"/>
        <v>1.473265306122449</v>
      </c>
      <c r="P1348" s="18">
        <f t="shared" si="127"/>
        <v>48</v>
      </c>
      <c r="Q1348" s="4" t="str">
        <f t="shared" si="128"/>
        <v>publishing</v>
      </c>
      <c r="R1348" s="4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8" x14ac:dyDescent="0.2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6"/>
        <v>1.022</v>
      </c>
      <c r="P1349" s="18">
        <f t="shared" si="127"/>
        <v>82</v>
      </c>
      <c r="Q1349" s="4" t="str">
        <f t="shared" si="128"/>
        <v>publishing</v>
      </c>
      <c r="R1349" s="4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8" x14ac:dyDescent="0.2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6"/>
        <v>1.018723404255319</v>
      </c>
      <c r="P1350" s="18">
        <f t="shared" si="127"/>
        <v>230</v>
      </c>
      <c r="Q1350" s="4" t="str">
        <f t="shared" si="128"/>
        <v>publishing</v>
      </c>
      <c r="R1350" s="4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8" x14ac:dyDescent="0.2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6"/>
        <v>2.0419999999999998</v>
      </c>
      <c r="P1351" s="18">
        <f t="shared" si="127"/>
        <v>59</v>
      </c>
      <c r="Q1351" s="4" t="str">
        <f t="shared" si="128"/>
        <v>publishing</v>
      </c>
      <c r="R1351" s="4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8" x14ac:dyDescent="0.2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6"/>
        <v>1.0405</v>
      </c>
      <c r="P1352" s="18">
        <f t="shared" si="127"/>
        <v>67</v>
      </c>
      <c r="Q1352" s="4" t="str">
        <f t="shared" si="128"/>
        <v>publishing</v>
      </c>
      <c r="R1352" s="4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2" x14ac:dyDescent="0.2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6"/>
        <v>1.0126500000000001</v>
      </c>
      <c r="P1353" s="18">
        <f t="shared" si="127"/>
        <v>169</v>
      </c>
      <c r="Q1353" s="4" t="str">
        <f t="shared" si="128"/>
        <v>publishing</v>
      </c>
      <c r="R1353" s="4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8" x14ac:dyDescent="0.2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6"/>
        <v>1.3613999999999999</v>
      </c>
      <c r="P1354" s="18">
        <f t="shared" si="127"/>
        <v>60</v>
      </c>
      <c r="Q1354" s="4" t="str">
        <f t="shared" si="128"/>
        <v>publishing</v>
      </c>
      <c r="R1354" s="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32" x14ac:dyDescent="0.2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6"/>
        <v>1.3360000000000001</v>
      </c>
      <c r="P1355" s="18">
        <f t="shared" si="127"/>
        <v>32</v>
      </c>
      <c r="Q1355" s="4" t="str">
        <f t="shared" si="128"/>
        <v>publishing</v>
      </c>
      <c r="R1355" s="4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8" x14ac:dyDescent="0.2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6"/>
        <v>1.3025</v>
      </c>
      <c r="P1356" s="18">
        <f t="shared" si="127"/>
        <v>24</v>
      </c>
      <c r="Q1356" s="4" t="str">
        <f t="shared" si="128"/>
        <v>publishing</v>
      </c>
      <c r="R1356" s="4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48" x14ac:dyDescent="0.2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6"/>
        <v>1.2267999999999999</v>
      </c>
      <c r="P1357" s="18">
        <f t="shared" si="127"/>
        <v>25</v>
      </c>
      <c r="Q1357" s="4" t="str">
        <f t="shared" si="128"/>
        <v>publishing</v>
      </c>
      <c r="R1357" s="4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8" x14ac:dyDescent="0.2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6"/>
        <v>1.8281058823529412</v>
      </c>
      <c r="P1358" s="18">
        <f t="shared" si="127"/>
        <v>71</v>
      </c>
      <c r="Q1358" s="4" t="str">
        <f t="shared" si="128"/>
        <v>publishing</v>
      </c>
      <c r="R1358" s="4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8" x14ac:dyDescent="0.2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6"/>
        <v>1.2529999999999999</v>
      </c>
      <c r="P1359" s="18">
        <f t="shared" si="127"/>
        <v>39</v>
      </c>
      <c r="Q1359" s="4" t="str">
        <f t="shared" si="128"/>
        <v>publishing</v>
      </c>
      <c r="R1359" s="4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8" x14ac:dyDescent="0.2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6"/>
        <v>1.1166666666666667</v>
      </c>
      <c r="P1360" s="18">
        <f t="shared" si="127"/>
        <v>68</v>
      </c>
      <c r="Q1360" s="4" t="str">
        <f t="shared" si="128"/>
        <v>publishing</v>
      </c>
      <c r="R1360" s="4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8" x14ac:dyDescent="0.2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6"/>
        <v>1.1575757575757575</v>
      </c>
      <c r="P1361" s="18">
        <f t="shared" si="127"/>
        <v>40</v>
      </c>
      <c r="Q1361" s="4" t="str">
        <f t="shared" si="128"/>
        <v>publishing</v>
      </c>
      <c r="R1361" s="4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2" x14ac:dyDescent="0.2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6"/>
        <v>1.732</v>
      </c>
      <c r="P1362" s="18">
        <f t="shared" si="127"/>
        <v>32</v>
      </c>
      <c r="Q1362" s="4" t="str">
        <f t="shared" si="128"/>
        <v>publishing</v>
      </c>
      <c r="R1362" s="4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8" x14ac:dyDescent="0.2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6"/>
        <v>1.2598333333333334</v>
      </c>
      <c r="P1363" s="18">
        <f t="shared" si="127"/>
        <v>29</v>
      </c>
      <c r="Q1363" s="4" t="str">
        <f t="shared" si="128"/>
        <v>publishing</v>
      </c>
      <c r="R1363" s="4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32" x14ac:dyDescent="0.2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6"/>
        <v>1.091</v>
      </c>
      <c r="P1364" s="18">
        <f t="shared" si="127"/>
        <v>44</v>
      </c>
      <c r="Q1364" s="4" t="str">
        <f t="shared" si="128"/>
        <v>publishing</v>
      </c>
      <c r="R1364" s="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8" x14ac:dyDescent="0.2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6"/>
        <v>1</v>
      </c>
      <c r="P1365" s="18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8" x14ac:dyDescent="0.2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6"/>
        <v>1.1864285714285714</v>
      </c>
      <c r="P1366" s="18">
        <f t="shared" si="127"/>
        <v>346</v>
      </c>
      <c r="Q1366" s="4" t="str">
        <f t="shared" si="128"/>
        <v>music</v>
      </c>
      <c r="R1366" s="4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8" x14ac:dyDescent="0.2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6"/>
        <v>1.0026666666666666</v>
      </c>
      <c r="P1367" s="18">
        <f t="shared" si="127"/>
        <v>82</v>
      </c>
      <c r="Q1367" s="4" t="str">
        <f t="shared" si="128"/>
        <v>music</v>
      </c>
      <c r="R1367" s="4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6" x14ac:dyDescent="0.2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6"/>
        <v>1.2648920000000001</v>
      </c>
      <c r="P1368" s="18">
        <f t="shared" si="127"/>
        <v>65</v>
      </c>
      <c r="Q1368" s="4" t="str">
        <f t="shared" si="128"/>
        <v>music</v>
      </c>
      <c r="R1368" s="4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8" x14ac:dyDescent="0.2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6"/>
        <v>1.1426000000000001</v>
      </c>
      <c r="P1369" s="18">
        <f t="shared" si="127"/>
        <v>63</v>
      </c>
      <c r="Q1369" s="4" t="str">
        <f t="shared" si="128"/>
        <v>music</v>
      </c>
      <c r="R1369" s="4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8" x14ac:dyDescent="0.2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6"/>
        <v>1.107</v>
      </c>
      <c r="P1370" s="18">
        <f t="shared" si="127"/>
        <v>64</v>
      </c>
      <c r="Q1370" s="4" t="str">
        <f t="shared" si="128"/>
        <v>music</v>
      </c>
      <c r="R1370" s="4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8" x14ac:dyDescent="0.2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6"/>
        <v>1.0534805315203954</v>
      </c>
      <c r="P1371" s="18">
        <f t="shared" si="127"/>
        <v>84</v>
      </c>
      <c r="Q1371" s="4" t="str">
        <f t="shared" si="128"/>
        <v>music</v>
      </c>
      <c r="R1371" s="4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2" x14ac:dyDescent="0.2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6"/>
        <v>1.0366666666666666</v>
      </c>
      <c r="P1372" s="18">
        <f t="shared" si="127"/>
        <v>78</v>
      </c>
      <c r="Q1372" s="4" t="str">
        <f t="shared" si="128"/>
        <v>music</v>
      </c>
      <c r="R1372" s="4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8" x14ac:dyDescent="0.2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6"/>
        <v>1.0708672667523933</v>
      </c>
      <c r="P1373" s="18">
        <f t="shared" si="127"/>
        <v>107</v>
      </c>
      <c r="Q1373" s="4" t="str">
        <f t="shared" si="128"/>
        <v>music</v>
      </c>
      <c r="R1373" s="4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16" x14ac:dyDescent="0.2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6"/>
        <v>1.24</v>
      </c>
      <c r="P1374" s="18">
        <f t="shared" si="127"/>
        <v>39</v>
      </c>
      <c r="Q1374" s="4" t="str">
        <f t="shared" si="128"/>
        <v>music</v>
      </c>
      <c r="R1374" s="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2" x14ac:dyDescent="0.2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6"/>
        <v>1.0501</v>
      </c>
      <c r="P1375" s="18">
        <f t="shared" si="127"/>
        <v>202</v>
      </c>
      <c r="Q1375" s="4" t="str">
        <f t="shared" si="128"/>
        <v>music</v>
      </c>
      <c r="R1375" s="4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8" x14ac:dyDescent="0.2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6"/>
        <v>1.8946666666666667</v>
      </c>
      <c r="P1376" s="18">
        <f t="shared" si="127"/>
        <v>43</v>
      </c>
      <c r="Q1376" s="4" t="str">
        <f t="shared" si="128"/>
        <v>music</v>
      </c>
      <c r="R1376" s="4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8" x14ac:dyDescent="0.2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6"/>
        <v>1.7132499999999999</v>
      </c>
      <c r="P1377" s="18">
        <f t="shared" si="127"/>
        <v>63</v>
      </c>
      <c r="Q1377" s="4" t="str">
        <f t="shared" si="128"/>
        <v>music</v>
      </c>
      <c r="R1377" s="4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2" x14ac:dyDescent="0.2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6"/>
        <v>2.5248648648648651</v>
      </c>
      <c r="P1378" s="18">
        <f t="shared" si="127"/>
        <v>56</v>
      </c>
      <c r="Q1378" s="4" t="str">
        <f t="shared" si="128"/>
        <v>music</v>
      </c>
      <c r="R1378" s="4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8" x14ac:dyDescent="0.2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6"/>
        <v>1.1615384615384616</v>
      </c>
      <c r="P1379" s="18">
        <f t="shared" si="127"/>
        <v>49</v>
      </c>
      <c r="Q1379" s="4" t="str">
        <f t="shared" si="128"/>
        <v>music</v>
      </c>
      <c r="R1379" s="4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6" x14ac:dyDescent="0.2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6"/>
        <v>2.0335000000000001</v>
      </c>
      <c r="P1380" s="18">
        <f t="shared" si="127"/>
        <v>31</v>
      </c>
      <c r="Q1380" s="4" t="str">
        <f t="shared" si="128"/>
        <v>music</v>
      </c>
      <c r="R1380" s="4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2" x14ac:dyDescent="0.2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6"/>
        <v>1.1160000000000001</v>
      </c>
      <c r="P1381" s="18">
        <f t="shared" si="127"/>
        <v>74</v>
      </c>
      <c r="Q1381" s="4" t="str">
        <f t="shared" si="128"/>
        <v>music</v>
      </c>
      <c r="R1381" s="4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32" x14ac:dyDescent="0.2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6"/>
        <v>4.24</v>
      </c>
      <c r="P1382" s="18">
        <f t="shared" si="127"/>
        <v>21</v>
      </c>
      <c r="Q1382" s="4" t="str">
        <f t="shared" si="128"/>
        <v>music</v>
      </c>
      <c r="R1382" s="4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8" x14ac:dyDescent="0.2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6"/>
        <v>1.071</v>
      </c>
      <c r="P1383" s="18">
        <f t="shared" si="127"/>
        <v>73</v>
      </c>
      <c r="Q1383" s="4" t="str">
        <f t="shared" si="128"/>
        <v>music</v>
      </c>
      <c r="R1383" s="4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8" x14ac:dyDescent="0.2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6"/>
        <v>1.043625</v>
      </c>
      <c r="P1384" s="18">
        <f t="shared" si="127"/>
        <v>56</v>
      </c>
      <c r="Q1384" s="4" t="str">
        <f t="shared" si="128"/>
        <v>music</v>
      </c>
      <c r="R1384" s="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8" x14ac:dyDescent="0.2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6"/>
        <v>2.124090909090909</v>
      </c>
      <c r="P1385" s="18">
        <f t="shared" si="127"/>
        <v>50</v>
      </c>
      <c r="Q1385" s="4" t="str">
        <f t="shared" si="128"/>
        <v>music</v>
      </c>
      <c r="R1385" s="4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8" x14ac:dyDescent="0.2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6"/>
        <v>1.2408571428571429</v>
      </c>
      <c r="P1386" s="18">
        <f t="shared" si="127"/>
        <v>69</v>
      </c>
      <c r="Q1386" s="4" t="str">
        <f t="shared" si="128"/>
        <v>music</v>
      </c>
      <c r="R1386" s="4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8" x14ac:dyDescent="0.2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6"/>
        <v>1.10406125</v>
      </c>
      <c r="P1387" s="18">
        <f t="shared" si="127"/>
        <v>66</v>
      </c>
      <c r="Q1387" s="4" t="str">
        <f t="shared" si="128"/>
        <v>music</v>
      </c>
      <c r="R1387" s="4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2" x14ac:dyDescent="0.2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6"/>
        <v>2.1875</v>
      </c>
      <c r="P1388" s="18">
        <f t="shared" si="127"/>
        <v>63</v>
      </c>
      <c r="Q1388" s="4" t="str">
        <f t="shared" si="128"/>
        <v>music</v>
      </c>
      <c r="R1388" s="4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8" x14ac:dyDescent="0.2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6"/>
        <v>1.36625</v>
      </c>
      <c r="P1389" s="18">
        <f t="shared" si="127"/>
        <v>70</v>
      </c>
      <c r="Q1389" s="4" t="str">
        <f t="shared" si="128"/>
        <v>music</v>
      </c>
      <c r="R1389" s="4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8" x14ac:dyDescent="0.2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6"/>
        <v>1.348074</v>
      </c>
      <c r="P1390" s="18">
        <f t="shared" si="127"/>
        <v>60</v>
      </c>
      <c r="Q1390" s="4" t="str">
        <f t="shared" si="128"/>
        <v>music</v>
      </c>
      <c r="R1390" s="4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2" x14ac:dyDescent="0.2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6"/>
        <v>1.454</v>
      </c>
      <c r="P1391" s="18">
        <f t="shared" si="127"/>
        <v>21</v>
      </c>
      <c r="Q1391" s="4" t="str">
        <f t="shared" si="128"/>
        <v>music</v>
      </c>
      <c r="R1391" s="4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8" x14ac:dyDescent="0.2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6"/>
        <v>1.0910714285714285</v>
      </c>
      <c r="P1392" s="18">
        <f t="shared" si="127"/>
        <v>161</v>
      </c>
      <c r="Q1392" s="4" t="str">
        <f t="shared" si="128"/>
        <v>music</v>
      </c>
      <c r="R1392" s="4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8" x14ac:dyDescent="0.2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6"/>
        <v>1.1020000000000001</v>
      </c>
      <c r="P1393" s="18">
        <f t="shared" si="127"/>
        <v>42</v>
      </c>
      <c r="Q1393" s="4" t="str">
        <f t="shared" si="128"/>
        <v>music</v>
      </c>
      <c r="R1393" s="4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8" x14ac:dyDescent="0.2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6"/>
        <v>1.1364000000000001</v>
      </c>
      <c r="P1394" s="18">
        <f t="shared" si="127"/>
        <v>27</v>
      </c>
      <c r="Q1394" s="4" t="str">
        <f t="shared" si="128"/>
        <v>music</v>
      </c>
      <c r="R1394" s="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16" x14ac:dyDescent="0.2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6"/>
        <v>1.0235000000000001</v>
      </c>
      <c r="P1395" s="18">
        <f t="shared" si="127"/>
        <v>197</v>
      </c>
      <c r="Q1395" s="4" t="str">
        <f t="shared" si="128"/>
        <v>music</v>
      </c>
      <c r="R1395" s="4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8" x14ac:dyDescent="0.2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6"/>
        <v>1.2213333333333334</v>
      </c>
      <c r="P1396" s="18">
        <f t="shared" si="127"/>
        <v>54</v>
      </c>
      <c r="Q1396" s="4" t="str">
        <f t="shared" si="128"/>
        <v>music</v>
      </c>
      <c r="R1396" s="4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6" x14ac:dyDescent="0.2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6"/>
        <v>1.1188571428571428</v>
      </c>
      <c r="P1397" s="18">
        <f t="shared" si="127"/>
        <v>48</v>
      </c>
      <c r="Q1397" s="4" t="str">
        <f t="shared" si="128"/>
        <v>music</v>
      </c>
      <c r="R1397" s="4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8" x14ac:dyDescent="0.2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6"/>
        <v>1.073</v>
      </c>
      <c r="P1398" s="18">
        <f t="shared" si="127"/>
        <v>88</v>
      </c>
      <c r="Q1398" s="4" t="str">
        <f t="shared" si="128"/>
        <v>music</v>
      </c>
      <c r="R1398" s="4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8" x14ac:dyDescent="0.2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6"/>
        <v>1.1385000000000001</v>
      </c>
      <c r="P1399" s="18">
        <f t="shared" si="127"/>
        <v>72</v>
      </c>
      <c r="Q1399" s="4" t="str">
        <f t="shared" si="128"/>
        <v>music</v>
      </c>
      <c r="R1399" s="4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8" x14ac:dyDescent="0.2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6"/>
        <v>1.0968181818181819</v>
      </c>
      <c r="P1400" s="18">
        <f t="shared" si="127"/>
        <v>74</v>
      </c>
      <c r="Q1400" s="4" t="str">
        <f t="shared" si="128"/>
        <v>music</v>
      </c>
      <c r="R1400" s="4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8" x14ac:dyDescent="0.2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6"/>
        <v>1.2614444444444444</v>
      </c>
      <c r="P1401" s="18">
        <f t="shared" si="127"/>
        <v>62</v>
      </c>
      <c r="Q1401" s="4" t="str">
        <f t="shared" si="128"/>
        <v>music</v>
      </c>
      <c r="R1401" s="4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8" x14ac:dyDescent="0.2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6"/>
        <v>1.6742857142857144</v>
      </c>
      <c r="P1402" s="18">
        <f t="shared" si="127"/>
        <v>17</v>
      </c>
      <c r="Q1402" s="4" t="str">
        <f t="shared" si="128"/>
        <v>music</v>
      </c>
      <c r="R1402" s="4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8" x14ac:dyDescent="0.2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6"/>
        <v>4.9652000000000003</v>
      </c>
      <c r="P1403" s="18">
        <f t="shared" si="127"/>
        <v>52</v>
      </c>
      <c r="Q1403" s="4" t="str">
        <f t="shared" si="128"/>
        <v>music</v>
      </c>
      <c r="R1403" s="4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8" x14ac:dyDescent="0.2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6"/>
        <v>1.0915999999999999</v>
      </c>
      <c r="P1404" s="18">
        <f t="shared" si="127"/>
        <v>24</v>
      </c>
      <c r="Q1404" s="4" t="str">
        <f t="shared" si="128"/>
        <v>music</v>
      </c>
      <c r="R1404" s="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8" x14ac:dyDescent="0.2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6"/>
        <v>1.0257499999999999</v>
      </c>
      <c r="P1405" s="18">
        <f t="shared" si="127"/>
        <v>62</v>
      </c>
      <c r="Q1405" s="4" t="str">
        <f t="shared" si="128"/>
        <v>music</v>
      </c>
      <c r="R1405" s="4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8" x14ac:dyDescent="0.2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6"/>
        <v>1.6620689655172414E-2</v>
      </c>
      <c r="P1406" s="18">
        <f t="shared" si="127"/>
        <v>48</v>
      </c>
      <c r="Q1406" s="4" t="str">
        <f t="shared" si="128"/>
        <v>publishing</v>
      </c>
      <c r="R1406" s="4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2" x14ac:dyDescent="0.2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6"/>
        <v>4.1999999999999997E-3</v>
      </c>
      <c r="P1407" s="18">
        <f t="shared" si="127"/>
        <v>6</v>
      </c>
      <c r="Q1407" s="4" t="str">
        <f t="shared" si="128"/>
        <v>publishing</v>
      </c>
      <c r="R1407" s="4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6" x14ac:dyDescent="0.2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6"/>
        <v>1.25E-3</v>
      </c>
      <c r="P1408" s="18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8" x14ac:dyDescent="0.2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6"/>
        <v>5.0000000000000001E-3</v>
      </c>
      <c r="P1409" s="18">
        <f t="shared" si="127"/>
        <v>8</v>
      </c>
      <c r="Q1409" s="4" t="str">
        <f t="shared" si="128"/>
        <v>publishing</v>
      </c>
      <c r="R1409" s="4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8" x14ac:dyDescent="0.2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6"/>
        <v>7.1999999999999995E-2</v>
      </c>
      <c r="P1410" s="18">
        <f t="shared" si="127"/>
        <v>12</v>
      </c>
      <c r="Q1410" s="4" t="str">
        <f t="shared" si="128"/>
        <v>publishing</v>
      </c>
      <c r="R1410" s="4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8" x14ac:dyDescent="0.2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2">E1411/D1411</f>
        <v>0</v>
      </c>
      <c r="P1411" s="18" t="str">
        <f t="shared" ref="P1411:P1474" si="133">IFERROR(ROUND(E1411/L1411,0),"")</f>
        <v/>
      </c>
      <c r="Q1411" s="4" t="str">
        <f t="shared" ref="Q1411:Q1474" si="134">LEFT(N1411,FIND("/",N1411)-1)</f>
        <v>publishing</v>
      </c>
      <c r="R1411" s="4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8" x14ac:dyDescent="0.2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2"/>
        <v>1.6666666666666666E-4</v>
      </c>
      <c r="P1412" s="18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8" x14ac:dyDescent="0.2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2"/>
        <v>2.3333333333333335E-3</v>
      </c>
      <c r="P1413" s="18">
        <f t="shared" si="133"/>
        <v>2</v>
      </c>
      <c r="Q1413" s="4" t="str">
        <f t="shared" si="134"/>
        <v>publishing</v>
      </c>
      <c r="R1413" s="4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2" x14ac:dyDescent="0.2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2"/>
        <v>4.5714285714285714E-2</v>
      </c>
      <c r="P1414" s="18">
        <f t="shared" si="133"/>
        <v>25</v>
      </c>
      <c r="Q1414" s="4" t="str">
        <f t="shared" si="134"/>
        <v>publishing</v>
      </c>
      <c r="R1414" s="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48" x14ac:dyDescent="0.2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2"/>
        <v>0.05</v>
      </c>
      <c r="P1415" s="18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8" x14ac:dyDescent="0.2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2"/>
        <v>2E-3</v>
      </c>
      <c r="P1416" s="18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8" x14ac:dyDescent="0.2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2"/>
        <v>0.18181818181818182</v>
      </c>
      <c r="P1417" s="18">
        <f t="shared" si="133"/>
        <v>89</v>
      </c>
      <c r="Q1417" s="4" t="str">
        <f t="shared" si="134"/>
        <v>publishing</v>
      </c>
      <c r="R1417" s="4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8" x14ac:dyDescent="0.2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2"/>
        <v>0</v>
      </c>
      <c r="P1418" s="18" t="str">
        <f t="shared" si="133"/>
        <v/>
      </c>
      <c r="Q1418" s="4" t="str">
        <f t="shared" si="134"/>
        <v>publishing</v>
      </c>
      <c r="R1418" s="4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8" x14ac:dyDescent="0.2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2"/>
        <v>1.2222222222222223E-2</v>
      </c>
      <c r="P1419" s="18">
        <f t="shared" si="133"/>
        <v>28</v>
      </c>
      <c r="Q1419" s="4" t="str">
        <f t="shared" si="134"/>
        <v>publishing</v>
      </c>
      <c r="R1419" s="4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4" x14ac:dyDescent="0.2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2"/>
        <v>2E-3</v>
      </c>
      <c r="P1420" s="18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8" x14ac:dyDescent="0.2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2"/>
        <v>7.0634920634920634E-2</v>
      </c>
      <c r="P1421" s="18">
        <f t="shared" si="133"/>
        <v>45</v>
      </c>
      <c r="Q1421" s="4" t="str">
        <f t="shared" si="134"/>
        <v>publishing</v>
      </c>
      <c r="R1421" s="4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16" x14ac:dyDescent="0.2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2"/>
        <v>2.7272727272727271E-2</v>
      </c>
      <c r="P1422" s="18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8" x14ac:dyDescent="0.2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2"/>
        <v>1E-3</v>
      </c>
      <c r="P1423" s="18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8" x14ac:dyDescent="0.2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2"/>
        <v>1.0399999999999999E-3</v>
      </c>
      <c r="P1424" s="18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8" x14ac:dyDescent="0.2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2"/>
        <v>3.3333333333333335E-3</v>
      </c>
      <c r="P1425" s="18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8" x14ac:dyDescent="0.2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2"/>
        <v>0.2036</v>
      </c>
      <c r="P1426" s="18">
        <f t="shared" si="133"/>
        <v>109</v>
      </c>
      <c r="Q1426" s="4" t="str">
        <f t="shared" si="134"/>
        <v>publishing</v>
      </c>
      <c r="R1426" s="4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8" x14ac:dyDescent="0.2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2"/>
        <v>0</v>
      </c>
      <c r="P1427" s="18" t="str">
        <f t="shared" si="133"/>
        <v/>
      </c>
      <c r="Q1427" s="4" t="str">
        <f t="shared" si="134"/>
        <v>publishing</v>
      </c>
      <c r="R1427" s="4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8" x14ac:dyDescent="0.2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2"/>
        <v>0</v>
      </c>
      <c r="P1428" s="18" t="str">
        <f t="shared" si="133"/>
        <v/>
      </c>
      <c r="Q1428" s="4" t="str">
        <f t="shared" si="134"/>
        <v>publishing</v>
      </c>
      <c r="R1428" s="4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8" x14ac:dyDescent="0.2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2"/>
        <v>8.3799999999999999E-2</v>
      </c>
      <c r="P1429" s="18">
        <f t="shared" si="133"/>
        <v>105</v>
      </c>
      <c r="Q1429" s="4" t="str">
        <f t="shared" si="134"/>
        <v>publishing</v>
      </c>
      <c r="R1429" s="4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8" x14ac:dyDescent="0.2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2"/>
        <v>4.4999999999999998E-2</v>
      </c>
      <c r="P1430" s="18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32" x14ac:dyDescent="0.2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2"/>
        <v>0</v>
      </c>
      <c r="P1431" s="18" t="str">
        <f t="shared" si="133"/>
        <v/>
      </c>
      <c r="Q1431" s="4" t="str">
        <f t="shared" si="134"/>
        <v>publishing</v>
      </c>
      <c r="R1431" s="4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8" x14ac:dyDescent="0.2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2"/>
        <v>8.0600000000000005E-2</v>
      </c>
      <c r="P1432" s="18">
        <f t="shared" si="133"/>
        <v>81</v>
      </c>
      <c r="Q1432" s="4" t="str">
        <f t="shared" si="134"/>
        <v>publishing</v>
      </c>
      <c r="R1432" s="4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8" x14ac:dyDescent="0.2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2"/>
        <v>0.31947058823529412</v>
      </c>
      <c r="P1433" s="18">
        <f t="shared" si="133"/>
        <v>116</v>
      </c>
      <c r="Q1433" s="4" t="str">
        <f t="shared" si="134"/>
        <v>publishing</v>
      </c>
      <c r="R1433" s="4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8" x14ac:dyDescent="0.2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2"/>
        <v>0</v>
      </c>
      <c r="P1434" s="18" t="str">
        <f t="shared" si="133"/>
        <v/>
      </c>
      <c r="Q1434" s="4" t="str">
        <f t="shared" si="134"/>
        <v>publishing</v>
      </c>
      <c r="R1434" s="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8" x14ac:dyDescent="0.2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2"/>
        <v>6.7083333333333328E-2</v>
      </c>
      <c r="P1435" s="18">
        <f t="shared" si="133"/>
        <v>81</v>
      </c>
      <c r="Q1435" s="4" t="str">
        <f t="shared" si="134"/>
        <v>publishing</v>
      </c>
      <c r="R1435" s="4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8" x14ac:dyDescent="0.2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2"/>
        <v>9.987804878048781E-2</v>
      </c>
      <c r="P1436" s="18">
        <f t="shared" si="133"/>
        <v>745</v>
      </c>
      <c r="Q1436" s="4" t="str">
        <f t="shared" si="134"/>
        <v>publishing</v>
      </c>
      <c r="R1436" s="4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32" x14ac:dyDescent="0.2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2"/>
        <v>1E-3</v>
      </c>
      <c r="P1437" s="18">
        <f t="shared" si="133"/>
        <v>8</v>
      </c>
      <c r="Q1437" s="4" t="str">
        <f t="shared" si="134"/>
        <v>publishing</v>
      </c>
      <c r="R1437" s="4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8" x14ac:dyDescent="0.2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2"/>
        <v>7.7000000000000002E-3</v>
      </c>
      <c r="P1438" s="18">
        <f t="shared" si="133"/>
        <v>39</v>
      </c>
      <c r="Q1438" s="4" t="str">
        <f t="shared" si="134"/>
        <v>publishing</v>
      </c>
      <c r="R1438" s="4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48" x14ac:dyDescent="0.2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2"/>
        <v>0.26900000000000002</v>
      </c>
      <c r="P1439" s="18">
        <f t="shared" si="133"/>
        <v>37</v>
      </c>
      <c r="Q1439" s="4" t="str">
        <f t="shared" si="134"/>
        <v>publishing</v>
      </c>
      <c r="R1439" s="4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8" x14ac:dyDescent="0.2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2"/>
        <v>0.03</v>
      </c>
      <c r="P1440" s="18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8" x14ac:dyDescent="0.2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2"/>
        <v>6.6055045871559637E-2</v>
      </c>
      <c r="P1441" s="18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8" x14ac:dyDescent="0.2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2"/>
        <v>7.6923076923076926E-5</v>
      </c>
      <c r="P1442" s="18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8" x14ac:dyDescent="0.2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2"/>
        <v>1.1222222222222222E-2</v>
      </c>
      <c r="P1443" s="18">
        <f t="shared" si="133"/>
        <v>673</v>
      </c>
      <c r="Q1443" s="4" t="str">
        <f t="shared" si="134"/>
        <v>publishing</v>
      </c>
      <c r="R1443" s="4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8" x14ac:dyDescent="0.2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2"/>
        <v>0</v>
      </c>
      <c r="P1444" s="18" t="str">
        <f t="shared" si="133"/>
        <v/>
      </c>
      <c r="Q1444" s="4" t="str">
        <f t="shared" si="134"/>
        <v>publishing</v>
      </c>
      <c r="R1444" s="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8" x14ac:dyDescent="0.2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2"/>
        <v>0</v>
      </c>
      <c r="P1445" s="18" t="str">
        <f t="shared" si="133"/>
        <v/>
      </c>
      <c r="Q1445" s="4" t="str">
        <f t="shared" si="134"/>
        <v>publishing</v>
      </c>
      <c r="R1445" s="4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32" x14ac:dyDescent="0.2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2"/>
        <v>0</v>
      </c>
      <c r="P1446" s="18" t="str">
        <f t="shared" si="133"/>
        <v/>
      </c>
      <c r="Q1446" s="4" t="str">
        <f t="shared" si="134"/>
        <v>publishing</v>
      </c>
      <c r="R1446" s="4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8" x14ac:dyDescent="0.2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2"/>
        <v>0</v>
      </c>
      <c r="P1447" s="18" t="str">
        <f t="shared" si="133"/>
        <v/>
      </c>
      <c r="Q1447" s="4" t="str">
        <f t="shared" si="134"/>
        <v>publishing</v>
      </c>
      <c r="R1447" s="4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8" x14ac:dyDescent="0.2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2"/>
        <v>0</v>
      </c>
      <c r="P1448" s="18" t="str">
        <f t="shared" si="133"/>
        <v/>
      </c>
      <c r="Q1448" s="4" t="str">
        <f t="shared" si="134"/>
        <v>publishing</v>
      </c>
      <c r="R1448" s="4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2" x14ac:dyDescent="0.2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2"/>
        <v>1.4999999999999999E-4</v>
      </c>
      <c r="P1449" s="18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8" x14ac:dyDescent="0.2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2"/>
        <v>0</v>
      </c>
      <c r="P1450" s="18" t="str">
        <f t="shared" si="133"/>
        <v/>
      </c>
      <c r="Q1450" s="4" t="str">
        <f t="shared" si="134"/>
        <v>publishing</v>
      </c>
      <c r="R1450" s="4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8" x14ac:dyDescent="0.2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2"/>
        <v>0</v>
      </c>
      <c r="P1451" s="18" t="str">
        <f t="shared" si="133"/>
        <v/>
      </c>
      <c r="Q1451" s="4" t="str">
        <f t="shared" si="134"/>
        <v>publishing</v>
      </c>
      <c r="R1451" s="4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8" x14ac:dyDescent="0.2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2"/>
        <v>1.0000000000000001E-5</v>
      </c>
      <c r="P1452" s="18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2"/>
        <v>1.0554089709762533E-4</v>
      </c>
      <c r="P1453" s="18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2"/>
        <v>0</v>
      </c>
      <c r="P1454" s="18" t="str">
        <f t="shared" si="133"/>
        <v/>
      </c>
      <c r="Q1454" s="4" t="str">
        <f t="shared" si="134"/>
        <v>publishing</v>
      </c>
      <c r="R1454" s="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2"/>
        <v>0</v>
      </c>
      <c r="P1455" s="18" t="str">
        <f t="shared" si="133"/>
        <v/>
      </c>
      <c r="Q1455" s="4" t="str">
        <f t="shared" si="134"/>
        <v>publishing</v>
      </c>
      <c r="R1455" s="4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2"/>
        <v>8.5714285714285719E-3</v>
      </c>
      <c r="P1456" s="18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2"/>
        <v>0.105</v>
      </c>
      <c r="P1457" s="18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2"/>
        <v>2.9000000000000001E-2</v>
      </c>
      <c r="P1458" s="18">
        <f t="shared" si="133"/>
        <v>48</v>
      </c>
      <c r="Q1458" s="4" t="str">
        <f t="shared" si="134"/>
        <v>publishing</v>
      </c>
      <c r="R1458" s="4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2"/>
        <v>0</v>
      </c>
      <c r="P1459" s="18" t="str">
        <f t="shared" si="133"/>
        <v/>
      </c>
      <c r="Q1459" s="4" t="str">
        <f t="shared" si="134"/>
        <v>publishing</v>
      </c>
      <c r="R1459" s="4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2"/>
        <v>0</v>
      </c>
      <c r="P1460" s="18" t="str">
        <f t="shared" si="133"/>
        <v/>
      </c>
      <c r="Q1460" s="4" t="str">
        <f t="shared" si="134"/>
        <v>publishing</v>
      </c>
      <c r="R1460" s="4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2"/>
        <v>0</v>
      </c>
      <c r="P1461" s="18" t="str">
        <f t="shared" si="133"/>
        <v/>
      </c>
      <c r="Q1461" s="4" t="str">
        <f t="shared" si="134"/>
        <v>publishing</v>
      </c>
      <c r="R1461" s="4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2"/>
        <v>0</v>
      </c>
      <c r="P1462" s="18" t="str">
        <f t="shared" si="133"/>
        <v/>
      </c>
      <c r="Q1462" s="4" t="str">
        <f t="shared" si="134"/>
        <v>publishing</v>
      </c>
      <c r="R1462" s="4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2" x14ac:dyDescent="0.2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2"/>
        <v>1.012446</v>
      </c>
      <c r="P1463" s="18">
        <f t="shared" si="133"/>
        <v>45</v>
      </c>
      <c r="Q1463" s="4" t="str">
        <f t="shared" si="134"/>
        <v>publishing</v>
      </c>
      <c r="R1463" s="4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2" x14ac:dyDescent="0.2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2"/>
        <v>1.085175</v>
      </c>
      <c r="P1464" s="18">
        <f t="shared" si="133"/>
        <v>29</v>
      </c>
      <c r="Q1464" s="4" t="str">
        <f t="shared" si="134"/>
        <v>publishing</v>
      </c>
      <c r="R1464" s="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8" x14ac:dyDescent="0.2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2"/>
        <v>1.4766666666666666</v>
      </c>
      <c r="P1465" s="18">
        <f t="shared" si="133"/>
        <v>35</v>
      </c>
      <c r="Q1465" s="4" t="str">
        <f t="shared" si="134"/>
        <v>publishing</v>
      </c>
      <c r="R1465" s="4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6" x14ac:dyDescent="0.2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2"/>
        <v>1.6319999999999999</v>
      </c>
      <c r="P1466" s="18">
        <f t="shared" si="133"/>
        <v>35</v>
      </c>
      <c r="Q1466" s="4" t="str">
        <f t="shared" si="134"/>
        <v>publishing</v>
      </c>
      <c r="R1466" s="4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8" x14ac:dyDescent="0.2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2"/>
        <v>4.5641449999999999</v>
      </c>
      <c r="P1467" s="18">
        <f t="shared" si="133"/>
        <v>53</v>
      </c>
      <c r="Q1467" s="4" t="str">
        <f t="shared" si="134"/>
        <v>publishing</v>
      </c>
      <c r="R1467" s="4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8" x14ac:dyDescent="0.2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2"/>
        <v>1.0787731249999999</v>
      </c>
      <c r="P1468" s="18">
        <f t="shared" si="133"/>
        <v>70</v>
      </c>
      <c r="Q1468" s="4" t="str">
        <f t="shared" si="134"/>
        <v>publishing</v>
      </c>
      <c r="R1468" s="4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2" x14ac:dyDescent="0.2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2"/>
        <v>1.1508</v>
      </c>
      <c r="P1469" s="18">
        <f t="shared" si="133"/>
        <v>77</v>
      </c>
      <c r="Q1469" s="4" t="str">
        <f t="shared" si="134"/>
        <v>publishing</v>
      </c>
      <c r="R1469" s="4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8" x14ac:dyDescent="0.2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2"/>
        <v>1.0236842105263158</v>
      </c>
      <c r="P1470" s="18">
        <f t="shared" si="133"/>
        <v>33</v>
      </c>
      <c r="Q1470" s="4" t="str">
        <f t="shared" si="134"/>
        <v>publishing</v>
      </c>
      <c r="R1470" s="4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32" x14ac:dyDescent="0.2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2"/>
        <v>1.0842485875706214</v>
      </c>
      <c r="P1471" s="18">
        <f t="shared" si="133"/>
        <v>149</v>
      </c>
      <c r="Q1471" s="4" t="str">
        <f t="shared" si="134"/>
        <v>publishing</v>
      </c>
      <c r="R1471" s="4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8" x14ac:dyDescent="0.2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2"/>
        <v>1.2513333333333334</v>
      </c>
      <c r="P1472" s="18">
        <f t="shared" si="133"/>
        <v>23</v>
      </c>
      <c r="Q1472" s="4" t="str">
        <f t="shared" si="134"/>
        <v>publishing</v>
      </c>
      <c r="R1472" s="4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8" x14ac:dyDescent="0.2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2"/>
        <v>1.03840625</v>
      </c>
      <c r="P1473" s="18">
        <f t="shared" si="133"/>
        <v>97</v>
      </c>
      <c r="Q1473" s="4" t="str">
        <f t="shared" si="134"/>
        <v>publishing</v>
      </c>
      <c r="R1473" s="4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8" x14ac:dyDescent="0.2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2"/>
        <v>1.3870400000000001</v>
      </c>
      <c r="P1474" s="18">
        <f t="shared" si="133"/>
        <v>103</v>
      </c>
      <c r="Q1474" s="4" t="str">
        <f t="shared" si="134"/>
        <v>publishing</v>
      </c>
      <c r="R1474" s="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6" x14ac:dyDescent="0.2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38">E1475/D1475</f>
        <v>1.20516</v>
      </c>
      <c r="P1475" s="18">
        <f t="shared" ref="P1475:P1538" si="139">IFERROR(ROUND(E1475/L1475,0),"")</f>
        <v>38</v>
      </c>
      <c r="Q1475" s="4" t="str">
        <f t="shared" ref="Q1475:Q1538" si="140">LEFT(N1475,FIND("/",N1475)-1)</f>
        <v>publishing</v>
      </c>
      <c r="R1475" s="4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8" x14ac:dyDescent="0.2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8"/>
        <v>1.1226666666666667</v>
      </c>
      <c r="P1476" s="18">
        <f t="shared" si="139"/>
        <v>44</v>
      </c>
      <c r="Q1476" s="4" t="str">
        <f t="shared" si="140"/>
        <v>publishing</v>
      </c>
      <c r="R1476" s="4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8" x14ac:dyDescent="0.2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8"/>
        <v>1.8866966666666667</v>
      </c>
      <c r="P1477" s="18">
        <f t="shared" si="139"/>
        <v>64</v>
      </c>
      <c r="Q1477" s="4" t="str">
        <f t="shared" si="140"/>
        <v>publishing</v>
      </c>
      <c r="R1477" s="4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2" x14ac:dyDescent="0.2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8"/>
        <v>6.6155466666666669</v>
      </c>
      <c r="P1478" s="18">
        <f t="shared" si="139"/>
        <v>43</v>
      </c>
      <c r="Q1478" s="4" t="str">
        <f t="shared" si="140"/>
        <v>publishing</v>
      </c>
      <c r="R1478" s="4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8" x14ac:dyDescent="0.2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8"/>
        <v>1.1131</v>
      </c>
      <c r="P1479" s="18">
        <f t="shared" si="139"/>
        <v>90</v>
      </c>
      <c r="Q1479" s="4" t="str">
        <f t="shared" si="140"/>
        <v>publishing</v>
      </c>
      <c r="R1479" s="4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8" x14ac:dyDescent="0.2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8"/>
        <v>11.8161422</v>
      </c>
      <c r="P1480" s="18">
        <f t="shared" si="139"/>
        <v>29</v>
      </c>
      <c r="Q1480" s="4" t="str">
        <f t="shared" si="140"/>
        <v>publishing</v>
      </c>
      <c r="R1480" s="4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8" x14ac:dyDescent="0.2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8"/>
        <v>1.37375</v>
      </c>
      <c r="P1481" s="18">
        <f t="shared" si="139"/>
        <v>31</v>
      </c>
      <c r="Q1481" s="4" t="str">
        <f t="shared" si="140"/>
        <v>publishing</v>
      </c>
      <c r="R1481" s="4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8" x14ac:dyDescent="0.2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8"/>
        <v>1.170404</v>
      </c>
      <c r="P1482" s="18">
        <f t="shared" si="139"/>
        <v>92</v>
      </c>
      <c r="Q1482" s="4" t="str">
        <f t="shared" si="140"/>
        <v>publishing</v>
      </c>
      <c r="R1482" s="4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8" x14ac:dyDescent="0.2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8"/>
        <v>2.1000000000000001E-2</v>
      </c>
      <c r="P1483" s="18">
        <f t="shared" si="139"/>
        <v>18</v>
      </c>
      <c r="Q1483" s="4" t="str">
        <f t="shared" si="140"/>
        <v>publishing</v>
      </c>
      <c r="R1483" s="4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8" x14ac:dyDescent="0.2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8"/>
        <v>1E-3</v>
      </c>
      <c r="P1484" s="18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8" x14ac:dyDescent="0.2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8"/>
        <v>7.1428571428571426E-3</v>
      </c>
      <c r="P1485" s="18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6" x14ac:dyDescent="0.2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8"/>
        <v>0</v>
      </c>
      <c r="P1486" s="18" t="str">
        <f t="shared" si="139"/>
        <v/>
      </c>
      <c r="Q1486" s="4" t="str">
        <f t="shared" si="140"/>
        <v>publishing</v>
      </c>
      <c r="R1486" s="4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8" x14ac:dyDescent="0.2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8"/>
        <v>2.2388059701492536E-2</v>
      </c>
      <c r="P1487" s="18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8" x14ac:dyDescent="0.2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8"/>
        <v>2.3999999999999998E-3</v>
      </c>
      <c r="P1488" s="18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8" x14ac:dyDescent="0.2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8"/>
        <v>0</v>
      </c>
      <c r="P1489" s="18" t="str">
        <f t="shared" si="139"/>
        <v/>
      </c>
      <c r="Q1489" s="4" t="str">
        <f t="shared" si="140"/>
        <v>publishing</v>
      </c>
      <c r="R1489" s="4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8" x14ac:dyDescent="0.2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8"/>
        <v>2.4E-2</v>
      </c>
      <c r="P1490" s="18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8" x14ac:dyDescent="0.2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8"/>
        <v>0</v>
      </c>
      <c r="P1491" s="18" t="str">
        <f t="shared" si="139"/>
        <v/>
      </c>
      <c r="Q1491" s="4" t="str">
        <f t="shared" si="140"/>
        <v>publishing</v>
      </c>
      <c r="R1491" s="4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8" x14ac:dyDescent="0.2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8"/>
        <v>0.30862068965517242</v>
      </c>
      <c r="P1492" s="18">
        <f t="shared" si="139"/>
        <v>47</v>
      </c>
      <c r="Q1492" s="4" t="str">
        <f t="shared" si="140"/>
        <v>publishing</v>
      </c>
      <c r="R1492" s="4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32" x14ac:dyDescent="0.2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8"/>
        <v>8.3333333333333329E-2</v>
      </c>
      <c r="P1493" s="18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8" x14ac:dyDescent="0.2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8"/>
        <v>7.4999999999999997E-3</v>
      </c>
      <c r="P1494" s="18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2" x14ac:dyDescent="0.2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8"/>
        <v>0</v>
      </c>
      <c r="P1495" s="18" t="str">
        <f t="shared" si="139"/>
        <v/>
      </c>
      <c r="Q1495" s="4" t="str">
        <f t="shared" si="140"/>
        <v>publishing</v>
      </c>
      <c r="R1495" s="4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8" x14ac:dyDescent="0.2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8"/>
        <v>8.8999999999999996E-2</v>
      </c>
      <c r="P1496" s="18">
        <f t="shared" si="139"/>
        <v>40</v>
      </c>
      <c r="Q1496" s="4" t="str">
        <f t="shared" si="140"/>
        <v>publishing</v>
      </c>
      <c r="R1496" s="4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2" x14ac:dyDescent="0.2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8"/>
        <v>0</v>
      </c>
      <c r="P1497" s="18" t="str">
        <f t="shared" si="139"/>
        <v/>
      </c>
      <c r="Q1497" s="4" t="str">
        <f t="shared" si="140"/>
        <v>publishing</v>
      </c>
      <c r="R1497" s="4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8" x14ac:dyDescent="0.2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8"/>
        <v>0</v>
      </c>
      <c r="P1498" s="18" t="str">
        <f t="shared" si="139"/>
        <v/>
      </c>
      <c r="Q1498" s="4" t="str">
        <f t="shared" si="140"/>
        <v>publishing</v>
      </c>
      <c r="R1498" s="4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8" x14ac:dyDescent="0.2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8"/>
        <v>6.666666666666667E-5</v>
      </c>
      <c r="P1499" s="18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8" x14ac:dyDescent="0.2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8"/>
        <v>1.9E-2</v>
      </c>
      <c r="P1500" s="18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8" x14ac:dyDescent="0.2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8"/>
        <v>2.5000000000000001E-3</v>
      </c>
      <c r="P1501" s="18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8" x14ac:dyDescent="0.2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8"/>
        <v>0.25035714285714283</v>
      </c>
      <c r="P1502" s="18">
        <f t="shared" si="139"/>
        <v>47</v>
      </c>
      <c r="Q1502" s="4" t="str">
        <f t="shared" si="140"/>
        <v>publishing</v>
      </c>
      <c r="R1502" s="4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2" x14ac:dyDescent="0.2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8"/>
        <v>1.6633076923076924</v>
      </c>
      <c r="P1503" s="18">
        <f t="shared" si="139"/>
        <v>98</v>
      </c>
      <c r="Q1503" s="4" t="str">
        <f t="shared" si="140"/>
        <v>photography</v>
      </c>
      <c r="R1503" s="4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8" x14ac:dyDescent="0.2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8"/>
        <v>1.0144545454545455</v>
      </c>
      <c r="P1504" s="18">
        <f t="shared" si="139"/>
        <v>68</v>
      </c>
      <c r="Q1504" s="4" t="str">
        <f t="shared" si="140"/>
        <v>photography</v>
      </c>
      <c r="R1504" s="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8" x14ac:dyDescent="0.2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8"/>
        <v>1.0789146666666667</v>
      </c>
      <c r="P1505" s="18">
        <f t="shared" si="139"/>
        <v>57</v>
      </c>
      <c r="Q1505" s="4" t="str">
        <f t="shared" si="140"/>
        <v>photography</v>
      </c>
      <c r="R1505" s="4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32" x14ac:dyDescent="0.2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8"/>
        <v>2.7793846153846156</v>
      </c>
      <c r="P1506" s="18">
        <f t="shared" si="139"/>
        <v>67</v>
      </c>
      <c r="Q1506" s="4" t="str">
        <f t="shared" si="140"/>
        <v>photography</v>
      </c>
      <c r="R1506" s="4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48" x14ac:dyDescent="0.2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8"/>
        <v>1.0358125</v>
      </c>
      <c r="P1507" s="18">
        <f t="shared" si="139"/>
        <v>48</v>
      </c>
      <c r="Q1507" s="4" t="str">
        <f t="shared" si="140"/>
        <v>photography</v>
      </c>
      <c r="R1507" s="4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8" x14ac:dyDescent="0.2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8"/>
        <v>1.1140000000000001</v>
      </c>
      <c r="P1508" s="18">
        <f t="shared" si="139"/>
        <v>39</v>
      </c>
      <c r="Q1508" s="4" t="str">
        <f t="shared" si="140"/>
        <v>photography</v>
      </c>
      <c r="R1508" s="4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8" x14ac:dyDescent="0.2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8"/>
        <v>2.15</v>
      </c>
      <c r="P1509" s="18">
        <f t="shared" si="139"/>
        <v>78</v>
      </c>
      <c r="Q1509" s="4" t="str">
        <f t="shared" si="140"/>
        <v>photography</v>
      </c>
      <c r="R1509" s="4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8" x14ac:dyDescent="0.2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8"/>
        <v>1.1076216216216217</v>
      </c>
      <c r="P1510" s="18">
        <f t="shared" si="139"/>
        <v>97</v>
      </c>
      <c r="Q1510" s="4" t="str">
        <f t="shared" si="140"/>
        <v>photography</v>
      </c>
      <c r="R1510" s="4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8" x14ac:dyDescent="0.2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8"/>
        <v>1.2364125714285714</v>
      </c>
      <c r="P1511" s="18">
        <f t="shared" si="139"/>
        <v>110</v>
      </c>
      <c r="Q1511" s="4" t="str">
        <f t="shared" si="140"/>
        <v>photography</v>
      </c>
      <c r="R1511" s="4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8" x14ac:dyDescent="0.2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8"/>
        <v>1.0103500000000001</v>
      </c>
      <c r="P1512" s="18">
        <f t="shared" si="139"/>
        <v>40</v>
      </c>
      <c r="Q1512" s="4" t="str">
        <f t="shared" si="140"/>
        <v>photography</v>
      </c>
      <c r="R1512" s="4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8" x14ac:dyDescent="0.2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8"/>
        <v>1.1179285714285714</v>
      </c>
      <c r="P1513" s="18">
        <f t="shared" si="139"/>
        <v>76</v>
      </c>
      <c r="Q1513" s="4" t="str">
        <f t="shared" si="140"/>
        <v>photography</v>
      </c>
      <c r="R1513" s="4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8" x14ac:dyDescent="0.2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8"/>
        <v>5.5877142857142861</v>
      </c>
      <c r="P1514" s="18">
        <f t="shared" si="139"/>
        <v>58</v>
      </c>
      <c r="Q1514" s="4" t="str">
        <f t="shared" si="140"/>
        <v>photography</v>
      </c>
      <c r="R1514" s="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8" x14ac:dyDescent="0.2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8"/>
        <v>1.5001875</v>
      </c>
      <c r="P1515" s="18">
        <f t="shared" si="139"/>
        <v>56</v>
      </c>
      <c r="Q1515" s="4" t="str">
        <f t="shared" si="140"/>
        <v>photography</v>
      </c>
      <c r="R1515" s="4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8" x14ac:dyDescent="0.2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8"/>
        <v>1.0647599999999999</v>
      </c>
      <c r="P1516" s="18">
        <f t="shared" si="139"/>
        <v>151</v>
      </c>
      <c r="Q1516" s="4" t="str">
        <f t="shared" si="140"/>
        <v>photography</v>
      </c>
      <c r="R1516" s="4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8" x14ac:dyDescent="0.2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8"/>
        <v>1.57189</v>
      </c>
      <c r="P1517" s="18">
        <f t="shared" si="139"/>
        <v>850</v>
      </c>
      <c r="Q1517" s="4" t="str">
        <f t="shared" si="140"/>
        <v>photography</v>
      </c>
      <c r="R1517" s="4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8" x14ac:dyDescent="0.2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8"/>
        <v>1.0865882352941176</v>
      </c>
      <c r="P1518" s="18">
        <f t="shared" si="139"/>
        <v>159</v>
      </c>
      <c r="Q1518" s="4" t="str">
        <f t="shared" si="140"/>
        <v>photography</v>
      </c>
      <c r="R1518" s="4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8" x14ac:dyDescent="0.2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8"/>
        <v>1.6197999999999999</v>
      </c>
      <c r="P1519" s="18">
        <f t="shared" si="139"/>
        <v>40</v>
      </c>
      <c r="Q1519" s="4" t="str">
        <f t="shared" si="140"/>
        <v>photography</v>
      </c>
      <c r="R1519" s="4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2" x14ac:dyDescent="0.2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8"/>
        <v>2.0536666666666665</v>
      </c>
      <c r="P1520" s="18">
        <f t="shared" si="139"/>
        <v>131</v>
      </c>
      <c r="Q1520" s="4" t="str">
        <f t="shared" si="140"/>
        <v>photography</v>
      </c>
      <c r="R1520" s="4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8" x14ac:dyDescent="0.2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8"/>
        <v>1.033638888888889</v>
      </c>
      <c r="P1521" s="18">
        <f t="shared" si="139"/>
        <v>64</v>
      </c>
      <c r="Q1521" s="4" t="str">
        <f t="shared" si="140"/>
        <v>photography</v>
      </c>
      <c r="R1521" s="4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2" x14ac:dyDescent="0.2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8"/>
        <v>1.0347222222222223</v>
      </c>
      <c r="P1522" s="18">
        <f t="shared" si="139"/>
        <v>112</v>
      </c>
      <c r="Q1522" s="4" t="str">
        <f t="shared" si="140"/>
        <v>photography</v>
      </c>
      <c r="R1522" s="4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8" x14ac:dyDescent="0.2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8"/>
        <v>1.0681333333333334</v>
      </c>
      <c r="P1523" s="18">
        <f t="shared" si="139"/>
        <v>170</v>
      </c>
      <c r="Q1523" s="4" t="str">
        <f t="shared" si="140"/>
        <v>photography</v>
      </c>
      <c r="R1523" s="4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48" x14ac:dyDescent="0.2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8"/>
        <v>1.3896574712643677</v>
      </c>
      <c r="P1524" s="18">
        <f t="shared" si="139"/>
        <v>134</v>
      </c>
      <c r="Q1524" s="4" t="str">
        <f t="shared" si="140"/>
        <v>photography</v>
      </c>
      <c r="R1524" s="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8" x14ac:dyDescent="0.2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8"/>
        <v>1.2484324324324325</v>
      </c>
      <c r="P1525" s="18">
        <f t="shared" si="139"/>
        <v>96</v>
      </c>
      <c r="Q1525" s="4" t="str">
        <f t="shared" si="140"/>
        <v>photography</v>
      </c>
      <c r="R1525" s="4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8" x14ac:dyDescent="0.2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8"/>
        <v>2.0699999999999998</v>
      </c>
      <c r="P1526" s="18">
        <f t="shared" si="139"/>
        <v>222</v>
      </c>
      <c r="Q1526" s="4" t="str">
        <f t="shared" si="140"/>
        <v>photography</v>
      </c>
      <c r="R1526" s="4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8" x14ac:dyDescent="0.2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8"/>
        <v>1.7400576923076922</v>
      </c>
      <c r="P1527" s="18">
        <f t="shared" si="139"/>
        <v>32</v>
      </c>
      <c r="Q1527" s="4" t="str">
        <f t="shared" si="140"/>
        <v>photography</v>
      </c>
      <c r="R1527" s="4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8" x14ac:dyDescent="0.2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8"/>
        <v>1.2032608695652174</v>
      </c>
      <c r="P1528" s="18">
        <f t="shared" si="139"/>
        <v>99</v>
      </c>
      <c r="Q1528" s="4" t="str">
        <f t="shared" si="140"/>
        <v>photography</v>
      </c>
      <c r="R1528" s="4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32" x14ac:dyDescent="0.2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8"/>
        <v>1.1044428571428573</v>
      </c>
      <c r="P1529" s="18">
        <f t="shared" si="139"/>
        <v>55</v>
      </c>
      <c r="Q1529" s="4" t="str">
        <f t="shared" si="140"/>
        <v>photography</v>
      </c>
      <c r="R1529" s="4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2" x14ac:dyDescent="0.2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8"/>
        <v>2.8156666666666665</v>
      </c>
      <c r="P1530" s="18">
        <f t="shared" si="139"/>
        <v>53</v>
      </c>
      <c r="Q1530" s="4" t="str">
        <f t="shared" si="140"/>
        <v>photography</v>
      </c>
      <c r="R1530" s="4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32" x14ac:dyDescent="0.2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8"/>
        <v>1.0067894736842105</v>
      </c>
      <c r="P1531" s="18">
        <f t="shared" si="139"/>
        <v>136</v>
      </c>
      <c r="Q1531" s="4" t="str">
        <f t="shared" si="140"/>
        <v>photography</v>
      </c>
      <c r="R1531" s="4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8" x14ac:dyDescent="0.2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8"/>
        <v>1.3482571428571428</v>
      </c>
      <c r="P1532" s="18">
        <f t="shared" si="139"/>
        <v>54</v>
      </c>
      <c r="Q1532" s="4" t="str">
        <f t="shared" si="140"/>
        <v>photography</v>
      </c>
      <c r="R1532" s="4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8" x14ac:dyDescent="0.2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8"/>
        <v>1.7595744680851064</v>
      </c>
      <c r="P1533" s="18">
        <f t="shared" si="139"/>
        <v>57</v>
      </c>
      <c r="Q1533" s="4" t="str">
        <f t="shared" si="140"/>
        <v>photography</v>
      </c>
      <c r="R1533" s="4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8" x14ac:dyDescent="0.2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8"/>
        <v>4.8402000000000003</v>
      </c>
      <c r="P1534" s="18">
        <f t="shared" si="139"/>
        <v>82</v>
      </c>
      <c r="Q1534" s="4" t="str">
        <f t="shared" si="140"/>
        <v>photography</v>
      </c>
      <c r="R1534" s="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32" x14ac:dyDescent="0.2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8"/>
        <v>1.4514</v>
      </c>
      <c r="P1535" s="18">
        <f t="shared" si="139"/>
        <v>88</v>
      </c>
      <c r="Q1535" s="4" t="str">
        <f t="shared" si="140"/>
        <v>photography</v>
      </c>
      <c r="R1535" s="4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8" x14ac:dyDescent="0.2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8"/>
        <v>4.1773333333333333</v>
      </c>
      <c r="P1536" s="18">
        <f t="shared" si="139"/>
        <v>85</v>
      </c>
      <c r="Q1536" s="4" t="str">
        <f t="shared" si="140"/>
        <v>photography</v>
      </c>
      <c r="R1536" s="4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8" x14ac:dyDescent="0.2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8"/>
        <v>1.3242499999999999</v>
      </c>
      <c r="P1537" s="18">
        <f t="shared" si="139"/>
        <v>48</v>
      </c>
      <c r="Q1537" s="4" t="str">
        <f t="shared" si="140"/>
        <v>photography</v>
      </c>
      <c r="R1537" s="4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8" x14ac:dyDescent="0.2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38"/>
        <v>2.5030841666666666</v>
      </c>
      <c r="P1538" s="18">
        <f t="shared" si="139"/>
        <v>66</v>
      </c>
      <c r="Q1538" s="4" t="str">
        <f t="shared" si="140"/>
        <v>photography</v>
      </c>
      <c r="R1538" s="4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8" x14ac:dyDescent="0.2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4">E1539/D1539</f>
        <v>1.7989999999999999</v>
      </c>
      <c r="P1539" s="18">
        <f t="shared" ref="P1539:P1602" si="145">IFERROR(ROUND(E1539/L1539,0),"")</f>
        <v>96</v>
      </c>
      <c r="Q1539" s="4" t="str">
        <f t="shared" ref="Q1539:Q1602" si="146">LEFT(N1539,FIND("/",N1539)-1)</f>
        <v>photography</v>
      </c>
      <c r="R1539" s="4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8" x14ac:dyDescent="0.2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4"/>
        <v>1.0262857142857142</v>
      </c>
      <c r="P1540" s="18">
        <f t="shared" si="145"/>
        <v>156</v>
      </c>
      <c r="Q1540" s="4" t="str">
        <f t="shared" si="146"/>
        <v>photography</v>
      </c>
      <c r="R1540" s="4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8" x14ac:dyDescent="0.2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4"/>
        <v>1.359861</v>
      </c>
      <c r="P1541" s="18">
        <f t="shared" si="145"/>
        <v>96</v>
      </c>
      <c r="Q1541" s="4" t="str">
        <f t="shared" si="146"/>
        <v>photography</v>
      </c>
      <c r="R1541" s="4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8" x14ac:dyDescent="0.2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4"/>
        <v>1.1786666666666668</v>
      </c>
      <c r="P1542" s="18">
        <f t="shared" si="145"/>
        <v>180</v>
      </c>
      <c r="Q1542" s="4" t="str">
        <f t="shared" si="146"/>
        <v>photography</v>
      </c>
      <c r="R1542" s="4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8" x14ac:dyDescent="0.2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4"/>
        <v>3.3333333333333332E-4</v>
      </c>
      <c r="P1543" s="18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8" x14ac:dyDescent="0.2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4"/>
        <v>0.04</v>
      </c>
      <c r="P1544" s="18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8" x14ac:dyDescent="0.2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4"/>
        <v>4.4444444444444444E-3</v>
      </c>
      <c r="P1545" s="18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8" x14ac:dyDescent="0.2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4"/>
        <v>0</v>
      </c>
      <c r="P1546" s="18" t="str">
        <f t="shared" si="145"/>
        <v/>
      </c>
      <c r="Q1546" s="4" t="str">
        <f t="shared" si="146"/>
        <v>photography</v>
      </c>
      <c r="R1546" s="4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8" x14ac:dyDescent="0.2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4"/>
        <v>3.3333333333333332E-4</v>
      </c>
      <c r="P1547" s="18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8" x14ac:dyDescent="0.2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4"/>
        <v>0.28899999999999998</v>
      </c>
      <c r="P1548" s="18">
        <f t="shared" si="145"/>
        <v>26</v>
      </c>
      <c r="Q1548" s="4" t="str">
        <f t="shared" si="146"/>
        <v>photography</v>
      </c>
      <c r="R1548" s="4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8" x14ac:dyDescent="0.2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4"/>
        <v>0</v>
      </c>
      <c r="P1549" s="18" t="str">
        <f t="shared" si="145"/>
        <v/>
      </c>
      <c r="Q1549" s="4" t="str">
        <f t="shared" si="146"/>
        <v>photography</v>
      </c>
      <c r="R1549" s="4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2" x14ac:dyDescent="0.2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4"/>
        <v>8.5714285714285715E-2</v>
      </c>
      <c r="P1550" s="18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8" x14ac:dyDescent="0.2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4"/>
        <v>0.34</v>
      </c>
      <c r="P1551" s="18">
        <f t="shared" si="145"/>
        <v>28</v>
      </c>
      <c r="Q1551" s="4" t="str">
        <f t="shared" si="146"/>
        <v>photography</v>
      </c>
      <c r="R1551" s="4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8" x14ac:dyDescent="0.2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4"/>
        <v>0.13466666666666666</v>
      </c>
      <c r="P1552" s="18">
        <f t="shared" si="145"/>
        <v>14</v>
      </c>
      <c r="Q1552" s="4" t="str">
        <f t="shared" si="146"/>
        <v>photography</v>
      </c>
      <c r="R1552" s="4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8" x14ac:dyDescent="0.2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4"/>
        <v>0</v>
      </c>
      <c r="P1553" s="18" t="str">
        <f t="shared" si="145"/>
        <v/>
      </c>
      <c r="Q1553" s="4" t="str">
        <f t="shared" si="146"/>
        <v>photography</v>
      </c>
      <c r="R1553" s="4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8" x14ac:dyDescent="0.2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4"/>
        <v>0.49186046511627907</v>
      </c>
      <c r="P1554" s="18">
        <f t="shared" si="145"/>
        <v>132</v>
      </c>
      <c r="Q1554" s="4" t="str">
        <f t="shared" si="146"/>
        <v>photography</v>
      </c>
      <c r="R1554" s="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8" x14ac:dyDescent="0.2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4"/>
        <v>0</v>
      </c>
      <c r="P1555" s="18" t="str">
        <f t="shared" si="145"/>
        <v/>
      </c>
      <c r="Q1555" s="4" t="str">
        <f t="shared" si="146"/>
        <v>photography</v>
      </c>
      <c r="R1555" s="4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48" x14ac:dyDescent="0.2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4"/>
        <v>0</v>
      </c>
      <c r="P1556" s="18" t="str">
        <f t="shared" si="145"/>
        <v/>
      </c>
      <c r="Q1556" s="4" t="str">
        <f t="shared" si="146"/>
        <v>photography</v>
      </c>
      <c r="R1556" s="4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8" x14ac:dyDescent="0.2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4"/>
        <v>0</v>
      </c>
      <c r="P1557" s="18" t="str">
        <f t="shared" si="145"/>
        <v/>
      </c>
      <c r="Q1557" s="4" t="str">
        <f t="shared" si="146"/>
        <v>photography</v>
      </c>
      <c r="R1557" s="4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8" x14ac:dyDescent="0.2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4"/>
        <v>0.45133333333333331</v>
      </c>
      <c r="P1558" s="18">
        <f t="shared" si="145"/>
        <v>56</v>
      </c>
      <c r="Q1558" s="4" t="str">
        <f t="shared" si="146"/>
        <v>photography</v>
      </c>
      <c r="R1558" s="4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8" x14ac:dyDescent="0.2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4"/>
        <v>0.04</v>
      </c>
      <c r="P1559" s="18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32" x14ac:dyDescent="0.2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4"/>
        <v>4.6666666666666669E-2</v>
      </c>
      <c r="P1560" s="18">
        <f t="shared" si="145"/>
        <v>12</v>
      </c>
      <c r="Q1560" s="4" t="str">
        <f t="shared" si="146"/>
        <v>photography</v>
      </c>
      <c r="R1560" s="4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2" x14ac:dyDescent="0.2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4"/>
        <v>3.3333333333333335E-3</v>
      </c>
      <c r="P1561" s="18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8" x14ac:dyDescent="0.2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4"/>
        <v>3.7600000000000001E-2</v>
      </c>
      <c r="P1562" s="18">
        <f t="shared" si="145"/>
        <v>24</v>
      </c>
      <c r="Q1562" s="4" t="str">
        <f t="shared" si="146"/>
        <v>photography</v>
      </c>
      <c r="R1562" s="4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4"/>
        <v>6.7000000000000002E-3</v>
      </c>
      <c r="P1563" s="18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4"/>
        <v>0</v>
      </c>
      <c r="P1564" s="18" t="str">
        <f t="shared" si="145"/>
        <v/>
      </c>
      <c r="Q1564" s="4" t="str">
        <f t="shared" si="146"/>
        <v>publishing</v>
      </c>
      <c r="R1564" s="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4"/>
        <v>1.4166666666666666E-2</v>
      </c>
      <c r="P1565" s="18">
        <f t="shared" si="145"/>
        <v>43</v>
      </c>
      <c r="Q1565" s="4" t="str">
        <f t="shared" si="146"/>
        <v>publishing</v>
      </c>
      <c r="R1565" s="4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4"/>
        <v>1E-3</v>
      </c>
      <c r="P1566" s="18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4"/>
        <v>2.5000000000000001E-2</v>
      </c>
      <c r="P1567" s="18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4"/>
        <v>0.21249999999999999</v>
      </c>
      <c r="P1568" s="18">
        <f t="shared" si="145"/>
        <v>108</v>
      </c>
      <c r="Q1568" s="4" t="str">
        <f t="shared" si="146"/>
        <v>publishing</v>
      </c>
      <c r="R1568" s="4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4"/>
        <v>4.1176470588235294E-2</v>
      </c>
      <c r="P1569" s="18">
        <f t="shared" si="145"/>
        <v>27</v>
      </c>
      <c r="Q1569" s="4" t="str">
        <f t="shared" si="146"/>
        <v>publishing</v>
      </c>
      <c r="R1569" s="4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4"/>
        <v>0.13639999999999999</v>
      </c>
      <c r="P1570" s="18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4"/>
        <v>0</v>
      </c>
      <c r="P1571" s="18" t="str">
        <f t="shared" si="145"/>
        <v/>
      </c>
      <c r="Q1571" s="4" t="str">
        <f t="shared" si="146"/>
        <v>publishing</v>
      </c>
      <c r="R1571" s="4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4"/>
        <v>0.41399999999999998</v>
      </c>
      <c r="P1572" s="18">
        <f t="shared" si="145"/>
        <v>48</v>
      </c>
      <c r="Q1572" s="4" t="str">
        <f t="shared" si="146"/>
        <v>publishing</v>
      </c>
      <c r="R1572" s="4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4"/>
        <v>6.6115702479338841E-3</v>
      </c>
      <c r="P1573" s="18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4"/>
        <v>0.05</v>
      </c>
      <c r="P1574" s="18">
        <f t="shared" si="145"/>
        <v>42</v>
      </c>
      <c r="Q1574" s="4" t="str">
        <f t="shared" si="146"/>
        <v>publishing</v>
      </c>
      <c r="R1574" s="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4"/>
        <v>2.4777777777777777E-2</v>
      </c>
      <c r="P1575" s="18">
        <f t="shared" si="145"/>
        <v>74</v>
      </c>
      <c r="Q1575" s="4" t="str">
        <f t="shared" si="146"/>
        <v>publishing</v>
      </c>
      <c r="R1575" s="4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4"/>
        <v>5.0599999999999999E-2</v>
      </c>
      <c r="P1576" s="18">
        <f t="shared" si="145"/>
        <v>84</v>
      </c>
      <c r="Q1576" s="4" t="str">
        <f t="shared" si="146"/>
        <v>publishing</v>
      </c>
      <c r="R1576" s="4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4"/>
        <v>0.2291</v>
      </c>
      <c r="P1577" s="18">
        <f t="shared" si="145"/>
        <v>65</v>
      </c>
      <c r="Q1577" s="4" t="str">
        <f t="shared" si="146"/>
        <v>publishing</v>
      </c>
      <c r="R1577" s="4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4"/>
        <v>0.13</v>
      </c>
      <c r="P1578" s="18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4"/>
        <v>5.4999999999999997E-3</v>
      </c>
      <c r="P1579" s="18">
        <f t="shared" si="145"/>
        <v>28</v>
      </c>
      <c r="Q1579" s="4" t="str">
        <f t="shared" si="146"/>
        <v>publishing</v>
      </c>
      <c r="R1579" s="4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4"/>
        <v>0.10806536636794939</v>
      </c>
      <c r="P1580" s="18">
        <f t="shared" si="145"/>
        <v>51</v>
      </c>
      <c r="Q1580" s="4" t="str">
        <f t="shared" si="146"/>
        <v>publishing</v>
      </c>
      <c r="R1580" s="4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4"/>
        <v>8.4008400840084006E-3</v>
      </c>
      <c r="P1581" s="18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4"/>
        <v>0</v>
      </c>
      <c r="P1582" s="18" t="str">
        <f t="shared" si="145"/>
        <v/>
      </c>
      <c r="Q1582" s="4" t="str">
        <f t="shared" si="146"/>
        <v>publishing</v>
      </c>
      <c r="R1582" s="4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8" x14ac:dyDescent="0.2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4"/>
        <v>5.0000000000000001E-3</v>
      </c>
      <c r="P1583" s="18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2" x14ac:dyDescent="0.2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4"/>
        <v>9.2999999999999999E-2</v>
      </c>
      <c r="P1584" s="18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8" x14ac:dyDescent="0.2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4"/>
        <v>7.5000000000000002E-4</v>
      </c>
      <c r="P1585" s="18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8" x14ac:dyDescent="0.2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4"/>
        <v>0</v>
      </c>
      <c r="P1586" s="18" t="str">
        <f t="shared" si="145"/>
        <v/>
      </c>
      <c r="Q1586" s="4" t="str">
        <f t="shared" si="146"/>
        <v>photography</v>
      </c>
      <c r="R1586" s="4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8" x14ac:dyDescent="0.2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4"/>
        <v>0.79</v>
      </c>
      <c r="P1587" s="18">
        <f t="shared" si="145"/>
        <v>132</v>
      </c>
      <c r="Q1587" s="4" t="str">
        <f t="shared" si="146"/>
        <v>photography</v>
      </c>
      <c r="R1587" s="4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2" x14ac:dyDescent="0.2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4"/>
        <v>0</v>
      </c>
      <c r="P1588" s="18" t="str">
        <f t="shared" si="145"/>
        <v/>
      </c>
      <c r="Q1588" s="4" t="str">
        <f t="shared" si="146"/>
        <v>photography</v>
      </c>
      <c r="R1588" s="4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8" x14ac:dyDescent="0.2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4"/>
        <v>1.3333333333333334E-4</v>
      </c>
      <c r="P1589" s="18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2" x14ac:dyDescent="0.2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4"/>
        <v>0</v>
      </c>
      <c r="P1590" s="18" t="str">
        <f t="shared" si="145"/>
        <v/>
      </c>
      <c r="Q1590" s="4" t="str">
        <f t="shared" si="146"/>
        <v>photography</v>
      </c>
      <c r="R1590" s="4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8" x14ac:dyDescent="0.2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4"/>
        <v>0</v>
      </c>
      <c r="P1591" s="18" t="str">
        <f t="shared" si="145"/>
        <v/>
      </c>
      <c r="Q1591" s="4" t="str">
        <f t="shared" si="146"/>
        <v>photography</v>
      </c>
      <c r="R1591" s="4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6" x14ac:dyDescent="0.2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4"/>
        <v>1.7000000000000001E-2</v>
      </c>
      <c r="P1592" s="18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8" x14ac:dyDescent="0.2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4"/>
        <v>0.29228571428571426</v>
      </c>
      <c r="P1593" s="18">
        <f t="shared" si="145"/>
        <v>44</v>
      </c>
      <c r="Q1593" s="4" t="str">
        <f t="shared" si="146"/>
        <v>photography</v>
      </c>
      <c r="R1593" s="4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2" x14ac:dyDescent="0.2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4"/>
        <v>0</v>
      </c>
      <c r="P1594" s="18" t="str">
        <f t="shared" si="145"/>
        <v/>
      </c>
      <c r="Q1594" s="4" t="str">
        <f t="shared" si="146"/>
        <v>photography</v>
      </c>
      <c r="R1594" s="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2" x14ac:dyDescent="0.2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4"/>
        <v>1.3636363636363637E-4</v>
      </c>
      <c r="P1595" s="18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2" x14ac:dyDescent="0.2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4"/>
        <v>0.20499999999999999</v>
      </c>
      <c r="P1596" s="18">
        <f t="shared" si="145"/>
        <v>21</v>
      </c>
      <c r="Q1596" s="4" t="str">
        <f t="shared" si="146"/>
        <v>photography</v>
      </c>
      <c r="R1596" s="4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8" x14ac:dyDescent="0.2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4"/>
        <v>2.8E-3</v>
      </c>
      <c r="P1597" s="18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32" x14ac:dyDescent="0.2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4"/>
        <v>2.3076923076923078E-2</v>
      </c>
      <c r="P1598" s="18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8" x14ac:dyDescent="0.2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4"/>
        <v>0</v>
      </c>
      <c r="P1599" s="18" t="str">
        <f t="shared" si="145"/>
        <v/>
      </c>
      <c r="Q1599" s="4" t="str">
        <f t="shared" si="146"/>
        <v>photography</v>
      </c>
      <c r="R1599" s="4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48" x14ac:dyDescent="0.2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4"/>
        <v>1.25E-3</v>
      </c>
      <c r="P1600" s="18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8" x14ac:dyDescent="0.2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4"/>
        <v>0</v>
      </c>
      <c r="P1601" s="18" t="str">
        <f t="shared" si="145"/>
        <v/>
      </c>
      <c r="Q1601" s="4" t="str">
        <f t="shared" si="146"/>
        <v>photography</v>
      </c>
      <c r="R1601" s="4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8" x14ac:dyDescent="0.2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4"/>
        <v>7.3400000000000007E-2</v>
      </c>
      <c r="P1602" s="18">
        <f t="shared" si="145"/>
        <v>41</v>
      </c>
      <c r="Q1602" s="4" t="str">
        <f t="shared" si="146"/>
        <v>photography</v>
      </c>
      <c r="R1602" s="4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8" x14ac:dyDescent="0.2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0">E1603/D1603</f>
        <v>1.082492</v>
      </c>
      <c r="P1603" s="18">
        <f t="shared" ref="P1603:P1666" si="151">IFERROR(ROUND(E1603/L1603,0),"")</f>
        <v>48</v>
      </c>
      <c r="Q1603" s="4" t="str">
        <f t="shared" ref="Q1603:Q1666" si="152">LEFT(N1603,FIND("/",N1603)-1)</f>
        <v>music</v>
      </c>
      <c r="R1603" s="4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8" x14ac:dyDescent="0.2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0"/>
        <v>1.0016666666666667</v>
      </c>
      <c r="P1604" s="18">
        <f t="shared" si="151"/>
        <v>47</v>
      </c>
      <c r="Q1604" s="4" t="str">
        <f t="shared" si="152"/>
        <v>music</v>
      </c>
      <c r="R1604" s="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2" x14ac:dyDescent="0.2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0"/>
        <v>1.0003299999999999</v>
      </c>
      <c r="P1605" s="18">
        <f t="shared" si="151"/>
        <v>67</v>
      </c>
      <c r="Q1605" s="4" t="str">
        <f t="shared" si="152"/>
        <v>music</v>
      </c>
      <c r="R1605" s="4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8" x14ac:dyDescent="0.2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0"/>
        <v>1.2210714285714286</v>
      </c>
      <c r="P1606" s="18">
        <f t="shared" si="151"/>
        <v>49</v>
      </c>
      <c r="Q1606" s="4" t="str">
        <f t="shared" si="152"/>
        <v>music</v>
      </c>
      <c r="R1606" s="4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8" x14ac:dyDescent="0.2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0"/>
        <v>1.0069333333333335</v>
      </c>
      <c r="P1607" s="18">
        <f t="shared" si="151"/>
        <v>137</v>
      </c>
      <c r="Q1607" s="4" t="str">
        <f t="shared" si="152"/>
        <v>music</v>
      </c>
      <c r="R1607" s="4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8" x14ac:dyDescent="0.2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0"/>
        <v>1.01004125</v>
      </c>
      <c r="P1608" s="18">
        <f t="shared" si="151"/>
        <v>88</v>
      </c>
      <c r="Q1608" s="4" t="str">
        <f t="shared" si="152"/>
        <v>music</v>
      </c>
      <c r="R1608" s="4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8" x14ac:dyDescent="0.2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0"/>
        <v>1.4511000000000001</v>
      </c>
      <c r="P1609" s="18">
        <f t="shared" si="151"/>
        <v>71</v>
      </c>
      <c r="Q1609" s="4" t="str">
        <f t="shared" si="152"/>
        <v>music</v>
      </c>
      <c r="R1609" s="4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32" x14ac:dyDescent="0.2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0"/>
        <v>1.0125</v>
      </c>
      <c r="P1610" s="18">
        <f t="shared" si="151"/>
        <v>53</v>
      </c>
      <c r="Q1610" s="4" t="str">
        <f t="shared" si="152"/>
        <v>music</v>
      </c>
      <c r="R1610" s="4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8" x14ac:dyDescent="0.2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0"/>
        <v>1.1833333333333333</v>
      </c>
      <c r="P1611" s="18">
        <f t="shared" si="151"/>
        <v>444</v>
      </c>
      <c r="Q1611" s="4" t="str">
        <f t="shared" si="152"/>
        <v>music</v>
      </c>
      <c r="R1611" s="4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2" x14ac:dyDescent="0.2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0"/>
        <v>2.7185000000000001</v>
      </c>
      <c r="P1612" s="18">
        <f t="shared" si="151"/>
        <v>49</v>
      </c>
      <c r="Q1612" s="4" t="str">
        <f t="shared" si="152"/>
        <v>music</v>
      </c>
      <c r="R1612" s="4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6" x14ac:dyDescent="0.2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0"/>
        <v>1.25125</v>
      </c>
      <c r="P1613" s="18">
        <f t="shared" si="151"/>
        <v>37</v>
      </c>
      <c r="Q1613" s="4" t="str">
        <f t="shared" si="152"/>
        <v>music</v>
      </c>
      <c r="R1613" s="4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32" x14ac:dyDescent="0.2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0"/>
        <v>1.1000000000000001</v>
      </c>
      <c r="P1614" s="18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8" x14ac:dyDescent="0.2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0"/>
        <v>1.0149999999999999</v>
      </c>
      <c r="P1615" s="18">
        <f t="shared" si="151"/>
        <v>39</v>
      </c>
      <c r="Q1615" s="4" t="str">
        <f t="shared" si="152"/>
        <v>music</v>
      </c>
      <c r="R1615" s="4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8" x14ac:dyDescent="0.2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0"/>
        <v>1.0269999999999999</v>
      </c>
      <c r="P1616" s="18">
        <f t="shared" si="151"/>
        <v>67</v>
      </c>
      <c r="Q1616" s="4" t="str">
        <f t="shared" si="152"/>
        <v>music</v>
      </c>
      <c r="R1616" s="4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8" x14ac:dyDescent="0.2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0"/>
        <v>1.1412500000000001</v>
      </c>
      <c r="P1617" s="18">
        <f t="shared" si="151"/>
        <v>67</v>
      </c>
      <c r="Q1617" s="4" t="str">
        <f t="shared" si="152"/>
        <v>music</v>
      </c>
      <c r="R1617" s="4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8" x14ac:dyDescent="0.2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0"/>
        <v>1.042</v>
      </c>
      <c r="P1618" s="18">
        <f t="shared" si="151"/>
        <v>66</v>
      </c>
      <c r="Q1618" s="4" t="str">
        <f t="shared" si="152"/>
        <v>music</v>
      </c>
      <c r="R1618" s="4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2" x14ac:dyDescent="0.2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0"/>
        <v>1.4585714285714286</v>
      </c>
      <c r="P1619" s="18">
        <f t="shared" si="151"/>
        <v>65</v>
      </c>
      <c r="Q1619" s="4" t="str">
        <f t="shared" si="152"/>
        <v>music</v>
      </c>
      <c r="R1619" s="4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32" x14ac:dyDescent="0.2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0"/>
        <v>1.0506666666666666</v>
      </c>
      <c r="P1620" s="18">
        <f t="shared" si="151"/>
        <v>58</v>
      </c>
      <c r="Q1620" s="4" t="str">
        <f t="shared" si="152"/>
        <v>music</v>
      </c>
      <c r="R1620" s="4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8" x14ac:dyDescent="0.2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0"/>
        <v>1.3333333333333333</v>
      </c>
      <c r="P1621" s="18">
        <f t="shared" si="151"/>
        <v>87</v>
      </c>
      <c r="Q1621" s="4" t="str">
        <f t="shared" si="152"/>
        <v>music</v>
      </c>
      <c r="R1621" s="4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2" x14ac:dyDescent="0.2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0"/>
        <v>1.1299999999999999</v>
      </c>
      <c r="P1622" s="18">
        <f t="shared" si="151"/>
        <v>66</v>
      </c>
      <c r="Q1622" s="4" t="str">
        <f t="shared" si="152"/>
        <v>music</v>
      </c>
      <c r="R1622" s="4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8" x14ac:dyDescent="0.2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0"/>
        <v>1.212</v>
      </c>
      <c r="P1623" s="18">
        <f t="shared" si="151"/>
        <v>164</v>
      </c>
      <c r="Q1623" s="4" t="str">
        <f t="shared" si="152"/>
        <v>music</v>
      </c>
      <c r="R1623" s="4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8" x14ac:dyDescent="0.2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0"/>
        <v>1.0172463768115942</v>
      </c>
      <c r="P1624" s="18">
        <f t="shared" si="151"/>
        <v>108</v>
      </c>
      <c r="Q1624" s="4" t="str">
        <f t="shared" si="152"/>
        <v>music</v>
      </c>
      <c r="R1624" s="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8" x14ac:dyDescent="0.2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0"/>
        <v>1.0106666666666666</v>
      </c>
      <c r="P1625" s="18">
        <f t="shared" si="151"/>
        <v>42</v>
      </c>
      <c r="Q1625" s="4" t="str">
        <f t="shared" si="152"/>
        <v>music</v>
      </c>
      <c r="R1625" s="4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32" x14ac:dyDescent="0.2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0"/>
        <v>1.18</v>
      </c>
      <c r="P1626" s="18">
        <f t="shared" si="151"/>
        <v>47</v>
      </c>
      <c r="Q1626" s="4" t="str">
        <f t="shared" si="152"/>
        <v>music</v>
      </c>
      <c r="R1626" s="4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8" x14ac:dyDescent="0.2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0"/>
        <v>1.5533333333333332</v>
      </c>
      <c r="P1627" s="18">
        <f t="shared" si="151"/>
        <v>112</v>
      </c>
      <c r="Q1627" s="4" t="str">
        <f t="shared" si="152"/>
        <v>music</v>
      </c>
      <c r="R1627" s="4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8" x14ac:dyDescent="0.2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0"/>
        <v>1.0118750000000001</v>
      </c>
      <c r="P1628" s="18">
        <f t="shared" si="151"/>
        <v>75</v>
      </c>
      <c r="Q1628" s="4" t="str">
        <f t="shared" si="152"/>
        <v>music</v>
      </c>
      <c r="R1628" s="4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8" x14ac:dyDescent="0.2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0"/>
        <v>1.17</v>
      </c>
      <c r="P1629" s="18">
        <f t="shared" si="151"/>
        <v>62</v>
      </c>
      <c r="Q1629" s="4" t="str">
        <f t="shared" si="152"/>
        <v>music</v>
      </c>
      <c r="R1629" s="4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2" x14ac:dyDescent="0.2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0"/>
        <v>1.00925</v>
      </c>
      <c r="P1630" s="18">
        <f t="shared" si="151"/>
        <v>46</v>
      </c>
      <c r="Q1630" s="4" t="str">
        <f t="shared" si="152"/>
        <v>music</v>
      </c>
      <c r="R1630" s="4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2" x14ac:dyDescent="0.2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0"/>
        <v>1.0366666666666666</v>
      </c>
      <c r="P1631" s="18">
        <f t="shared" si="151"/>
        <v>76</v>
      </c>
      <c r="Q1631" s="4" t="str">
        <f t="shared" si="152"/>
        <v>music</v>
      </c>
      <c r="R1631" s="4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8" x14ac:dyDescent="0.2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0"/>
        <v>2.6524999999999999</v>
      </c>
      <c r="P1632" s="18">
        <f t="shared" si="151"/>
        <v>84</v>
      </c>
      <c r="Q1632" s="4" t="str">
        <f t="shared" si="152"/>
        <v>music</v>
      </c>
      <c r="R1632" s="4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8" x14ac:dyDescent="0.2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0"/>
        <v>1.5590999999999999</v>
      </c>
      <c r="P1633" s="18">
        <f t="shared" si="151"/>
        <v>117</v>
      </c>
      <c r="Q1633" s="4" t="str">
        <f t="shared" si="152"/>
        <v>music</v>
      </c>
      <c r="R1633" s="4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8" x14ac:dyDescent="0.2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0"/>
        <v>1.0162500000000001</v>
      </c>
      <c r="P1634" s="18">
        <f t="shared" si="151"/>
        <v>86</v>
      </c>
      <c r="Q1634" s="4" t="str">
        <f t="shared" si="152"/>
        <v>music</v>
      </c>
      <c r="R1634" s="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8" x14ac:dyDescent="0.2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0"/>
        <v>1</v>
      </c>
      <c r="P1635" s="18">
        <f t="shared" si="151"/>
        <v>172</v>
      </c>
      <c r="Q1635" s="4" t="str">
        <f t="shared" si="152"/>
        <v>music</v>
      </c>
      <c r="R1635" s="4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32" x14ac:dyDescent="0.2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0"/>
        <v>1.0049999999999999</v>
      </c>
      <c r="P1636" s="18">
        <f t="shared" si="151"/>
        <v>63</v>
      </c>
      <c r="Q1636" s="4" t="str">
        <f t="shared" si="152"/>
        <v>music</v>
      </c>
      <c r="R1636" s="4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8" x14ac:dyDescent="0.2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0"/>
        <v>1.2529999999999999</v>
      </c>
      <c r="P1637" s="18">
        <f t="shared" si="151"/>
        <v>68</v>
      </c>
      <c r="Q1637" s="4" t="str">
        <f t="shared" si="152"/>
        <v>music</v>
      </c>
      <c r="R1637" s="4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8" x14ac:dyDescent="0.2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0"/>
        <v>1.0355555555555556</v>
      </c>
      <c r="P1638" s="18">
        <f t="shared" si="151"/>
        <v>54</v>
      </c>
      <c r="Q1638" s="4" t="str">
        <f t="shared" si="152"/>
        <v>music</v>
      </c>
      <c r="R1638" s="4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8" x14ac:dyDescent="0.2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0"/>
        <v>1.038</v>
      </c>
      <c r="P1639" s="18">
        <f t="shared" si="151"/>
        <v>35</v>
      </c>
      <c r="Q1639" s="4" t="str">
        <f t="shared" si="152"/>
        <v>music</v>
      </c>
      <c r="R1639" s="4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2" x14ac:dyDescent="0.2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0"/>
        <v>1.05</v>
      </c>
      <c r="P1640" s="18">
        <f t="shared" si="151"/>
        <v>39</v>
      </c>
      <c r="Q1640" s="4" t="str">
        <f t="shared" si="152"/>
        <v>music</v>
      </c>
      <c r="R1640" s="4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8" x14ac:dyDescent="0.2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0"/>
        <v>1</v>
      </c>
      <c r="P1641" s="18">
        <f t="shared" si="151"/>
        <v>95</v>
      </c>
      <c r="Q1641" s="4" t="str">
        <f t="shared" si="152"/>
        <v>music</v>
      </c>
      <c r="R1641" s="4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8" x14ac:dyDescent="0.2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0"/>
        <v>1.6986000000000001</v>
      </c>
      <c r="P1642" s="18">
        <f t="shared" si="151"/>
        <v>40</v>
      </c>
      <c r="Q1642" s="4" t="str">
        <f t="shared" si="152"/>
        <v>music</v>
      </c>
      <c r="R1642" s="4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2" x14ac:dyDescent="0.2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0"/>
        <v>1.014</v>
      </c>
      <c r="P1643" s="18">
        <f t="shared" si="151"/>
        <v>98</v>
      </c>
      <c r="Q1643" s="4" t="str">
        <f t="shared" si="152"/>
        <v>music</v>
      </c>
      <c r="R1643" s="4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8" x14ac:dyDescent="0.2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0"/>
        <v>1</v>
      </c>
      <c r="P1644" s="18">
        <f t="shared" si="151"/>
        <v>43</v>
      </c>
      <c r="Q1644" s="4" t="str">
        <f t="shared" si="152"/>
        <v>music</v>
      </c>
      <c r="R1644" s="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2" x14ac:dyDescent="0.2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0"/>
        <v>1.2470000000000001</v>
      </c>
      <c r="P1645" s="18">
        <f t="shared" si="151"/>
        <v>169</v>
      </c>
      <c r="Q1645" s="4" t="str">
        <f t="shared" si="152"/>
        <v>music</v>
      </c>
      <c r="R1645" s="4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8" x14ac:dyDescent="0.2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0"/>
        <v>1.095</v>
      </c>
      <c r="P1646" s="18">
        <f t="shared" si="151"/>
        <v>86</v>
      </c>
      <c r="Q1646" s="4" t="str">
        <f t="shared" si="152"/>
        <v>music</v>
      </c>
      <c r="R1646" s="4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8" x14ac:dyDescent="0.2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0"/>
        <v>1.1080000000000001</v>
      </c>
      <c r="P1647" s="18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8" x14ac:dyDescent="0.2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0"/>
        <v>1.1020000000000001</v>
      </c>
      <c r="P1648" s="18">
        <f t="shared" si="151"/>
        <v>27</v>
      </c>
      <c r="Q1648" s="4" t="str">
        <f t="shared" si="152"/>
        <v>music</v>
      </c>
      <c r="R1648" s="4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8" x14ac:dyDescent="0.2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0"/>
        <v>1.0471999999999999</v>
      </c>
      <c r="P1649" s="18">
        <f t="shared" si="151"/>
        <v>114</v>
      </c>
      <c r="Q1649" s="4" t="str">
        <f t="shared" si="152"/>
        <v>music</v>
      </c>
      <c r="R1649" s="4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8" x14ac:dyDescent="0.2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0"/>
        <v>1.2526086956521738</v>
      </c>
      <c r="P1650" s="18">
        <f t="shared" si="151"/>
        <v>32</v>
      </c>
      <c r="Q1650" s="4" t="str">
        <f t="shared" si="152"/>
        <v>music</v>
      </c>
      <c r="R1650" s="4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8" x14ac:dyDescent="0.2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0"/>
        <v>1.0058763157894737</v>
      </c>
      <c r="P1651" s="18">
        <f t="shared" si="151"/>
        <v>47</v>
      </c>
      <c r="Q1651" s="4" t="str">
        <f t="shared" si="152"/>
        <v>music</v>
      </c>
      <c r="R1651" s="4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32" x14ac:dyDescent="0.2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0"/>
        <v>1.4155</v>
      </c>
      <c r="P1652" s="18">
        <f t="shared" si="151"/>
        <v>88</v>
      </c>
      <c r="Q1652" s="4" t="str">
        <f t="shared" si="152"/>
        <v>music</v>
      </c>
      <c r="R1652" s="4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8" x14ac:dyDescent="0.2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0"/>
        <v>1.0075000000000001</v>
      </c>
      <c r="P1653" s="18">
        <f t="shared" si="151"/>
        <v>101</v>
      </c>
      <c r="Q1653" s="4" t="str">
        <f t="shared" si="152"/>
        <v>music</v>
      </c>
      <c r="R1653" s="4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8" x14ac:dyDescent="0.2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0"/>
        <v>1.0066666666666666</v>
      </c>
      <c r="P1654" s="18">
        <f t="shared" si="151"/>
        <v>65</v>
      </c>
      <c r="Q1654" s="4" t="str">
        <f t="shared" si="152"/>
        <v>music</v>
      </c>
      <c r="R1654" s="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8" x14ac:dyDescent="0.2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0"/>
        <v>1.7423040000000001</v>
      </c>
      <c r="P1655" s="18">
        <f t="shared" si="151"/>
        <v>52</v>
      </c>
      <c r="Q1655" s="4" t="str">
        <f t="shared" si="152"/>
        <v>music</v>
      </c>
      <c r="R1655" s="4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8" x14ac:dyDescent="0.2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0"/>
        <v>1.199090909090909</v>
      </c>
      <c r="P1656" s="18">
        <f t="shared" si="151"/>
        <v>39</v>
      </c>
      <c r="Q1656" s="4" t="str">
        <f t="shared" si="152"/>
        <v>music</v>
      </c>
      <c r="R1656" s="4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2" x14ac:dyDescent="0.2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0"/>
        <v>1.4286666666666668</v>
      </c>
      <c r="P1657" s="18">
        <f t="shared" si="151"/>
        <v>45</v>
      </c>
      <c r="Q1657" s="4" t="str">
        <f t="shared" si="152"/>
        <v>music</v>
      </c>
      <c r="R1657" s="4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4" x14ac:dyDescent="0.2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0"/>
        <v>1.0033493333333334</v>
      </c>
      <c r="P1658" s="18">
        <f t="shared" si="151"/>
        <v>157</v>
      </c>
      <c r="Q1658" s="4" t="str">
        <f t="shared" si="152"/>
        <v>music</v>
      </c>
      <c r="R1658" s="4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8" x14ac:dyDescent="0.2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0"/>
        <v>1.0493380000000001</v>
      </c>
      <c r="P1659" s="18">
        <f t="shared" si="151"/>
        <v>119</v>
      </c>
      <c r="Q1659" s="4" t="str">
        <f t="shared" si="152"/>
        <v>music</v>
      </c>
      <c r="R1659" s="4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8" x14ac:dyDescent="0.2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0"/>
        <v>1.3223333333333334</v>
      </c>
      <c r="P1660" s="18">
        <f t="shared" si="151"/>
        <v>74</v>
      </c>
      <c r="Q1660" s="4" t="str">
        <f t="shared" si="152"/>
        <v>music</v>
      </c>
      <c r="R1660" s="4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8" x14ac:dyDescent="0.2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0"/>
        <v>1.1279999999999999</v>
      </c>
      <c r="P1661" s="18">
        <f t="shared" si="151"/>
        <v>13</v>
      </c>
      <c r="Q1661" s="4" t="str">
        <f t="shared" si="152"/>
        <v>music</v>
      </c>
      <c r="R1661" s="4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8" x14ac:dyDescent="0.2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0"/>
        <v>12.5375</v>
      </c>
      <c r="P1662" s="18">
        <f t="shared" si="151"/>
        <v>28</v>
      </c>
      <c r="Q1662" s="4" t="str">
        <f t="shared" si="152"/>
        <v>music</v>
      </c>
      <c r="R1662" s="4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64" x14ac:dyDescent="0.2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0"/>
        <v>1.0250632911392406</v>
      </c>
      <c r="P1663" s="18">
        <f t="shared" si="151"/>
        <v>80</v>
      </c>
      <c r="Q1663" s="4" t="str">
        <f t="shared" si="152"/>
        <v>music</v>
      </c>
      <c r="R1663" s="4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8" x14ac:dyDescent="0.2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0"/>
        <v>1.026375</v>
      </c>
      <c r="P1664" s="18">
        <f t="shared" si="151"/>
        <v>132</v>
      </c>
      <c r="Q1664" s="4" t="str">
        <f t="shared" si="152"/>
        <v>music</v>
      </c>
      <c r="R1664" s="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32" x14ac:dyDescent="0.2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0"/>
        <v>1.08</v>
      </c>
      <c r="P1665" s="18">
        <f t="shared" si="151"/>
        <v>34</v>
      </c>
      <c r="Q1665" s="4" t="str">
        <f t="shared" si="152"/>
        <v>music</v>
      </c>
      <c r="R1665" s="4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8" x14ac:dyDescent="0.2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0"/>
        <v>1.2240879999999998</v>
      </c>
      <c r="P1666" s="18">
        <f t="shared" si="151"/>
        <v>34</v>
      </c>
      <c r="Q1666" s="4" t="str">
        <f t="shared" si="152"/>
        <v>music</v>
      </c>
      <c r="R1666" s="4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8" x14ac:dyDescent="0.2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6">E1667/D1667</f>
        <v>1.1945714285714286</v>
      </c>
      <c r="P1667" s="18">
        <f t="shared" ref="P1667:P1730" si="157">IFERROR(ROUND(E1667/L1667,0),"")</f>
        <v>45</v>
      </c>
      <c r="Q1667" s="4" t="str">
        <f t="shared" ref="Q1667:Q1730" si="158">LEFT(N1667,FIND("/",N1667)-1)</f>
        <v>music</v>
      </c>
      <c r="R1667" s="4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8" x14ac:dyDescent="0.2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6"/>
        <v>1.6088</v>
      </c>
      <c r="P1668" s="18">
        <f t="shared" si="157"/>
        <v>41</v>
      </c>
      <c r="Q1668" s="4" t="str">
        <f t="shared" si="158"/>
        <v>music</v>
      </c>
      <c r="R1668" s="4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8" x14ac:dyDescent="0.2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6"/>
        <v>1.2685294117647059</v>
      </c>
      <c r="P1669" s="18">
        <f t="shared" si="157"/>
        <v>53</v>
      </c>
      <c r="Q1669" s="4" t="str">
        <f t="shared" si="158"/>
        <v>music</v>
      </c>
      <c r="R1669" s="4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8" x14ac:dyDescent="0.2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6"/>
        <v>1.026375</v>
      </c>
      <c r="P1670" s="18">
        <f t="shared" si="157"/>
        <v>71</v>
      </c>
      <c r="Q1670" s="4" t="str">
        <f t="shared" si="158"/>
        <v>music</v>
      </c>
      <c r="R1670" s="4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8" x14ac:dyDescent="0.2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6"/>
        <v>1.3975</v>
      </c>
      <c r="P1671" s="18">
        <f t="shared" si="157"/>
        <v>54</v>
      </c>
      <c r="Q1671" s="4" t="str">
        <f t="shared" si="158"/>
        <v>music</v>
      </c>
      <c r="R1671" s="4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4" x14ac:dyDescent="0.2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6"/>
        <v>1.026</v>
      </c>
      <c r="P1672" s="18">
        <f t="shared" si="157"/>
        <v>45</v>
      </c>
      <c r="Q1672" s="4" t="str">
        <f t="shared" si="158"/>
        <v>music</v>
      </c>
      <c r="R1672" s="4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2" x14ac:dyDescent="0.2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6"/>
        <v>1.0067349999999999</v>
      </c>
      <c r="P1673" s="18">
        <f t="shared" si="157"/>
        <v>26</v>
      </c>
      <c r="Q1673" s="4" t="str">
        <f t="shared" si="158"/>
        <v>music</v>
      </c>
      <c r="R1673" s="4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32" x14ac:dyDescent="0.2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6"/>
        <v>1.1294117647058823</v>
      </c>
      <c r="P1674" s="18">
        <f t="shared" si="157"/>
        <v>39</v>
      </c>
      <c r="Q1674" s="4" t="str">
        <f t="shared" si="158"/>
        <v>music</v>
      </c>
      <c r="R1674" s="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8" x14ac:dyDescent="0.2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6"/>
        <v>1.2809523809523808</v>
      </c>
      <c r="P1675" s="18">
        <f t="shared" si="157"/>
        <v>46</v>
      </c>
      <c r="Q1675" s="4" t="str">
        <f t="shared" si="158"/>
        <v>music</v>
      </c>
      <c r="R1675" s="4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8" x14ac:dyDescent="0.2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6"/>
        <v>2.0169999999999999</v>
      </c>
      <c r="P1676" s="18">
        <f t="shared" si="157"/>
        <v>89</v>
      </c>
      <c r="Q1676" s="4" t="str">
        <f t="shared" si="158"/>
        <v>music</v>
      </c>
      <c r="R1676" s="4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2" x14ac:dyDescent="0.2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6"/>
        <v>1.37416</v>
      </c>
      <c r="P1677" s="18">
        <f t="shared" si="157"/>
        <v>40</v>
      </c>
      <c r="Q1677" s="4" t="str">
        <f t="shared" si="158"/>
        <v>music</v>
      </c>
      <c r="R1677" s="4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2" x14ac:dyDescent="0.2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6"/>
        <v>1.1533333333333333</v>
      </c>
      <c r="P1678" s="18">
        <f t="shared" si="157"/>
        <v>82</v>
      </c>
      <c r="Q1678" s="4" t="str">
        <f t="shared" si="158"/>
        <v>music</v>
      </c>
      <c r="R1678" s="4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8" x14ac:dyDescent="0.2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6"/>
        <v>1.1166666666666667</v>
      </c>
      <c r="P1679" s="18">
        <f t="shared" si="157"/>
        <v>160</v>
      </c>
      <c r="Q1679" s="4" t="str">
        <f t="shared" si="158"/>
        <v>music</v>
      </c>
      <c r="R1679" s="4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32" x14ac:dyDescent="0.2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6"/>
        <v>1.1839999999999999</v>
      </c>
      <c r="P1680" s="18">
        <f t="shared" si="157"/>
        <v>36</v>
      </c>
      <c r="Q1680" s="4" t="str">
        <f t="shared" si="158"/>
        <v>music</v>
      </c>
      <c r="R1680" s="4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4" x14ac:dyDescent="0.2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6"/>
        <v>1.75</v>
      </c>
      <c r="P1681" s="18">
        <f t="shared" si="157"/>
        <v>63</v>
      </c>
      <c r="Q1681" s="4" t="str">
        <f t="shared" si="158"/>
        <v>music</v>
      </c>
      <c r="R1681" s="4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2" x14ac:dyDescent="0.2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6"/>
        <v>1.175</v>
      </c>
      <c r="P1682" s="18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8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1.0142212307692309</v>
      </c>
      <c r="P1683" s="18">
        <f t="shared" si="157"/>
        <v>75</v>
      </c>
      <c r="Q1683" s="4" t="str">
        <f t="shared" si="158"/>
        <v>music</v>
      </c>
      <c r="R1683" s="4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32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18" t="str">
        <f t="shared" si="157"/>
        <v/>
      </c>
      <c r="Q1684" s="4" t="str">
        <f t="shared" si="158"/>
        <v>music</v>
      </c>
      <c r="R1684" s="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8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0.21714285714285714</v>
      </c>
      <c r="P1685" s="18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2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1.0912500000000001</v>
      </c>
      <c r="P1686" s="18">
        <f t="shared" si="157"/>
        <v>86</v>
      </c>
      <c r="Q1686" s="4" t="str">
        <f t="shared" si="158"/>
        <v>music</v>
      </c>
      <c r="R1686" s="4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8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1.0285714285714285</v>
      </c>
      <c r="P1687" s="18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8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3.5999999999999999E-3</v>
      </c>
      <c r="P1688" s="18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8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0.3125</v>
      </c>
      <c r="P1689" s="18">
        <f t="shared" si="157"/>
        <v>80</v>
      </c>
      <c r="Q1689" s="4" t="str">
        <f t="shared" si="158"/>
        <v>music</v>
      </c>
      <c r="R1689" s="4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4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0.443</v>
      </c>
      <c r="P1690" s="18">
        <f t="shared" si="157"/>
        <v>253</v>
      </c>
      <c r="Q1690" s="4" t="str">
        <f t="shared" si="158"/>
        <v>music</v>
      </c>
      <c r="R1690" s="4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16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</v>
      </c>
      <c r="P1691" s="18">
        <f t="shared" si="157"/>
        <v>171</v>
      </c>
      <c r="Q1691" s="4" t="str">
        <f t="shared" si="158"/>
        <v>music</v>
      </c>
      <c r="R1691" s="4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8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0.254</v>
      </c>
      <c r="P1692" s="18">
        <f t="shared" si="157"/>
        <v>58</v>
      </c>
      <c r="Q1692" s="4" t="str">
        <f t="shared" si="158"/>
        <v>music</v>
      </c>
      <c r="R1692" s="4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8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0.33473333333333333</v>
      </c>
      <c r="P1693" s="18">
        <f t="shared" si="157"/>
        <v>264</v>
      </c>
      <c r="Q1693" s="4" t="str">
        <f t="shared" si="158"/>
        <v>music</v>
      </c>
      <c r="R1693" s="4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8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0.47799999999999998</v>
      </c>
      <c r="P1694" s="18">
        <f t="shared" si="157"/>
        <v>159</v>
      </c>
      <c r="Q1694" s="4" t="str">
        <f t="shared" si="158"/>
        <v>music</v>
      </c>
      <c r="R1694" s="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8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9.3333333333333338E-2</v>
      </c>
      <c r="P1695" s="18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8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5.0000000000000001E-4</v>
      </c>
      <c r="P1696" s="18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48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0.11708333333333333</v>
      </c>
      <c r="P1697" s="18">
        <f t="shared" si="157"/>
        <v>61</v>
      </c>
      <c r="Q1697" s="4" t="str">
        <f t="shared" si="158"/>
        <v>music</v>
      </c>
      <c r="R1697" s="4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8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18" t="str">
        <f t="shared" si="157"/>
        <v/>
      </c>
      <c r="Q1698" s="4" t="str">
        <f t="shared" si="158"/>
        <v>music</v>
      </c>
      <c r="R1698" s="4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8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0.20208000000000001</v>
      </c>
      <c r="P1699" s="18">
        <f t="shared" si="157"/>
        <v>115</v>
      </c>
      <c r="Q1699" s="4" t="str">
        <f t="shared" si="158"/>
        <v>music</v>
      </c>
      <c r="R1699" s="4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80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18" t="str">
        <f t="shared" si="157"/>
        <v/>
      </c>
      <c r="Q1700" s="4" t="str">
        <f t="shared" si="158"/>
        <v>music</v>
      </c>
      <c r="R1700" s="4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8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4.2311459353574929E-2</v>
      </c>
      <c r="P1701" s="18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8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0.2606</v>
      </c>
      <c r="P1702" s="18">
        <f t="shared" si="157"/>
        <v>66</v>
      </c>
      <c r="Q1702" s="4" t="str">
        <f t="shared" si="158"/>
        <v>music</v>
      </c>
      <c r="R1702" s="4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8" x14ac:dyDescent="0.2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6"/>
        <v>1.9801980198019802E-3</v>
      </c>
      <c r="P1703" s="18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16" x14ac:dyDescent="0.2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6"/>
        <v>6.0606060606060605E-5</v>
      </c>
      <c r="P1704" s="18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8" x14ac:dyDescent="0.2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6"/>
        <v>1.0200000000000001E-2</v>
      </c>
      <c r="P1705" s="18">
        <f t="shared" si="157"/>
        <v>26</v>
      </c>
      <c r="Q1705" s="4" t="str">
        <f t="shared" si="158"/>
        <v>music</v>
      </c>
      <c r="R1705" s="4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32" x14ac:dyDescent="0.2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6"/>
        <v>0.65100000000000002</v>
      </c>
      <c r="P1706" s="18">
        <f t="shared" si="157"/>
        <v>118</v>
      </c>
      <c r="Q1706" s="4" t="str">
        <f t="shared" si="158"/>
        <v>music</v>
      </c>
      <c r="R1706" s="4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8" x14ac:dyDescent="0.2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6"/>
        <v>0</v>
      </c>
      <c r="P1707" s="18" t="str">
        <f t="shared" si="157"/>
        <v/>
      </c>
      <c r="Q1707" s="4" t="str">
        <f t="shared" si="158"/>
        <v>music</v>
      </c>
      <c r="R1707" s="4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8" x14ac:dyDescent="0.2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6"/>
        <v>0</v>
      </c>
      <c r="P1708" s="18" t="str">
        <f t="shared" si="157"/>
        <v/>
      </c>
      <c r="Q1708" s="4" t="str">
        <f t="shared" si="158"/>
        <v>music</v>
      </c>
      <c r="R1708" s="4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8" x14ac:dyDescent="0.2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6"/>
        <v>9.74E-2</v>
      </c>
      <c r="P1709" s="18">
        <f t="shared" si="157"/>
        <v>54</v>
      </c>
      <c r="Q1709" s="4" t="str">
        <f t="shared" si="158"/>
        <v>music</v>
      </c>
      <c r="R1709" s="4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8" x14ac:dyDescent="0.2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6"/>
        <v>0</v>
      </c>
      <c r="P1710" s="18" t="str">
        <f t="shared" si="157"/>
        <v/>
      </c>
      <c r="Q1710" s="4" t="str">
        <f t="shared" si="158"/>
        <v>music</v>
      </c>
      <c r="R1710" s="4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8" x14ac:dyDescent="0.2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6"/>
        <v>4.8571428571428571E-2</v>
      </c>
      <c r="P1711" s="18">
        <f t="shared" si="157"/>
        <v>21</v>
      </c>
      <c r="Q1711" s="4" t="str">
        <f t="shared" si="158"/>
        <v>music</v>
      </c>
      <c r="R1711" s="4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2" x14ac:dyDescent="0.2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6"/>
        <v>6.7999999999999996E-3</v>
      </c>
      <c r="P1712" s="18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8" x14ac:dyDescent="0.2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6"/>
        <v>0.105</v>
      </c>
      <c r="P1713" s="18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8" x14ac:dyDescent="0.2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6"/>
        <v>0</v>
      </c>
      <c r="P1714" s="18" t="str">
        <f t="shared" si="157"/>
        <v/>
      </c>
      <c r="Q1714" s="4" t="str">
        <f t="shared" si="158"/>
        <v>music</v>
      </c>
      <c r="R1714" s="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48" x14ac:dyDescent="0.2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6"/>
        <v>1.6666666666666666E-2</v>
      </c>
      <c r="P1715" s="18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8" x14ac:dyDescent="0.2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6"/>
        <v>7.868E-2</v>
      </c>
      <c r="P1716" s="18">
        <f t="shared" si="157"/>
        <v>116</v>
      </c>
      <c r="Q1716" s="4" t="str">
        <f t="shared" si="158"/>
        <v>music</v>
      </c>
      <c r="R1716" s="4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8" x14ac:dyDescent="0.2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6"/>
        <v>2.2000000000000001E-3</v>
      </c>
      <c r="P1717" s="18">
        <f t="shared" si="157"/>
        <v>6</v>
      </c>
      <c r="Q1717" s="4" t="str">
        <f t="shared" si="158"/>
        <v>music</v>
      </c>
      <c r="R1717" s="4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8" x14ac:dyDescent="0.2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6"/>
        <v>7.4999999999999997E-2</v>
      </c>
      <c r="P1718" s="18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8" x14ac:dyDescent="0.2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6"/>
        <v>0.42725880551301687</v>
      </c>
      <c r="P1719" s="18">
        <f t="shared" si="157"/>
        <v>34</v>
      </c>
      <c r="Q1719" s="4" t="str">
        <f t="shared" si="158"/>
        <v>music</v>
      </c>
      <c r="R1719" s="4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6" x14ac:dyDescent="0.2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6"/>
        <v>2.142857142857143E-3</v>
      </c>
      <c r="P1720" s="18">
        <f t="shared" si="157"/>
        <v>38</v>
      </c>
      <c r="Q1720" s="4" t="str">
        <f t="shared" si="158"/>
        <v>music</v>
      </c>
      <c r="R1720" s="4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8" x14ac:dyDescent="0.2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6"/>
        <v>8.7500000000000008E-3</v>
      </c>
      <c r="P1721" s="18">
        <f t="shared" si="157"/>
        <v>12</v>
      </c>
      <c r="Q1721" s="4" t="str">
        <f t="shared" si="158"/>
        <v>music</v>
      </c>
      <c r="R1721" s="4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8" x14ac:dyDescent="0.2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6"/>
        <v>5.6250000000000001E-2</v>
      </c>
      <c r="P1722" s="18">
        <f t="shared" si="157"/>
        <v>28</v>
      </c>
      <c r="Q1722" s="4" t="str">
        <f t="shared" si="158"/>
        <v>music</v>
      </c>
      <c r="R1722" s="4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8" x14ac:dyDescent="0.2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6"/>
        <v>0</v>
      </c>
      <c r="P1723" s="18" t="str">
        <f t="shared" si="157"/>
        <v/>
      </c>
      <c r="Q1723" s="4" t="str">
        <f t="shared" si="158"/>
        <v>music</v>
      </c>
      <c r="R1723" s="4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8" x14ac:dyDescent="0.2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6"/>
        <v>3.4722222222222224E-4</v>
      </c>
      <c r="P1724" s="18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8" x14ac:dyDescent="0.2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6"/>
        <v>6.5000000000000002E-2</v>
      </c>
      <c r="P1725" s="18">
        <f t="shared" si="157"/>
        <v>217</v>
      </c>
      <c r="Q1725" s="4" t="str">
        <f t="shared" si="158"/>
        <v>music</v>
      </c>
      <c r="R1725" s="4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8" x14ac:dyDescent="0.2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6"/>
        <v>5.8333333333333336E-3</v>
      </c>
      <c r="P1726" s="18">
        <f t="shared" si="157"/>
        <v>9</v>
      </c>
      <c r="Q1726" s="4" t="str">
        <f t="shared" si="158"/>
        <v>music</v>
      </c>
      <c r="R1726" s="4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8" x14ac:dyDescent="0.2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6"/>
        <v>0.10181818181818182</v>
      </c>
      <c r="P1727" s="18">
        <f t="shared" si="157"/>
        <v>62</v>
      </c>
      <c r="Q1727" s="4" t="str">
        <f t="shared" si="158"/>
        <v>music</v>
      </c>
      <c r="R1727" s="4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2" x14ac:dyDescent="0.2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6"/>
        <v>0.33784615384615385</v>
      </c>
      <c r="P1728" s="18">
        <f t="shared" si="157"/>
        <v>137</v>
      </c>
      <c r="Q1728" s="4" t="str">
        <f t="shared" si="158"/>
        <v>music</v>
      </c>
      <c r="R1728" s="4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8" x14ac:dyDescent="0.2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6"/>
        <v>3.3333333333333332E-4</v>
      </c>
      <c r="P1729" s="18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8" x14ac:dyDescent="0.2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6"/>
        <v>0.68400000000000005</v>
      </c>
      <c r="P1730" s="18">
        <f t="shared" si="157"/>
        <v>122</v>
      </c>
      <c r="Q1730" s="4" t="str">
        <f t="shared" si="158"/>
        <v>music</v>
      </c>
      <c r="R1730" s="4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8" x14ac:dyDescent="0.2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2">E1731/D1731</f>
        <v>0</v>
      </c>
      <c r="P1731" s="18" t="str">
        <f t="shared" ref="P1731:P1794" si="163">IFERROR(ROUND(E1731/L1731,0),"")</f>
        <v/>
      </c>
      <c r="Q1731" s="4" t="str">
        <f t="shared" ref="Q1731:Q1794" si="164">LEFT(N1731,FIND("/",N1731)-1)</f>
        <v>music</v>
      </c>
      <c r="R1731" s="4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8" x14ac:dyDescent="0.2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2"/>
        <v>0</v>
      </c>
      <c r="P1732" s="18" t="str">
        <f t="shared" si="163"/>
        <v/>
      </c>
      <c r="Q1732" s="4" t="str">
        <f t="shared" si="164"/>
        <v>music</v>
      </c>
      <c r="R1732" s="4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2" x14ac:dyDescent="0.2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2"/>
        <v>0</v>
      </c>
      <c r="P1733" s="18" t="str">
        <f t="shared" si="163"/>
        <v/>
      </c>
      <c r="Q1733" s="4" t="str">
        <f t="shared" si="164"/>
        <v>music</v>
      </c>
      <c r="R1733" s="4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8" x14ac:dyDescent="0.2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2"/>
        <v>0</v>
      </c>
      <c r="P1734" s="18" t="str">
        <f t="shared" si="163"/>
        <v/>
      </c>
      <c r="Q1734" s="4" t="str">
        <f t="shared" si="164"/>
        <v>music</v>
      </c>
      <c r="R1734" s="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8" x14ac:dyDescent="0.2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2"/>
        <v>0</v>
      </c>
      <c r="P1735" s="18" t="str">
        <f t="shared" si="163"/>
        <v/>
      </c>
      <c r="Q1735" s="4" t="str">
        <f t="shared" si="164"/>
        <v>music</v>
      </c>
      <c r="R1735" s="4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8" x14ac:dyDescent="0.2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2"/>
        <v>2.2222222222222223E-4</v>
      </c>
      <c r="P1736" s="18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8" x14ac:dyDescent="0.2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2"/>
        <v>0.11</v>
      </c>
      <c r="P1737" s="18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2" x14ac:dyDescent="0.2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2"/>
        <v>7.3333333333333332E-3</v>
      </c>
      <c r="P1738" s="18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8" x14ac:dyDescent="0.2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2"/>
        <v>0.21249999999999999</v>
      </c>
      <c r="P1739" s="18">
        <f t="shared" si="163"/>
        <v>57</v>
      </c>
      <c r="Q1739" s="4" t="str">
        <f t="shared" si="164"/>
        <v>music</v>
      </c>
      <c r="R1739" s="4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2" x14ac:dyDescent="0.2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2"/>
        <v>4.0000000000000001E-3</v>
      </c>
      <c r="P1740" s="18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8" x14ac:dyDescent="0.2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2"/>
        <v>1E-3</v>
      </c>
      <c r="P1741" s="18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8" x14ac:dyDescent="0.2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2"/>
        <v>0</v>
      </c>
      <c r="P1742" s="18" t="str">
        <f t="shared" si="163"/>
        <v/>
      </c>
      <c r="Q1742" s="4" t="str">
        <f t="shared" si="164"/>
        <v>music</v>
      </c>
      <c r="R1742" s="4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2" x14ac:dyDescent="0.2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2"/>
        <v>1.1083333333333334</v>
      </c>
      <c r="P1743" s="18">
        <f t="shared" si="163"/>
        <v>26</v>
      </c>
      <c r="Q1743" s="4" t="str">
        <f t="shared" si="164"/>
        <v>photography</v>
      </c>
      <c r="R1743" s="4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8" x14ac:dyDescent="0.2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2"/>
        <v>1.0874999999999999</v>
      </c>
      <c r="P1744" s="18">
        <f t="shared" si="163"/>
        <v>64</v>
      </c>
      <c r="Q1744" s="4" t="str">
        <f t="shared" si="164"/>
        <v>photography</v>
      </c>
      <c r="R1744" s="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8" x14ac:dyDescent="0.2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2"/>
        <v>1.0041666666666667</v>
      </c>
      <c r="P1745" s="18">
        <f t="shared" si="163"/>
        <v>90</v>
      </c>
      <c r="Q1745" s="4" t="str">
        <f t="shared" si="164"/>
        <v>photography</v>
      </c>
      <c r="R1745" s="4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8" x14ac:dyDescent="0.2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2"/>
        <v>1.1845454545454546</v>
      </c>
      <c r="P1746" s="18">
        <f t="shared" si="163"/>
        <v>93</v>
      </c>
      <c r="Q1746" s="4" t="str">
        <f t="shared" si="164"/>
        <v>photography</v>
      </c>
      <c r="R1746" s="4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8" x14ac:dyDescent="0.2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2"/>
        <v>1.1401428571428571</v>
      </c>
      <c r="P1747" s="18">
        <f t="shared" si="163"/>
        <v>90</v>
      </c>
      <c r="Q1747" s="4" t="str">
        <f t="shared" si="164"/>
        <v>photography</v>
      </c>
      <c r="R1747" s="4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48" x14ac:dyDescent="0.2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2"/>
        <v>1.4810000000000001</v>
      </c>
      <c r="P1748" s="18">
        <f t="shared" si="163"/>
        <v>208</v>
      </c>
      <c r="Q1748" s="4" t="str">
        <f t="shared" si="164"/>
        <v>photography</v>
      </c>
      <c r="R1748" s="4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8" x14ac:dyDescent="0.2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2"/>
        <v>1.0495555555555556</v>
      </c>
      <c r="P1749" s="18">
        <f t="shared" si="163"/>
        <v>59</v>
      </c>
      <c r="Q1749" s="4" t="str">
        <f t="shared" si="164"/>
        <v>photography</v>
      </c>
      <c r="R1749" s="4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32" x14ac:dyDescent="0.2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2"/>
        <v>1.29948</v>
      </c>
      <c r="P1750" s="18">
        <f t="shared" si="163"/>
        <v>359</v>
      </c>
      <c r="Q1750" s="4" t="str">
        <f t="shared" si="164"/>
        <v>photography</v>
      </c>
      <c r="R1750" s="4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2" x14ac:dyDescent="0.2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2"/>
        <v>1.2348756218905472</v>
      </c>
      <c r="P1751" s="18">
        <f t="shared" si="163"/>
        <v>95</v>
      </c>
      <c r="Q1751" s="4" t="str">
        <f t="shared" si="164"/>
        <v>photography</v>
      </c>
      <c r="R1751" s="4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8" x14ac:dyDescent="0.2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2"/>
        <v>2.0162</v>
      </c>
      <c r="P1752" s="18">
        <f t="shared" si="163"/>
        <v>81</v>
      </c>
      <c r="Q1752" s="4" t="str">
        <f t="shared" si="164"/>
        <v>photography</v>
      </c>
      <c r="R1752" s="4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2" x14ac:dyDescent="0.2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2"/>
        <v>1.0289999999999999</v>
      </c>
      <c r="P1753" s="18">
        <f t="shared" si="163"/>
        <v>169</v>
      </c>
      <c r="Q1753" s="4" t="str">
        <f t="shared" si="164"/>
        <v>photography</v>
      </c>
      <c r="R1753" s="4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2" x14ac:dyDescent="0.2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2"/>
        <v>2.6016666666666666</v>
      </c>
      <c r="P1754" s="18">
        <f t="shared" si="163"/>
        <v>35</v>
      </c>
      <c r="Q1754" s="4" t="str">
        <f t="shared" si="164"/>
        <v>photography</v>
      </c>
      <c r="R1754" s="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8" x14ac:dyDescent="0.2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2"/>
        <v>1.08</v>
      </c>
      <c r="P1755" s="18">
        <f t="shared" si="163"/>
        <v>463</v>
      </c>
      <c r="Q1755" s="4" t="str">
        <f t="shared" si="164"/>
        <v>photography</v>
      </c>
      <c r="R1755" s="4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8" x14ac:dyDescent="0.2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2"/>
        <v>1.1052941176470588</v>
      </c>
      <c r="P1756" s="18">
        <f t="shared" si="163"/>
        <v>104</v>
      </c>
      <c r="Q1756" s="4" t="str">
        <f t="shared" si="164"/>
        <v>photography</v>
      </c>
      <c r="R1756" s="4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8" x14ac:dyDescent="0.2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2"/>
        <v>1.2</v>
      </c>
      <c r="P1757" s="18">
        <f t="shared" si="163"/>
        <v>8</v>
      </c>
      <c r="Q1757" s="4" t="str">
        <f t="shared" si="164"/>
        <v>photography</v>
      </c>
      <c r="R1757" s="4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8" x14ac:dyDescent="0.2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2"/>
        <v>1.0282909090909091</v>
      </c>
      <c r="P1758" s="18">
        <f t="shared" si="163"/>
        <v>47</v>
      </c>
      <c r="Q1758" s="4" t="str">
        <f t="shared" si="164"/>
        <v>photography</v>
      </c>
      <c r="R1758" s="4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32" x14ac:dyDescent="0.2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2"/>
        <v>1.1599999999999999</v>
      </c>
      <c r="P1759" s="18">
        <f t="shared" si="163"/>
        <v>414</v>
      </c>
      <c r="Q1759" s="4" t="str">
        <f t="shared" si="164"/>
        <v>photography</v>
      </c>
      <c r="R1759" s="4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8" x14ac:dyDescent="0.2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2"/>
        <v>1.147</v>
      </c>
      <c r="P1760" s="18">
        <f t="shared" si="163"/>
        <v>42</v>
      </c>
      <c r="Q1760" s="4" t="str">
        <f t="shared" si="164"/>
        <v>photography</v>
      </c>
      <c r="R1760" s="4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2" x14ac:dyDescent="0.2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2"/>
        <v>1.0660000000000001</v>
      </c>
      <c r="P1761" s="18">
        <f t="shared" si="163"/>
        <v>109</v>
      </c>
      <c r="Q1761" s="4" t="str">
        <f t="shared" si="164"/>
        <v>photography</v>
      </c>
      <c r="R1761" s="4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8" x14ac:dyDescent="0.2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2"/>
        <v>1.6544000000000001</v>
      </c>
      <c r="P1762" s="18">
        <f t="shared" si="163"/>
        <v>81</v>
      </c>
      <c r="Q1762" s="4" t="str">
        <f t="shared" si="164"/>
        <v>photography</v>
      </c>
      <c r="R1762" s="4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2" x14ac:dyDescent="0.2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2"/>
        <v>1.55</v>
      </c>
      <c r="P1763" s="18">
        <f t="shared" si="163"/>
        <v>52</v>
      </c>
      <c r="Q1763" s="4" t="str">
        <f t="shared" si="164"/>
        <v>photography</v>
      </c>
      <c r="R1763" s="4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16" x14ac:dyDescent="0.2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2"/>
        <v>8.85</v>
      </c>
      <c r="P1764" s="18">
        <f t="shared" si="163"/>
        <v>35</v>
      </c>
      <c r="Q1764" s="4" t="str">
        <f t="shared" si="164"/>
        <v>photography</v>
      </c>
      <c r="R1764" s="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8" x14ac:dyDescent="0.2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2"/>
        <v>1.0190833333333333</v>
      </c>
      <c r="P1765" s="18">
        <f t="shared" si="163"/>
        <v>104</v>
      </c>
      <c r="Q1765" s="4" t="str">
        <f t="shared" si="164"/>
        <v>photography</v>
      </c>
      <c r="R1765" s="4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8" x14ac:dyDescent="0.2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2"/>
        <v>0.19600000000000001</v>
      </c>
      <c r="P1766" s="18">
        <f t="shared" si="163"/>
        <v>55</v>
      </c>
      <c r="Q1766" s="4" t="str">
        <f t="shared" si="164"/>
        <v>photography</v>
      </c>
      <c r="R1766" s="4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8" x14ac:dyDescent="0.2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2"/>
        <v>0.59467839999999994</v>
      </c>
      <c r="P1767" s="18">
        <f t="shared" si="163"/>
        <v>72</v>
      </c>
      <c r="Q1767" s="4" t="str">
        <f t="shared" si="164"/>
        <v>photography</v>
      </c>
      <c r="R1767" s="4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2" x14ac:dyDescent="0.2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2"/>
        <v>0</v>
      </c>
      <c r="P1768" s="18" t="str">
        <f t="shared" si="163"/>
        <v/>
      </c>
      <c r="Q1768" s="4" t="str">
        <f t="shared" si="164"/>
        <v>photography</v>
      </c>
      <c r="R1768" s="4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2" x14ac:dyDescent="0.2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2"/>
        <v>0.4572</v>
      </c>
      <c r="P1769" s="18">
        <f t="shared" si="163"/>
        <v>59</v>
      </c>
      <c r="Q1769" s="4" t="str">
        <f t="shared" si="164"/>
        <v>photography</v>
      </c>
      <c r="R1769" s="4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8" x14ac:dyDescent="0.2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2"/>
        <v>3.7400000000000003E-2</v>
      </c>
      <c r="P1770" s="18">
        <f t="shared" si="163"/>
        <v>12</v>
      </c>
      <c r="Q1770" s="4" t="str">
        <f t="shared" si="164"/>
        <v>photography</v>
      </c>
      <c r="R1770" s="4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8" x14ac:dyDescent="0.2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2"/>
        <v>2.7025E-2</v>
      </c>
      <c r="P1771" s="18">
        <f t="shared" si="163"/>
        <v>49</v>
      </c>
      <c r="Q1771" s="4" t="str">
        <f t="shared" si="164"/>
        <v>photography</v>
      </c>
      <c r="R1771" s="4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8" x14ac:dyDescent="0.2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2"/>
        <v>0.56514285714285717</v>
      </c>
      <c r="P1772" s="18">
        <f t="shared" si="163"/>
        <v>151</v>
      </c>
      <c r="Q1772" s="4" t="str">
        <f t="shared" si="164"/>
        <v>photography</v>
      </c>
      <c r="R1772" s="4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8" x14ac:dyDescent="0.2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2"/>
        <v>0.21309523809523809</v>
      </c>
      <c r="P1773" s="18">
        <f t="shared" si="163"/>
        <v>36</v>
      </c>
      <c r="Q1773" s="4" t="str">
        <f t="shared" si="164"/>
        <v>photography</v>
      </c>
      <c r="R1773" s="4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32" x14ac:dyDescent="0.2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2"/>
        <v>0.156</v>
      </c>
      <c r="P1774" s="18">
        <f t="shared" si="163"/>
        <v>45</v>
      </c>
      <c r="Q1774" s="4" t="str">
        <f t="shared" si="164"/>
        <v>photography</v>
      </c>
      <c r="R1774" s="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8" x14ac:dyDescent="0.2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2"/>
        <v>6.2566666666666673E-2</v>
      </c>
      <c r="P1775" s="18">
        <f t="shared" si="163"/>
        <v>99</v>
      </c>
      <c r="Q1775" s="4" t="str">
        <f t="shared" si="164"/>
        <v>photography</v>
      </c>
      <c r="R1775" s="4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8" x14ac:dyDescent="0.2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2"/>
        <v>0.4592</v>
      </c>
      <c r="P1776" s="18">
        <f t="shared" si="163"/>
        <v>88</v>
      </c>
      <c r="Q1776" s="4" t="str">
        <f t="shared" si="164"/>
        <v>photography</v>
      </c>
      <c r="R1776" s="4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8" x14ac:dyDescent="0.2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2"/>
        <v>0.65101538461538466</v>
      </c>
      <c r="P1777" s="18">
        <f t="shared" si="163"/>
        <v>171</v>
      </c>
      <c r="Q1777" s="4" t="str">
        <f t="shared" si="164"/>
        <v>photography</v>
      </c>
      <c r="R1777" s="4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8" x14ac:dyDescent="0.2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2"/>
        <v>6.7000000000000004E-2</v>
      </c>
      <c r="P1778" s="18">
        <f t="shared" si="163"/>
        <v>84</v>
      </c>
      <c r="Q1778" s="4" t="str">
        <f t="shared" si="164"/>
        <v>photography</v>
      </c>
      <c r="R1778" s="4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8" x14ac:dyDescent="0.2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2"/>
        <v>0.135625</v>
      </c>
      <c r="P1779" s="18">
        <f t="shared" si="163"/>
        <v>65</v>
      </c>
      <c r="Q1779" s="4" t="str">
        <f t="shared" si="164"/>
        <v>photography</v>
      </c>
      <c r="R1779" s="4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8" x14ac:dyDescent="0.2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2"/>
        <v>1.9900000000000001E-2</v>
      </c>
      <c r="P1780" s="18">
        <f t="shared" si="163"/>
        <v>66</v>
      </c>
      <c r="Q1780" s="4" t="str">
        <f t="shared" si="164"/>
        <v>photography</v>
      </c>
      <c r="R1780" s="4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8" x14ac:dyDescent="0.2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2"/>
        <v>0.36236363636363639</v>
      </c>
      <c r="P1781" s="18">
        <f t="shared" si="163"/>
        <v>105</v>
      </c>
      <c r="Q1781" s="4" t="str">
        <f t="shared" si="164"/>
        <v>photography</v>
      </c>
      <c r="R1781" s="4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8" x14ac:dyDescent="0.2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2"/>
        <v>0.39743333333333336</v>
      </c>
      <c r="P1782" s="18">
        <f t="shared" si="163"/>
        <v>78</v>
      </c>
      <c r="Q1782" s="4" t="str">
        <f t="shared" si="164"/>
        <v>photography</v>
      </c>
      <c r="R1782" s="4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8" x14ac:dyDescent="0.2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2"/>
        <v>0.25763636363636366</v>
      </c>
      <c r="P1783" s="18">
        <f t="shared" si="163"/>
        <v>59</v>
      </c>
      <c r="Q1783" s="4" t="str">
        <f t="shared" si="164"/>
        <v>photography</v>
      </c>
      <c r="R1783" s="4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8" x14ac:dyDescent="0.2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2"/>
        <v>0.15491428571428573</v>
      </c>
      <c r="P1784" s="18">
        <f t="shared" si="163"/>
        <v>71</v>
      </c>
      <c r="Q1784" s="4" t="str">
        <f t="shared" si="164"/>
        <v>photography</v>
      </c>
      <c r="R1784" s="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8" x14ac:dyDescent="0.2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2"/>
        <v>0.236925</v>
      </c>
      <c r="P1785" s="18">
        <f t="shared" si="163"/>
        <v>51</v>
      </c>
      <c r="Q1785" s="4" t="str">
        <f t="shared" si="164"/>
        <v>photography</v>
      </c>
      <c r="R1785" s="4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8" x14ac:dyDescent="0.2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2"/>
        <v>0.39760000000000001</v>
      </c>
      <c r="P1786" s="18">
        <f t="shared" si="163"/>
        <v>60</v>
      </c>
      <c r="Q1786" s="4" t="str">
        <f t="shared" si="164"/>
        <v>photography</v>
      </c>
      <c r="R1786" s="4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8" x14ac:dyDescent="0.2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2"/>
        <v>0.20220833333333332</v>
      </c>
      <c r="P1787" s="18">
        <f t="shared" si="163"/>
        <v>45</v>
      </c>
      <c r="Q1787" s="4" t="str">
        <f t="shared" si="164"/>
        <v>photography</v>
      </c>
      <c r="R1787" s="4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8" x14ac:dyDescent="0.2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2"/>
        <v>0.47631578947368419</v>
      </c>
      <c r="P1788" s="18">
        <f t="shared" si="163"/>
        <v>31</v>
      </c>
      <c r="Q1788" s="4" t="str">
        <f t="shared" si="164"/>
        <v>photography</v>
      </c>
      <c r="R1788" s="4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8" x14ac:dyDescent="0.2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2"/>
        <v>0.15329999999999999</v>
      </c>
      <c r="P1789" s="18">
        <f t="shared" si="163"/>
        <v>64</v>
      </c>
      <c r="Q1789" s="4" t="str">
        <f t="shared" si="164"/>
        <v>photography</v>
      </c>
      <c r="R1789" s="4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8" x14ac:dyDescent="0.2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2"/>
        <v>1.3818181818181818E-2</v>
      </c>
      <c r="P1790" s="18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8" x14ac:dyDescent="0.2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2"/>
        <v>5.0000000000000001E-3</v>
      </c>
      <c r="P1791" s="18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8" x14ac:dyDescent="0.2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2"/>
        <v>4.9575757575757579E-2</v>
      </c>
      <c r="P1792" s="18">
        <f t="shared" si="163"/>
        <v>109</v>
      </c>
      <c r="Q1792" s="4" t="str">
        <f t="shared" si="164"/>
        <v>photography</v>
      </c>
      <c r="R1792" s="4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2" x14ac:dyDescent="0.2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2"/>
        <v>3.5666666666666666E-2</v>
      </c>
      <c r="P1793" s="18">
        <f t="shared" si="163"/>
        <v>27</v>
      </c>
      <c r="Q1793" s="4" t="str">
        <f t="shared" si="164"/>
        <v>photography</v>
      </c>
      <c r="R1793" s="4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32" x14ac:dyDescent="0.2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2"/>
        <v>0.61124000000000001</v>
      </c>
      <c r="P1794" s="18">
        <f t="shared" si="163"/>
        <v>110</v>
      </c>
      <c r="Q1794" s="4" t="str">
        <f t="shared" si="164"/>
        <v>photography</v>
      </c>
      <c r="R1794" s="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8" x14ac:dyDescent="0.2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68">E1795/D1795</f>
        <v>1.3333333333333334E-2</v>
      </c>
      <c r="P1795" s="18">
        <f t="shared" ref="P1795:P1858" si="169">IFERROR(ROUND(E1795/L1795,0),"")</f>
        <v>20</v>
      </c>
      <c r="Q1795" s="4" t="str">
        <f t="shared" ref="Q1795:Q1858" si="170">LEFT(N1795,FIND("/",N1795)-1)</f>
        <v>photography</v>
      </c>
      <c r="R1795" s="4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8" x14ac:dyDescent="0.2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8"/>
        <v>0.11077777777777778</v>
      </c>
      <c r="P1796" s="18">
        <f t="shared" si="169"/>
        <v>55</v>
      </c>
      <c r="Q1796" s="4" t="str">
        <f t="shared" si="170"/>
        <v>photography</v>
      </c>
      <c r="R1796" s="4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8" x14ac:dyDescent="0.2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8"/>
        <v>0.38735714285714284</v>
      </c>
      <c r="P1797" s="18">
        <f t="shared" si="169"/>
        <v>134</v>
      </c>
      <c r="Q1797" s="4" t="str">
        <f t="shared" si="170"/>
        <v>photography</v>
      </c>
      <c r="R1797" s="4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8" x14ac:dyDescent="0.2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8"/>
        <v>0.22052631578947368</v>
      </c>
      <c r="P1798" s="18">
        <f t="shared" si="169"/>
        <v>49</v>
      </c>
      <c r="Q1798" s="4" t="str">
        <f t="shared" si="170"/>
        <v>photography</v>
      </c>
      <c r="R1798" s="4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8" x14ac:dyDescent="0.2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8"/>
        <v>0.67549999999999999</v>
      </c>
      <c r="P1799" s="18">
        <f t="shared" si="169"/>
        <v>48</v>
      </c>
      <c r="Q1799" s="4" t="str">
        <f t="shared" si="170"/>
        <v>photography</v>
      </c>
      <c r="R1799" s="4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8" x14ac:dyDescent="0.2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8"/>
        <v>0.136375</v>
      </c>
      <c r="P1800" s="18">
        <f t="shared" si="169"/>
        <v>59</v>
      </c>
      <c r="Q1800" s="4" t="str">
        <f t="shared" si="170"/>
        <v>photography</v>
      </c>
      <c r="R1800" s="4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2" x14ac:dyDescent="0.2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8"/>
        <v>1.7457500000000001E-2</v>
      </c>
      <c r="P1801" s="18">
        <f t="shared" si="169"/>
        <v>12</v>
      </c>
      <c r="Q1801" s="4" t="str">
        <f t="shared" si="170"/>
        <v>photography</v>
      </c>
      <c r="R1801" s="4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8" x14ac:dyDescent="0.2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8"/>
        <v>0.20449632511889321</v>
      </c>
      <c r="P1802" s="18">
        <f t="shared" si="169"/>
        <v>84</v>
      </c>
      <c r="Q1802" s="4" t="str">
        <f t="shared" si="170"/>
        <v>photography</v>
      </c>
      <c r="R1802" s="4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8" x14ac:dyDescent="0.2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8"/>
        <v>0.13852941176470587</v>
      </c>
      <c r="P1803" s="18">
        <f t="shared" si="169"/>
        <v>64</v>
      </c>
      <c r="Q1803" s="4" t="str">
        <f t="shared" si="170"/>
        <v>photography</v>
      </c>
      <c r="R1803" s="4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32" x14ac:dyDescent="0.2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8"/>
        <v>0.48485714285714288</v>
      </c>
      <c r="P1804" s="18">
        <f t="shared" si="169"/>
        <v>94</v>
      </c>
      <c r="Q1804" s="4" t="str">
        <f t="shared" si="170"/>
        <v>photography</v>
      </c>
      <c r="R1804" s="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8" x14ac:dyDescent="0.2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8"/>
        <v>0.308</v>
      </c>
      <c r="P1805" s="18">
        <f t="shared" si="169"/>
        <v>72</v>
      </c>
      <c r="Q1805" s="4" t="str">
        <f t="shared" si="170"/>
        <v>photography</v>
      </c>
      <c r="R1805" s="4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8" x14ac:dyDescent="0.2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8"/>
        <v>0.35174193548387095</v>
      </c>
      <c r="P1806" s="18">
        <f t="shared" si="169"/>
        <v>105</v>
      </c>
      <c r="Q1806" s="4" t="str">
        <f t="shared" si="170"/>
        <v>photography</v>
      </c>
      <c r="R1806" s="4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8" x14ac:dyDescent="0.2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8"/>
        <v>0.36404444444444445</v>
      </c>
      <c r="P1807" s="18">
        <f t="shared" si="169"/>
        <v>67</v>
      </c>
      <c r="Q1807" s="4" t="str">
        <f t="shared" si="170"/>
        <v>photography</v>
      </c>
      <c r="R1807" s="4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8" x14ac:dyDescent="0.2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8"/>
        <v>2.955E-2</v>
      </c>
      <c r="P1808" s="18">
        <f t="shared" si="169"/>
        <v>74</v>
      </c>
      <c r="Q1808" s="4" t="str">
        <f t="shared" si="170"/>
        <v>photography</v>
      </c>
      <c r="R1808" s="4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2" x14ac:dyDescent="0.2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8"/>
        <v>0.1106</v>
      </c>
      <c r="P1809" s="18">
        <f t="shared" si="169"/>
        <v>69</v>
      </c>
      <c r="Q1809" s="4" t="str">
        <f t="shared" si="170"/>
        <v>photography</v>
      </c>
      <c r="R1809" s="4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8" x14ac:dyDescent="0.2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8"/>
        <v>0.41407142857142859</v>
      </c>
      <c r="P1810" s="18">
        <f t="shared" si="169"/>
        <v>121</v>
      </c>
      <c r="Q1810" s="4" t="str">
        <f t="shared" si="170"/>
        <v>photography</v>
      </c>
      <c r="R1810" s="4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8" x14ac:dyDescent="0.2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8"/>
        <v>0.10857142857142857</v>
      </c>
      <c r="P1811" s="18">
        <f t="shared" si="169"/>
        <v>42</v>
      </c>
      <c r="Q1811" s="4" t="str">
        <f t="shared" si="170"/>
        <v>photography</v>
      </c>
      <c r="R1811" s="4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8" x14ac:dyDescent="0.2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8"/>
        <v>3.3333333333333333E-2</v>
      </c>
      <c r="P1812" s="18">
        <f t="shared" si="169"/>
        <v>8</v>
      </c>
      <c r="Q1812" s="4" t="str">
        <f t="shared" si="170"/>
        <v>photography</v>
      </c>
      <c r="R1812" s="4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32" x14ac:dyDescent="0.2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8"/>
        <v>7.407407407407407E-4</v>
      </c>
      <c r="P1813" s="18">
        <f t="shared" si="169"/>
        <v>2</v>
      </c>
      <c r="Q1813" s="4" t="str">
        <f t="shared" si="170"/>
        <v>photography</v>
      </c>
      <c r="R1813" s="4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8" x14ac:dyDescent="0.2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8"/>
        <v>0.13307692307692306</v>
      </c>
      <c r="P1814" s="18">
        <f t="shared" si="169"/>
        <v>38</v>
      </c>
      <c r="Q1814" s="4" t="str">
        <f t="shared" si="170"/>
        <v>photography</v>
      </c>
      <c r="R1814" s="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8" x14ac:dyDescent="0.2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8"/>
        <v>0</v>
      </c>
      <c r="P1815" s="18" t="str">
        <f t="shared" si="169"/>
        <v/>
      </c>
      <c r="Q1815" s="4" t="str">
        <f t="shared" si="170"/>
        <v>photography</v>
      </c>
      <c r="R1815" s="4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8" x14ac:dyDescent="0.2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8"/>
        <v>0.49183333333333334</v>
      </c>
      <c r="P1816" s="18">
        <f t="shared" si="169"/>
        <v>42</v>
      </c>
      <c r="Q1816" s="4" t="str">
        <f t="shared" si="170"/>
        <v>photography</v>
      </c>
      <c r="R1816" s="4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8" x14ac:dyDescent="0.2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8"/>
        <v>0</v>
      </c>
      <c r="P1817" s="18" t="str">
        <f t="shared" si="169"/>
        <v/>
      </c>
      <c r="Q1817" s="4" t="str">
        <f t="shared" si="170"/>
        <v>photography</v>
      </c>
      <c r="R1817" s="4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8" x14ac:dyDescent="0.2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8"/>
        <v>2.036E-2</v>
      </c>
      <c r="P1818" s="18">
        <f t="shared" si="169"/>
        <v>85</v>
      </c>
      <c r="Q1818" s="4" t="str">
        <f t="shared" si="170"/>
        <v>photography</v>
      </c>
      <c r="R1818" s="4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2" x14ac:dyDescent="0.2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8"/>
        <v>0.52327777777777773</v>
      </c>
      <c r="P1819" s="18">
        <f t="shared" si="169"/>
        <v>94</v>
      </c>
      <c r="Q1819" s="4" t="str">
        <f t="shared" si="170"/>
        <v>photography</v>
      </c>
      <c r="R1819" s="4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32" x14ac:dyDescent="0.2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8"/>
        <v>0</v>
      </c>
      <c r="P1820" s="18" t="str">
        <f t="shared" si="169"/>
        <v/>
      </c>
      <c r="Q1820" s="4" t="str">
        <f t="shared" si="170"/>
        <v>photography</v>
      </c>
      <c r="R1820" s="4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8" x14ac:dyDescent="0.2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8"/>
        <v>2.0833333333333332E-2</v>
      </c>
      <c r="P1821" s="18">
        <f t="shared" si="169"/>
        <v>6</v>
      </c>
      <c r="Q1821" s="4" t="str">
        <f t="shared" si="170"/>
        <v>photography</v>
      </c>
      <c r="R1821" s="4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8" x14ac:dyDescent="0.2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8"/>
        <v>6.565384615384616E-2</v>
      </c>
      <c r="P1822" s="18">
        <f t="shared" si="169"/>
        <v>213</v>
      </c>
      <c r="Q1822" s="4" t="str">
        <f t="shared" si="170"/>
        <v>photography</v>
      </c>
      <c r="R1822" s="4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8" x14ac:dyDescent="0.2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8"/>
        <v>1.3489</v>
      </c>
      <c r="P1823" s="18">
        <f t="shared" si="169"/>
        <v>59</v>
      </c>
      <c r="Q1823" s="4" t="str">
        <f t="shared" si="170"/>
        <v>music</v>
      </c>
      <c r="R1823" s="4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2" x14ac:dyDescent="0.2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8"/>
        <v>1</v>
      </c>
      <c r="P1824" s="18">
        <f t="shared" si="169"/>
        <v>27</v>
      </c>
      <c r="Q1824" s="4" t="str">
        <f t="shared" si="170"/>
        <v>music</v>
      </c>
      <c r="R1824" s="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8" x14ac:dyDescent="0.2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8"/>
        <v>1.1585714285714286</v>
      </c>
      <c r="P1825" s="18">
        <f t="shared" si="169"/>
        <v>25</v>
      </c>
      <c r="Q1825" s="4" t="str">
        <f t="shared" si="170"/>
        <v>music</v>
      </c>
      <c r="R1825" s="4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6" x14ac:dyDescent="0.2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8"/>
        <v>1.0006666666666666</v>
      </c>
      <c r="P1826" s="18">
        <f t="shared" si="169"/>
        <v>75</v>
      </c>
      <c r="Q1826" s="4" t="str">
        <f t="shared" si="170"/>
        <v>music</v>
      </c>
      <c r="R1826" s="4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8" x14ac:dyDescent="0.2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8"/>
        <v>1.0505</v>
      </c>
      <c r="P1827" s="18">
        <f t="shared" si="169"/>
        <v>42</v>
      </c>
      <c r="Q1827" s="4" t="str">
        <f t="shared" si="170"/>
        <v>music</v>
      </c>
      <c r="R1827" s="4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16" x14ac:dyDescent="0.2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8"/>
        <v>1.01</v>
      </c>
      <c r="P1828" s="18">
        <f t="shared" si="169"/>
        <v>53</v>
      </c>
      <c r="Q1828" s="4" t="str">
        <f t="shared" si="170"/>
        <v>music</v>
      </c>
      <c r="R1828" s="4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8" x14ac:dyDescent="0.2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8"/>
        <v>1.0066250000000001</v>
      </c>
      <c r="P1829" s="18">
        <f t="shared" si="169"/>
        <v>84</v>
      </c>
      <c r="Q1829" s="4" t="str">
        <f t="shared" si="170"/>
        <v>music</v>
      </c>
      <c r="R1829" s="4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8" x14ac:dyDescent="0.2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8"/>
        <v>1.0016</v>
      </c>
      <c r="P1830" s="18">
        <f t="shared" si="169"/>
        <v>417</v>
      </c>
      <c r="Q1830" s="4" t="str">
        <f t="shared" si="170"/>
        <v>music</v>
      </c>
      <c r="R1830" s="4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8" x14ac:dyDescent="0.2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8"/>
        <v>1.6668333333333334</v>
      </c>
      <c r="P1831" s="18">
        <f t="shared" si="169"/>
        <v>76</v>
      </c>
      <c r="Q1831" s="4" t="str">
        <f t="shared" si="170"/>
        <v>music</v>
      </c>
      <c r="R1831" s="4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8" x14ac:dyDescent="0.2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8"/>
        <v>1.0153333333333334</v>
      </c>
      <c r="P1832" s="18">
        <f t="shared" si="169"/>
        <v>67</v>
      </c>
      <c r="Q1832" s="4" t="str">
        <f t="shared" si="170"/>
        <v>music</v>
      </c>
      <c r="R1832" s="4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8" x14ac:dyDescent="0.2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8"/>
        <v>1.03</v>
      </c>
      <c r="P1833" s="18">
        <f t="shared" si="169"/>
        <v>74</v>
      </c>
      <c r="Q1833" s="4" t="str">
        <f t="shared" si="170"/>
        <v>music</v>
      </c>
      <c r="R1833" s="4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8" x14ac:dyDescent="0.2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8"/>
        <v>1.4285714285714286</v>
      </c>
      <c r="P1834" s="18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8" x14ac:dyDescent="0.2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8"/>
        <v>2.625</v>
      </c>
      <c r="P1835" s="18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2" x14ac:dyDescent="0.2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8"/>
        <v>1.1805000000000001</v>
      </c>
      <c r="P1836" s="18">
        <f t="shared" si="169"/>
        <v>131</v>
      </c>
      <c r="Q1836" s="4" t="str">
        <f t="shared" si="170"/>
        <v>music</v>
      </c>
      <c r="R1836" s="4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4" x14ac:dyDescent="0.2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8"/>
        <v>1.04</v>
      </c>
      <c r="P1837" s="18">
        <f t="shared" si="169"/>
        <v>47</v>
      </c>
      <c r="Q1837" s="4" t="str">
        <f t="shared" si="170"/>
        <v>music</v>
      </c>
      <c r="R1837" s="4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16" x14ac:dyDescent="0.2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8"/>
        <v>2.0034000000000001</v>
      </c>
      <c r="P1838" s="18">
        <f t="shared" si="169"/>
        <v>182</v>
      </c>
      <c r="Q1838" s="4" t="str">
        <f t="shared" si="170"/>
        <v>music</v>
      </c>
      <c r="R1838" s="4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8" x14ac:dyDescent="0.2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8"/>
        <v>3.0683333333333334</v>
      </c>
      <c r="P1839" s="18">
        <f t="shared" si="169"/>
        <v>61</v>
      </c>
      <c r="Q1839" s="4" t="str">
        <f t="shared" si="170"/>
        <v>music</v>
      </c>
      <c r="R1839" s="4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8" x14ac:dyDescent="0.2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8"/>
        <v>1.00149</v>
      </c>
      <c r="P1840" s="18">
        <f t="shared" si="169"/>
        <v>36</v>
      </c>
      <c r="Q1840" s="4" t="str">
        <f t="shared" si="170"/>
        <v>music</v>
      </c>
      <c r="R1840" s="4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8" x14ac:dyDescent="0.2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8"/>
        <v>2.0529999999999999</v>
      </c>
      <c r="P1841" s="18">
        <f t="shared" si="169"/>
        <v>46</v>
      </c>
      <c r="Q1841" s="4" t="str">
        <f t="shared" si="170"/>
        <v>music</v>
      </c>
      <c r="R1841" s="4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8" x14ac:dyDescent="0.2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8"/>
        <v>1.0888888888888888</v>
      </c>
      <c r="P1842" s="18">
        <f t="shared" si="169"/>
        <v>75</v>
      </c>
      <c r="Q1842" s="4" t="str">
        <f t="shared" si="170"/>
        <v>music</v>
      </c>
      <c r="R1842" s="4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2" x14ac:dyDescent="0.2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8"/>
        <v>1.0175000000000001</v>
      </c>
      <c r="P1843" s="18">
        <f t="shared" si="169"/>
        <v>51</v>
      </c>
      <c r="Q1843" s="4" t="str">
        <f t="shared" si="170"/>
        <v>music</v>
      </c>
      <c r="R1843" s="4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8" x14ac:dyDescent="0.2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8"/>
        <v>1.2524999999999999</v>
      </c>
      <c r="P1844" s="18">
        <f t="shared" si="169"/>
        <v>119</v>
      </c>
      <c r="Q1844" s="4" t="str">
        <f t="shared" si="170"/>
        <v>music</v>
      </c>
      <c r="R1844" s="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8" x14ac:dyDescent="0.2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8"/>
        <v>1.2400610000000001</v>
      </c>
      <c r="P1845" s="18">
        <f t="shared" si="169"/>
        <v>93</v>
      </c>
      <c r="Q1845" s="4" t="str">
        <f t="shared" si="170"/>
        <v>music</v>
      </c>
      <c r="R1845" s="4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8" x14ac:dyDescent="0.2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8"/>
        <v>1.014</v>
      </c>
      <c r="P1846" s="18">
        <f t="shared" si="169"/>
        <v>76</v>
      </c>
      <c r="Q1846" s="4" t="str">
        <f t="shared" si="170"/>
        <v>music</v>
      </c>
      <c r="R1846" s="4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6" x14ac:dyDescent="0.2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8"/>
        <v>1</v>
      </c>
      <c r="P1847" s="18">
        <f t="shared" si="169"/>
        <v>53</v>
      </c>
      <c r="Q1847" s="4" t="str">
        <f t="shared" si="170"/>
        <v>music</v>
      </c>
      <c r="R1847" s="4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8" x14ac:dyDescent="0.2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8"/>
        <v>1.3792666666666666</v>
      </c>
      <c r="P1848" s="18">
        <f t="shared" si="169"/>
        <v>99</v>
      </c>
      <c r="Q1848" s="4" t="str">
        <f t="shared" si="170"/>
        <v>music</v>
      </c>
      <c r="R1848" s="4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8" x14ac:dyDescent="0.2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8"/>
        <v>1.2088000000000001</v>
      </c>
      <c r="P1849" s="18">
        <f t="shared" si="169"/>
        <v>80</v>
      </c>
      <c r="Q1849" s="4" t="str">
        <f t="shared" si="170"/>
        <v>music</v>
      </c>
      <c r="R1849" s="4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8" x14ac:dyDescent="0.2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8"/>
        <v>1.0736666666666668</v>
      </c>
      <c r="P1850" s="18">
        <f t="shared" si="169"/>
        <v>134</v>
      </c>
      <c r="Q1850" s="4" t="str">
        <f t="shared" si="170"/>
        <v>music</v>
      </c>
      <c r="R1850" s="4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32" x14ac:dyDescent="0.2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8"/>
        <v>1.0033333333333334</v>
      </c>
      <c r="P1851" s="18">
        <f t="shared" si="169"/>
        <v>38</v>
      </c>
      <c r="Q1851" s="4" t="str">
        <f t="shared" si="170"/>
        <v>music</v>
      </c>
      <c r="R1851" s="4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8" x14ac:dyDescent="0.2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8"/>
        <v>1.0152222222222222</v>
      </c>
      <c r="P1852" s="18">
        <f t="shared" si="169"/>
        <v>51</v>
      </c>
      <c r="Q1852" s="4" t="str">
        <f t="shared" si="170"/>
        <v>music</v>
      </c>
      <c r="R1852" s="4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8" x14ac:dyDescent="0.2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8"/>
        <v>1.0007692307692309</v>
      </c>
      <c r="P1853" s="18">
        <f t="shared" si="169"/>
        <v>50</v>
      </c>
      <c r="Q1853" s="4" t="str">
        <f t="shared" si="170"/>
        <v>music</v>
      </c>
      <c r="R1853" s="4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8" x14ac:dyDescent="0.2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8"/>
        <v>1.1696666666666666</v>
      </c>
      <c r="P1854" s="18">
        <f t="shared" si="169"/>
        <v>134</v>
      </c>
      <c r="Q1854" s="4" t="str">
        <f t="shared" si="170"/>
        <v>music</v>
      </c>
      <c r="R1854" s="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8" x14ac:dyDescent="0.2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8"/>
        <v>1.01875</v>
      </c>
      <c r="P1855" s="18">
        <f t="shared" si="169"/>
        <v>58</v>
      </c>
      <c r="Q1855" s="4" t="str">
        <f t="shared" si="170"/>
        <v>music</v>
      </c>
      <c r="R1855" s="4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8" x14ac:dyDescent="0.2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8"/>
        <v>1.0212366666666666</v>
      </c>
      <c r="P1856" s="18">
        <f t="shared" si="169"/>
        <v>88</v>
      </c>
      <c r="Q1856" s="4" t="str">
        <f t="shared" si="170"/>
        <v>music</v>
      </c>
      <c r="R1856" s="4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8" x14ac:dyDescent="0.2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8"/>
        <v>1.5405897142857143</v>
      </c>
      <c r="P1857" s="18">
        <f t="shared" si="169"/>
        <v>71</v>
      </c>
      <c r="Q1857" s="4" t="str">
        <f t="shared" si="170"/>
        <v>music</v>
      </c>
      <c r="R1857" s="4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8" x14ac:dyDescent="0.2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68"/>
        <v>1.0125</v>
      </c>
      <c r="P1858" s="18">
        <f t="shared" si="169"/>
        <v>53</v>
      </c>
      <c r="Q1858" s="4" t="str">
        <f t="shared" si="170"/>
        <v>music</v>
      </c>
      <c r="R1858" s="4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8" x14ac:dyDescent="0.2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4">E1859/D1859</f>
        <v>1</v>
      </c>
      <c r="P1859" s="18">
        <f t="shared" ref="P1859:P1922" si="175">IFERROR(ROUND(E1859/L1859,0),"")</f>
        <v>136</v>
      </c>
      <c r="Q1859" s="4" t="str">
        <f t="shared" ref="Q1859:Q1922" si="176">LEFT(N1859,FIND("/",N1859)-1)</f>
        <v>music</v>
      </c>
      <c r="R1859" s="4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8" x14ac:dyDescent="0.2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4"/>
        <v>1.0874800874800874</v>
      </c>
      <c r="P1860" s="18">
        <f t="shared" si="175"/>
        <v>41</v>
      </c>
      <c r="Q1860" s="4" t="str">
        <f t="shared" si="176"/>
        <v>music</v>
      </c>
      <c r="R1860" s="4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2" x14ac:dyDescent="0.2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4"/>
        <v>1.3183333333333334</v>
      </c>
      <c r="P1861" s="18">
        <f t="shared" si="175"/>
        <v>71</v>
      </c>
      <c r="Q1861" s="4" t="str">
        <f t="shared" si="176"/>
        <v>music</v>
      </c>
      <c r="R1861" s="4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8" x14ac:dyDescent="0.2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4"/>
        <v>1.3346666666666667</v>
      </c>
      <c r="P1862" s="18">
        <f t="shared" si="175"/>
        <v>53</v>
      </c>
      <c r="Q1862" s="4" t="str">
        <f t="shared" si="176"/>
        <v>music</v>
      </c>
      <c r="R1862" s="4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8" x14ac:dyDescent="0.2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4"/>
        <v>0</v>
      </c>
      <c r="P1863" s="18" t="str">
        <f t="shared" si="175"/>
        <v/>
      </c>
      <c r="Q1863" s="4" t="str">
        <f t="shared" si="176"/>
        <v>games</v>
      </c>
      <c r="R1863" s="4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8" x14ac:dyDescent="0.2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4"/>
        <v>8.0833333333333326E-2</v>
      </c>
      <c r="P1864" s="18">
        <f t="shared" si="175"/>
        <v>91</v>
      </c>
      <c r="Q1864" s="4" t="str">
        <f t="shared" si="176"/>
        <v>games</v>
      </c>
      <c r="R1864" s="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8" x14ac:dyDescent="0.2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4"/>
        <v>4.0000000000000001E-3</v>
      </c>
      <c r="P1865" s="18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8" x14ac:dyDescent="0.2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4"/>
        <v>0.42892307692307691</v>
      </c>
      <c r="P1866" s="18">
        <f t="shared" si="175"/>
        <v>58</v>
      </c>
      <c r="Q1866" s="4" t="str">
        <f t="shared" si="176"/>
        <v>games</v>
      </c>
      <c r="R1866" s="4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8" x14ac:dyDescent="0.2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4"/>
        <v>3.6363636363636364E-5</v>
      </c>
      <c r="P1867" s="18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8" x14ac:dyDescent="0.2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4"/>
        <v>5.0000000000000001E-3</v>
      </c>
      <c r="P1868" s="18">
        <f t="shared" si="175"/>
        <v>63</v>
      </c>
      <c r="Q1868" s="4" t="str">
        <f t="shared" si="176"/>
        <v>games</v>
      </c>
      <c r="R1868" s="4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8" x14ac:dyDescent="0.2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4"/>
        <v>5.0000000000000001E-4</v>
      </c>
      <c r="P1869" s="18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8" x14ac:dyDescent="0.2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4"/>
        <v>4.8680000000000001E-2</v>
      </c>
      <c r="P1870" s="18">
        <f t="shared" si="175"/>
        <v>72</v>
      </c>
      <c r="Q1870" s="4" t="str">
        <f t="shared" si="176"/>
        <v>games</v>
      </c>
      <c r="R1870" s="4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8" x14ac:dyDescent="0.2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4"/>
        <v>0</v>
      </c>
      <c r="P1871" s="18" t="str">
        <f t="shared" si="175"/>
        <v/>
      </c>
      <c r="Q1871" s="4" t="str">
        <f t="shared" si="176"/>
        <v>games</v>
      </c>
      <c r="R1871" s="4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8" x14ac:dyDescent="0.2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4"/>
        <v>0.10314285714285715</v>
      </c>
      <c r="P1872" s="18">
        <f t="shared" si="175"/>
        <v>33</v>
      </c>
      <c r="Q1872" s="4" t="str">
        <f t="shared" si="176"/>
        <v>games</v>
      </c>
      <c r="R1872" s="4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8" x14ac:dyDescent="0.2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4"/>
        <v>0.7178461538461538</v>
      </c>
      <c r="P1873" s="18">
        <f t="shared" si="175"/>
        <v>49</v>
      </c>
      <c r="Q1873" s="4" t="str">
        <f t="shared" si="176"/>
        <v>games</v>
      </c>
      <c r="R1873" s="4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8" x14ac:dyDescent="0.2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4"/>
        <v>1.06E-2</v>
      </c>
      <c r="P1874" s="18">
        <f t="shared" si="175"/>
        <v>16</v>
      </c>
      <c r="Q1874" s="4" t="str">
        <f t="shared" si="176"/>
        <v>games</v>
      </c>
      <c r="R1874" s="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8" x14ac:dyDescent="0.2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4"/>
        <v>4.4999999999999997E-3</v>
      </c>
      <c r="P1875" s="18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48" x14ac:dyDescent="0.2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4"/>
        <v>1.6249999999999999E-4</v>
      </c>
      <c r="P1876" s="18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32" x14ac:dyDescent="0.2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4"/>
        <v>5.1000000000000004E-3</v>
      </c>
      <c r="P1877" s="18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8" x14ac:dyDescent="0.2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4"/>
        <v>0</v>
      </c>
      <c r="P1878" s="18" t="str">
        <f t="shared" si="175"/>
        <v/>
      </c>
      <c r="Q1878" s="4" t="str">
        <f t="shared" si="176"/>
        <v>games</v>
      </c>
      <c r="R1878" s="4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32" x14ac:dyDescent="0.2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4"/>
        <v>0</v>
      </c>
      <c r="P1879" s="18" t="str">
        <f t="shared" si="175"/>
        <v/>
      </c>
      <c r="Q1879" s="4" t="str">
        <f t="shared" si="176"/>
        <v>games</v>
      </c>
      <c r="R1879" s="4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8" x14ac:dyDescent="0.2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4"/>
        <v>0</v>
      </c>
      <c r="P1880" s="18" t="str">
        <f t="shared" si="175"/>
        <v/>
      </c>
      <c r="Q1880" s="4" t="str">
        <f t="shared" si="176"/>
        <v>games</v>
      </c>
      <c r="R1880" s="4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8" x14ac:dyDescent="0.2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4"/>
        <v>1.1999999999999999E-3</v>
      </c>
      <c r="P1881" s="18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2" x14ac:dyDescent="0.2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4"/>
        <v>0.20080000000000001</v>
      </c>
      <c r="P1882" s="18">
        <f t="shared" si="175"/>
        <v>42</v>
      </c>
      <c r="Q1882" s="4" t="str">
        <f t="shared" si="176"/>
        <v>games</v>
      </c>
      <c r="R1882" s="4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8" x14ac:dyDescent="0.2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4"/>
        <v>1.726845</v>
      </c>
      <c r="P1883" s="18">
        <f t="shared" si="175"/>
        <v>49</v>
      </c>
      <c r="Q1883" s="4" t="str">
        <f t="shared" si="176"/>
        <v>music</v>
      </c>
      <c r="R1883" s="4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8" x14ac:dyDescent="0.2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4"/>
        <v>1.008955223880597</v>
      </c>
      <c r="P1884" s="18">
        <f t="shared" si="175"/>
        <v>42</v>
      </c>
      <c r="Q1884" s="4" t="str">
        <f t="shared" si="176"/>
        <v>music</v>
      </c>
      <c r="R1884" s="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8" x14ac:dyDescent="0.2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4"/>
        <v>1.0480480480480481</v>
      </c>
      <c r="P1885" s="18">
        <f t="shared" si="175"/>
        <v>33</v>
      </c>
      <c r="Q1885" s="4" t="str">
        <f t="shared" si="176"/>
        <v>music</v>
      </c>
      <c r="R1885" s="4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8" x14ac:dyDescent="0.2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4"/>
        <v>1.351</v>
      </c>
      <c r="P1886" s="18">
        <f t="shared" si="175"/>
        <v>52</v>
      </c>
      <c r="Q1886" s="4" t="str">
        <f t="shared" si="176"/>
        <v>music</v>
      </c>
      <c r="R1886" s="4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8" x14ac:dyDescent="0.2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4"/>
        <v>1.1632786885245903</v>
      </c>
      <c r="P1887" s="18">
        <f t="shared" si="175"/>
        <v>51</v>
      </c>
      <c r="Q1887" s="4" t="str">
        <f t="shared" si="176"/>
        <v>music</v>
      </c>
      <c r="R1887" s="4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8" x14ac:dyDescent="0.2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4"/>
        <v>1.0208333333333333</v>
      </c>
      <c r="P1888" s="18">
        <f t="shared" si="175"/>
        <v>42</v>
      </c>
      <c r="Q1888" s="4" t="str">
        <f t="shared" si="176"/>
        <v>music</v>
      </c>
      <c r="R1888" s="4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8" x14ac:dyDescent="0.2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4"/>
        <v>1.1116666666666666</v>
      </c>
      <c r="P1889" s="18">
        <f t="shared" si="175"/>
        <v>417</v>
      </c>
      <c r="Q1889" s="4" t="str">
        <f t="shared" si="176"/>
        <v>music</v>
      </c>
      <c r="R1889" s="4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8" x14ac:dyDescent="0.2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4"/>
        <v>1.6608000000000001</v>
      </c>
      <c r="P1890" s="18">
        <f t="shared" si="175"/>
        <v>47</v>
      </c>
      <c r="Q1890" s="4" t="str">
        <f t="shared" si="176"/>
        <v>music</v>
      </c>
      <c r="R1890" s="4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8" x14ac:dyDescent="0.2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4"/>
        <v>1.0660000000000001</v>
      </c>
      <c r="P1891" s="18">
        <f t="shared" si="175"/>
        <v>48</v>
      </c>
      <c r="Q1891" s="4" t="str">
        <f t="shared" si="176"/>
        <v>music</v>
      </c>
      <c r="R1891" s="4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8" x14ac:dyDescent="0.2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4"/>
        <v>1.4458441666666668</v>
      </c>
      <c r="P1892" s="18">
        <f t="shared" si="175"/>
        <v>71</v>
      </c>
      <c r="Q1892" s="4" t="str">
        <f t="shared" si="176"/>
        <v>music</v>
      </c>
      <c r="R1892" s="4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4" x14ac:dyDescent="0.2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4"/>
        <v>1.0555000000000001</v>
      </c>
      <c r="P1893" s="18">
        <f t="shared" si="175"/>
        <v>88</v>
      </c>
      <c r="Q1893" s="4" t="str">
        <f t="shared" si="176"/>
        <v>music</v>
      </c>
      <c r="R1893" s="4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32" x14ac:dyDescent="0.2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4"/>
        <v>1.3660000000000001</v>
      </c>
      <c r="P1894" s="18">
        <f t="shared" si="175"/>
        <v>26</v>
      </c>
      <c r="Q1894" s="4" t="str">
        <f t="shared" si="176"/>
        <v>music</v>
      </c>
      <c r="R1894" s="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8" x14ac:dyDescent="0.2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4"/>
        <v>1.04</v>
      </c>
      <c r="P1895" s="18">
        <f t="shared" si="175"/>
        <v>58</v>
      </c>
      <c r="Q1895" s="4" t="str">
        <f t="shared" si="176"/>
        <v>music</v>
      </c>
      <c r="R1895" s="4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16" x14ac:dyDescent="0.2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4"/>
        <v>1.145</v>
      </c>
      <c r="P1896" s="18">
        <f t="shared" si="175"/>
        <v>57</v>
      </c>
      <c r="Q1896" s="4" t="str">
        <f t="shared" si="176"/>
        <v>music</v>
      </c>
      <c r="R1896" s="4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48" x14ac:dyDescent="0.2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4"/>
        <v>1.0171957671957672</v>
      </c>
      <c r="P1897" s="18">
        <f t="shared" si="175"/>
        <v>196</v>
      </c>
      <c r="Q1897" s="4" t="str">
        <f t="shared" si="176"/>
        <v>music</v>
      </c>
      <c r="R1897" s="4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8" x14ac:dyDescent="0.2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4"/>
        <v>1.2394678492239468</v>
      </c>
      <c r="P1898" s="18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8" x14ac:dyDescent="0.2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4"/>
        <v>1.0245669291338582</v>
      </c>
      <c r="P1899" s="18">
        <f t="shared" si="175"/>
        <v>36</v>
      </c>
      <c r="Q1899" s="4" t="str">
        <f t="shared" si="176"/>
        <v>music</v>
      </c>
      <c r="R1899" s="4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8" x14ac:dyDescent="0.2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4"/>
        <v>1.4450000000000001</v>
      </c>
      <c r="P1900" s="18">
        <f t="shared" si="175"/>
        <v>69</v>
      </c>
      <c r="Q1900" s="4" t="str">
        <f t="shared" si="176"/>
        <v>music</v>
      </c>
      <c r="R1900" s="4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8" x14ac:dyDescent="0.2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4"/>
        <v>1.3333333333333333</v>
      </c>
      <c r="P1901" s="18">
        <f t="shared" si="175"/>
        <v>29</v>
      </c>
      <c r="Q1901" s="4" t="str">
        <f t="shared" si="176"/>
        <v>music</v>
      </c>
      <c r="R1901" s="4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8" x14ac:dyDescent="0.2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4"/>
        <v>1.0936440000000001</v>
      </c>
      <c r="P1902" s="18">
        <f t="shared" si="175"/>
        <v>51</v>
      </c>
      <c r="Q1902" s="4" t="str">
        <f t="shared" si="176"/>
        <v>music</v>
      </c>
      <c r="R1902" s="4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8" x14ac:dyDescent="0.2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4"/>
        <v>2.696969696969697E-2</v>
      </c>
      <c r="P1903" s="18">
        <f t="shared" si="175"/>
        <v>107</v>
      </c>
      <c r="Q1903" s="4" t="str">
        <f t="shared" si="176"/>
        <v>technology</v>
      </c>
      <c r="R1903" s="4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8" x14ac:dyDescent="0.2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4"/>
        <v>1.2E-2</v>
      </c>
      <c r="P1904" s="18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8" x14ac:dyDescent="0.2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4"/>
        <v>0.46600000000000003</v>
      </c>
      <c r="P1905" s="18">
        <f t="shared" si="175"/>
        <v>34</v>
      </c>
      <c r="Q1905" s="4" t="str">
        <f t="shared" si="176"/>
        <v>technology</v>
      </c>
      <c r="R1905" s="4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8" x14ac:dyDescent="0.2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4"/>
        <v>1E-3</v>
      </c>
      <c r="P1906" s="18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48" x14ac:dyDescent="0.2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4"/>
        <v>1.6800000000000001E-3</v>
      </c>
      <c r="P1907" s="18">
        <f t="shared" si="175"/>
        <v>11</v>
      </c>
      <c r="Q1907" s="4" t="str">
        <f t="shared" si="176"/>
        <v>technology</v>
      </c>
      <c r="R1907" s="4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8" x14ac:dyDescent="0.2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4"/>
        <v>0.42759999999999998</v>
      </c>
      <c r="P1908" s="18">
        <f t="shared" si="175"/>
        <v>216</v>
      </c>
      <c r="Q1908" s="4" t="str">
        <f t="shared" si="176"/>
        <v>technology</v>
      </c>
      <c r="R1908" s="4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8" x14ac:dyDescent="0.2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4"/>
        <v>2.8333333333333335E-3</v>
      </c>
      <c r="P1909" s="18">
        <f t="shared" si="175"/>
        <v>21</v>
      </c>
      <c r="Q1909" s="4" t="str">
        <f t="shared" si="176"/>
        <v>technology</v>
      </c>
      <c r="R1909" s="4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8" x14ac:dyDescent="0.2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4"/>
        <v>1.7319999999999999E-2</v>
      </c>
      <c r="P1910" s="18">
        <f t="shared" si="175"/>
        <v>108</v>
      </c>
      <c r="Q1910" s="4" t="str">
        <f t="shared" si="176"/>
        <v>technology</v>
      </c>
      <c r="R1910" s="4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8" x14ac:dyDescent="0.2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4"/>
        <v>0.14111428571428572</v>
      </c>
      <c r="P1911" s="18">
        <f t="shared" si="175"/>
        <v>130</v>
      </c>
      <c r="Q1911" s="4" t="str">
        <f t="shared" si="176"/>
        <v>technology</v>
      </c>
      <c r="R1911" s="4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8" x14ac:dyDescent="0.2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4"/>
        <v>0.39395294117647056</v>
      </c>
      <c r="P1912" s="18">
        <f t="shared" si="175"/>
        <v>117</v>
      </c>
      <c r="Q1912" s="4" t="str">
        <f t="shared" si="176"/>
        <v>technology</v>
      </c>
      <c r="R1912" s="4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8" x14ac:dyDescent="0.2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4"/>
        <v>2.3529411764705883E-4</v>
      </c>
      <c r="P1913" s="18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8" x14ac:dyDescent="0.2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4"/>
        <v>0.59299999999999997</v>
      </c>
      <c r="P1914" s="18">
        <f t="shared" si="175"/>
        <v>71</v>
      </c>
      <c r="Q1914" s="4" t="str">
        <f t="shared" si="176"/>
        <v>technology</v>
      </c>
      <c r="R1914" s="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2" x14ac:dyDescent="0.2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4"/>
        <v>1.3270833333333334E-2</v>
      </c>
      <c r="P1915" s="18">
        <f t="shared" si="175"/>
        <v>25</v>
      </c>
      <c r="Q1915" s="4" t="str">
        <f t="shared" si="176"/>
        <v>technology</v>
      </c>
      <c r="R1915" s="4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8" x14ac:dyDescent="0.2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4"/>
        <v>9.0090090090090086E-2</v>
      </c>
      <c r="P1916" s="18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8" x14ac:dyDescent="0.2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4"/>
        <v>1.6E-2</v>
      </c>
      <c r="P1917" s="18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2" x14ac:dyDescent="0.2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4"/>
        <v>5.1000000000000004E-3</v>
      </c>
      <c r="P1918" s="18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2" x14ac:dyDescent="0.2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4"/>
        <v>0.52570512820512816</v>
      </c>
      <c r="P1919" s="18">
        <f t="shared" si="175"/>
        <v>2929</v>
      </c>
      <c r="Q1919" s="4" t="str">
        <f t="shared" si="176"/>
        <v>technology</v>
      </c>
      <c r="R1919" s="4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8" x14ac:dyDescent="0.2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4"/>
        <v>1.04E-2</v>
      </c>
      <c r="P1920" s="18">
        <f t="shared" si="175"/>
        <v>29</v>
      </c>
      <c r="Q1920" s="4" t="str">
        <f t="shared" si="176"/>
        <v>technology</v>
      </c>
      <c r="R1920" s="4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8" x14ac:dyDescent="0.2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4"/>
        <v>0.47399999999999998</v>
      </c>
      <c r="P1921" s="18">
        <f t="shared" si="175"/>
        <v>30</v>
      </c>
      <c r="Q1921" s="4" t="str">
        <f t="shared" si="176"/>
        <v>technology</v>
      </c>
      <c r="R1921" s="4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8" x14ac:dyDescent="0.2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4"/>
        <v>0.43030000000000002</v>
      </c>
      <c r="P1922" s="18">
        <f t="shared" si="175"/>
        <v>41</v>
      </c>
      <c r="Q1922" s="4" t="str">
        <f t="shared" si="176"/>
        <v>technology</v>
      </c>
      <c r="R1922" s="4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2" x14ac:dyDescent="0.2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0">E1923/D1923</f>
        <v>1.3680000000000001</v>
      </c>
      <c r="P1923" s="18">
        <f t="shared" ref="P1923:P1986" si="181">IFERROR(ROUND(E1923/L1923,0),"")</f>
        <v>54</v>
      </c>
      <c r="Q1923" s="4" t="str">
        <f t="shared" ref="Q1923:Q1986" si="182">LEFT(N1923,FIND("/",N1923)-1)</f>
        <v>music</v>
      </c>
      <c r="R1923" s="4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8" x14ac:dyDescent="0.2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0"/>
        <v>1.1555</v>
      </c>
      <c r="P1924" s="18">
        <f t="shared" si="181"/>
        <v>36</v>
      </c>
      <c r="Q1924" s="4" t="str">
        <f t="shared" si="182"/>
        <v>music</v>
      </c>
      <c r="R1924" s="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8" x14ac:dyDescent="0.2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0"/>
        <v>2.4079999999999999</v>
      </c>
      <c r="P1925" s="18">
        <f t="shared" si="181"/>
        <v>23</v>
      </c>
      <c r="Q1925" s="4" t="str">
        <f t="shared" si="182"/>
        <v>music</v>
      </c>
      <c r="R1925" s="4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48" x14ac:dyDescent="0.2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0"/>
        <v>1.1439999999999999</v>
      </c>
      <c r="P1926" s="18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32" x14ac:dyDescent="0.2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0"/>
        <v>1.1033333333333333</v>
      </c>
      <c r="P1927" s="18">
        <f t="shared" si="181"/>
        <v>32</v>
      </c>
      <c r="Q1927" s="4" t="str">
        <f t="shared" si="182"/>
        <v>music</v>
      </c>
      <c r="R1927" s="4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4" x14ac:dyDescent="0.2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0"/>
        <v>1.9537933333333333</v>
      </c>
      <c r="P1928" s="18">
        <f t="shared" si="181"/>
        <v>27</v>
      </c>
      <c r="Q1928" s="4" t="str">
        <f t="shared" si="182"/>
        <v>music</v>
      </c>
      <c r="R1928" s="4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6" x14ac:dyDescent="0.2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0"/>
        <v>1.0333333333333334</v>
      </c>
      <c r="P1929" s="18">
        <f t="shared" si="181"/>
        <v>56</v>
      </c>
      <c r="Q1929" s="4" t="str">
        <f t="shared" si="182"/>
        <v>music</v>
      </c>
      <c r="R1929" s="4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2" x14ac:dyDescent="0.2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0"/>
        <v>1.031372549019608</v>
      </c>
      <c r="P1930" s="18">
        <f t="shared" si="181"/>
        <v>77</v>
      </c>
      <c r="Q1930" s="4" t="str">
        <f t="shared" si="182"/>
        <v>music</v>
      </c>
      <c r="R1930" s="4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8" x14ac:dyDescent="0.2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0"/>
        <v>1.003125</v>
      </c>
      <c r="P1931" s="18">
        <f t="shared" si="181"/>
        <v>43</v>
      </c>
      <c r="Q1931" s="4" t="str">
        <f t="shared" si="182"/>
        <v>music</v>
      </c>
      <c r="R1931" s="4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2" x14ac:dyDescent="0.2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0"/>
        <v>1.27</v>
      </c>
      <c r="P1932" s="18">
        <f t="shared" si="181"/>
        <v>49</v>
      </c>
      <c r="Q1932" s="4" t="str">
        <f t="shared" si="182"/>
        <v>music</v>
      </c>
      <c r="R1932" s="4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32" x14ac:dyDescent="0.2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0"/>
        <v>1.20601</v>
      </c>
      <c r="P1933" s="18">
        <f t="shared" si="181"/>
        <v>48</v>
      </c>
      <c r="Q1933" s="4" t="str">
        <f t="shared" si="182"/>
        <v>music</v>
      </c>
      <c r="R1933" s="4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8" x14ac:dyDescent="0.2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0"/>
        <v>1.0699047619047619</v>
      </c>
      <c r="P1934" s="18">
        <f t="shared" si="181"/>
        <v>70</v>
      </c>
      <c r="Q1934" s="4" t="str">
        <f t="shared" si="182"/>
        <v>music</v>
      </c>
      <c r="R1934" s="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8" x14ac:dyDescent="0.2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0"/>
        <v>1.7243333333333333</v>
      </c>
      <c r="P1935" s="18">
        <f t="shared" si="181"/>
        <v>94</v>
      </c>
      <c r="Q1935" s="4" t="str">
        <f t="shared" si="182"/>
        <v>music</v>
      </c>
      <c r="R1935" s="4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8" x14ac:dyDescent="0.2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0"/>
        <v>1.2362</v>
      </c>
      <c r="P1936" s="18">
        <f t="shared" si="181"/>
        <v>80</v>
      </c>
      <c r="Q1936" s="4" t="str">
        <f t="shared" si="182"/>
        <v>music</v>
      </c>
      <c r="R1936" s="4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8" x14ac:dyDescent="0.2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0"/>
        <v>1.0840000000000001</v>
      </c>
      <c r="P1937" s="18">
        <f t="shared" si="181"/>
        <v>54</v>
      </c>
      <c r="Q1937" s="4" t="str">
        <f t="shared" si="182"/>
        <v>music</v>
      </c>
      <c r="R1937" s="4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8" x14ac:dyDescent="0.2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0"/>
        <v>1.1652013333333333</v>
      </c>
      <c r="P1938" s="18">
        <f t="shared" si="181"/>
        <v>60</v>
      </c>
      <c r="Q1938" s="4" t="str">
        <f t="shared" si="182"/>
        <v>music</v>
      </c>
      <c r="R1938" s="4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8" x14ac:dyDescent="0.2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0"/>
        <v>1.8724499999999999</v>
      </c>
      <c r="P1939" s="18">
        <f t="shared" si="181"/>
        <v>39</v>
      </c>
      <c r="Q1939" s="4" t="str">
        <f t="shared" si="182"/>
        <v>music</v>
      </c>
      <c r="R1939" s="4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8" x14ac:dyDescent="0.2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0"/>
        <v>1.1593333333333333</v>
      </c>
      <c r="P1940" s="18">
        <f t="shared" si="181"/>
        <v>153</v>
      </c>
      <c r="Q1940" s="4" t="str">
        <f t="shared" si="182"/>
        <v>music</v>
      </c>
      <c r="R1940" s="4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8" x14ac:dyDescent="0.2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0"/>
        <v>1.107</v>
      </c>
      <c r="P1941" s="18">
        <f t="shared" si="181"/>
        <v>115</v>
      </c>
      <c r="Q1941" s="4" t="str">
        <f t="shared" si="182"/>
        <v>music</v>
      </c>
      <c r="R1941" s="4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8" x14ac:dyDescent="0.2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0"/>
        <v>1.7092307692307693</v>
      </c>
      <c r="P1942" s="18">
        <f t="shared" si="181"/>
        <v>36</v>
      </c>
      <c r="Q1942" s="4" t="str">
        <f t="shared" si="182"/>
        <v>music</v>
      </c>
      <c r="R1942" s="4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8" x14ac:dyDescent="0.2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0"/>
        <v>1.2611835600000001</v>
      </c>
      <c r="P1943" s="18">
        <f t="shared" si="181"/>
        <v>65</v>
      </c>
      <c r="Q1943" s="4" t="str">
        <f t="shared" si="182"/>
        <v>technology</v>
      </c>
      <c r="R1943" s="4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8" x14ac:dyDescent="0.2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0"/>
        <v>1.3844033333333334</v>
      </c>
      <c r="P1944" s="18">
        <f t="shared" si="181"/>
        <v>87</v>
      </c>
      <c r="Q1944" s="4" t="str">
        <f t="shared" si="182"/>
        <v>technology</v>
      </c>
      <c r="R1944" s="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8" x14ac:dyDescent="0.2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0"/>
        <v>17.052499999999998</v>
      </c>
      <c r="P1945" s="18">
        <f t="shared" si="181"/>
        <v>69</v>
      </c>
      <c r="Q1945" s="4" t="str">
        <f t="shared" si="182"/>
        <v>technology</v>
      </c>
      <c r="R1945" s="4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8" x14ac:dyDescent="0.2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0"/>
        <v>7.8805550000000002</v>
      </c>
      <c r="P1946" s="18">
        <f t="shared" si="181"/>
        <v>176</v>
      </c>
      <c r="Q1946" s="4" t="str">
        <f t="shared" si="182"/>
        <v>technology</v>
      </c>
      <c r="R1946" s="4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8" x14ac:dyDescent="0.2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0"/>
        <v>3.4801799999999998</v>
      </c>
      <c r="P1947" s="18">
        <f t="shared" si="181"/>
        <v>512</v>
      </c>
      <c r="Q1947" s="4" t="str">
        <f t="shared" si="182"/>
        <v>technology</v>
      </c>
      <c r="R1947" s="4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8" x14ac:dyDescent="0.2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0"/>
        <v>1.4974666666666667</v>
      </c>
      <c r="P1948" s="18">
        <f t="shared" si="181"/>
        <v>160</v>
      </c>
      <c r="Q1948" s="4" t="str">
        <f t="shared" si="182"/>
        <v>technology</v>
      </c>
      <c r="R1948" s="4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48" x14ac:dyDescent="0.2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0"/>
        <v>1.0063375000000001</v>
      </c>
      <c r="P1949" s="18">
        <f t="shared" si="181"/>
        <v>35</v>
      </c>
      <c r="Q1949" s="4" t="str">
        <f t="shared" si="182"/>
        <v>technology</v>
      </c>
      <c r="R1949" s="4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2" x14ac:dyDescent="0.2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0"/>
        <v>8.0021100000000001</v>
      </c>
      <c r="P1950" s="18">
        <f t="shared" si="181"/>
        <v>189</v>
      </c>
      <c r="Q1950" s="4" t="str">
        <f t="shared" si="182"/>
        <v>technology</v>
      </c>
      <c r="R1950" s="4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8" x14ac:dyDescent="0.2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0"/>
        <v>1.0600260000000001</v>
      </c>
      <c r="P1951" s="18">
        <f t="shared" si="181"/>
        <v>56</v>
      </c>
      <c r="Q1951" s="4" t="str">
        <f t="shared" si="182"/>
        <v>technology</v>
      </c>
      <c r="R1951" s="4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8" x14ac:dyDescent="0.2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0"/>
        <v>2.0051866666666669</v>
      </c>
      <c r="P1952" s="18">
        <f t="shared" si="181"/>
        <v>51</v>
      </c>
      <c r="Q1952" s="4" t="str">
        <f t="shared" si="182"/>
        <v>technology</v>
      </c>
      <c r="R1952" s="4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8" x14ac:dyDescent="0.2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0"/>
        <v>2.1244399999999999</v>
      </c>
      <c r="P1953" s="18">
        <f t="shared" si="181"/>
        <v>127</v>
      </c>
      <c r="Q1953" s="4" t="str">
        <f t="shared" si="182"/>
        <v>technology</v>
      </c>
      <c r="R1953" s="4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8" x14ac:dyDescent="0.2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0"/>
        <v>1.9847237142857144</v>
      </c>
      <c r="P1954" s="18">
        <f t="shared" si="181"/>
        <v>102</v>
      </c>
      <c r="Q1954" s="4" t="str">
        <f t="shared" si="182"/>
        <v>technology</v>
      </c>
      <c r="R1954" s="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8" x14ac:dyDescent="0.2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0"/>
        <v>2.2594666666666665</v>
      </c>
      <c r="P1955" s="18">
        <f t="shared" si="181"/>
        <v>231</v>
      </c>
      <c r="Q1955" s="4" t="str">
        <f t="shared" si="182"/>
        <v>technology</v>
      </c>
      <c r="R1955" s="4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2" x14ac:dyDescent="0.2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0"/>
        <v>6.9894800000000004</v>
      </c>
      <c r="P1956" s="18">
        <f t="shared" si="181"/>
        <v>842</v>
      </c>
      <c r="Q1956" s="4" t="str">
        <f t="shared" si="182"/>
        <v>technology</v>
      </c>
      <c r="R1956" s="4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8" x14ac:dyDescent="0.2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0"/>
        <v>3.9859528571428569</v>
      </c>
      <c r="P1957" s="18">
        <f t="shared" si="181"/>
        <v>577</v>
      </c>
      <c r="Q1957" s="4" t="str">
        <f t="shared" si="182"/>
        <v>technology</v>
      </c>
      <c r="R1957" s="4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8" x14ac:dyDescent="0.2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0"/>
        <v>2.9403333333333332</v>
      </c>
      <c r="P1958" s="18">
        <f t="shared" si="181"/>
        <v>483</v>
      </c>
      <c r="Q1958" s="4" t="str">
        <f t="shared" si="182"/>
        <v>technology</v>
      </c>
      <c r="R1958" s="4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2" x14ac:dyDescent="0.2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0"/>
        <v>1.6750470000000002</v>
      </c>
      <c r="P1959" s="18">
        <f t="shared" si="181"/>
        <v>76</v>
      </c>
      <c r="Q1959" s="4" t="str">
        <f t="shared" si="182"/>
        <v>technology</v>
      </c>
      <c r="R1959" s="4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8" x14ac:dyDescent="0.2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0"/>
        <v>14.355717142857143</v>
      </c>
      <c r="P1960" s="18">
        <f t="shared" si="181"/>
        <v>74</v>
      </c>
      <c r="Q1960" s="4" t="str">
        <f t="shared" si="182"/>
        <v>technology</v>
      </c>
      <c r="R1960" s="4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8" x14ac:dyDescent="0.2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0"/>
        <v>1.5673440000000001</v>
      </c>
      <c r="P1961" s="18">
        <f t="shared" si="181"/>
        <v>37</v>
      </c>
      <c r="Q1961" s="4" t="str">
        <f t="shared" si="182"/>
        <v>technology</v>
      </c>
      <c r="R1961" s="4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8" x14ac:dyDescent="0.2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0"/>
        <v>1.1790285714285715</v>
      </c>
      <c r="P1962" s="18">
        <f t="shared" si="181"/>
        <v>2501</v>
      </c>
      <c r="Q1962" s="4" t="str">
        <f t="shared" si="182"/>
        <v>technology</v>
      </c>
      <c r="R1962" s="4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8" x14ac:dyDescent="0.2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0"/>
        <v>11.053811999999999</v>
      </c>
      <c r="P1963" s="18">
        <f t="shared" si="181"/>
        <v>68</v>
      </c>
      <c r="Q1963" s="4" t="str">
        <f t="shared" si="182"/>
        <v>technology</v>
      </c>
      <c r="R1963" s="4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8" x14ac:dyDescent="0.2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0"/>
        <v>1.9292499999999999</v>
      </c>
      <c r="P1964" s="18">
        <f t="shared" si="181"/>
        <v>63</v>
      </c>
      <c r="Q1964" s="4" t="str">
        <f t="shared" si="182"/>
        <v>technology</v>
      </c>
      <c r="R1964" s="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8" x14ac:dyDescent="0.2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0"/>
        <v>1.268842105263158</v>
      </c>
      <c r="P1965" s="18">
        <f t="shared" si="181"/>
        <v>118</v>
      </c>
      <c r="Q1965" s="4" t="str">
        <f t="shared" si="182"/>
        <v>technology</v>
      </c>
      <c r="R1965" s="4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8" x14ac:dyDescent="0.2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0"/>
        <v>2.5957748878923765</v>
      </c>
      <c r="P1966" s="18">
        <f t="shared" si="181"/>
        <v>181</v>
      </c>
      <c r="Q1966" s="4" t="str">
        <f t="shared" si="182"/>
        <v>technology</v>
      </c>
      <c r="R1966" s="4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8" x14ac:dyDescent="0.2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0"/>
        <v>2.6227999999999998</v>
      </c>
      <c r="P1967" s="18">
        <f t="shared" si="181"/>
        <v>127</v>
      </c>
      <c r="Q1967" s="4" t="str">
        <f t="shared" si="182"/>
        <v>technology</v>
      </c>
      <c r="R1967" s="4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8" x14ac:dyDescent="0.2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0"/>
        <v>2.0674309000000002</v>
      </c>
      <c r="P1968" s="18">
        <f t="shared" si="181"/>
        <v>137</v>
      </c>
      <c r="Q1968" s="4" t="str">
        <f t="shared" si="182"/>
        <v>technology</v>
      </c>
      <c r="R1968" s="4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8" x14ac:dyDescent="0.2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0"/>
        <v>3.7012999999999998</v>
      </c>
      <c r="P1969" s="18">
        <f t="shared" si="181"/>
        <v>183</v>
      </c>
      <c r="Q1969" s="4" t="str">
        <f t="shared" si="182"/>
        <v>technology</v>
      </c>
      <c r="R1969" s="4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2" x14ac:dyDescent="0.2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0"/>
        <v>2.8496600000000001</v>
      </c>
      <c r="P1970" s="18">
        <f t="shared" si="181"/>
        <v>279</v>
      </c>
      <c r="Q1970" s="4" t="str">
        <f t="shared" si="182"/>
        <v>technology</v>
      </c>
      <c r="R1970" s="4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8" x14ac:dyDescent="0.2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0"/>
        <v>5.7907999999999999</v>
      </c>
      <c r="P1971" s="18">
        <f t="shared" si="181"/>
        <v>61</v>
      </c>
      <c r="Q1971" s="4" t="str">
        <f t="shared" si="182"/>
        <v>technology</v>
      </c>
      <c r="R1971" s="4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8" x14ac:dyDescent="0.2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0"/>
        <v>11.318</v>
      </c>
      <c r="P1972" s="18">
        <f t="shared" si="181"/>
        <v>81</v>
      </c>
      <c r="Q1972" s="4" t="str">
        <f t="shared" si="182"/>
        <v>technology</v>
      </c>
      <c r="R1972" s="4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8" x14ac:dyDescent="0.2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0"/>
        <v>2.6302771750000002</v>
      </c>
      <c r="P1973" s="18">
        <f t="shared" si="181"/>
        <v>272</v>
      </c>
      <c r="Q1973" s="4" t="str">
        <f t="shared" si="182"/>
        <v>technology</v>
      </c>
      <c r="R1973" s="4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8" x14ac:dyDescent="0.2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0"/>
        <v>6.7447999999999997</v>
      </c>
      <c r="P1974" s="18">
        <f t="shared" si="181"/>
        <v>71</v>
      </c>
      <c r="Q1974" s="4" t="str">
        <f t="shared" si="182"/>
        <v>technology</v>
      </c>
      <c r="R1974" s="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8" x14ac:dyDescent="0.2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0"/>
        <v>2.5683081313131315</v>
      </c>
      <c r="P1975" s="18">
        <f t="shared" si="181"/>
        <v>248</v>
      </c>
      <c r="Q1975" s="4" t="str">
        <f t="shared" si="182"/>
        <v>technology</v>
      </c>
      <c r="R1975" s="4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8" x14ac:dyDescent="0.2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0"/>
        <v>3.7549600000000001</v>
      </c>
      <c r="P1976" s="18">
        <f t="shared" si="181"/>
        <v>187</v>
      </c>
      <c r="Q1976" s="4" t="str">
        <f t="shared" si="182"/>
        <v>technology</v>
      </c>
      <c r="R1976" s="4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2" x14ac:dyDescent="0.2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0"/>
        <v>2.0870837499999997</v>
      </c>
      <c r="P1977" s="18">
        <f t="shared" si="181"/>
        <v>132</v>
      </c>
      <c r="Q1977" s="4" t="str">
        <f t="shared" si="182"/>
        <v>technology</v>
      </c>
      <c r="R1977" s="4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2" x14ac:dyDescent="0.2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0"/>
        <v>3.4660000000000002</v>
      </c>
      <c r="P1978" s="18">
        <f t="shared" si="181"/>
        <v>29</v>
      </c>
      <c r="Q1978" s="4" t="str">
        <f t="shared" si="182"/>
        <v>technology</v>
      </c>
      <c r="R1978" s="4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8" x14ac:dyDescent="0.2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0"/>
        <v>4.0232999999999999</v>
      </c>
      <c r="P1979" s="18">
        <f t="shared" si="181"/>
        <v>245</v>
      </c>
      <c r="Q1979" s="4" t="str">
        <f t="shared" si="182"/>
        <v>technology</v>
      </c>
      <c r="R1979" s="4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8" x14ac:dyDescent="0.2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0"/>
        <v>10.2684514</v>
      </c>
      <c r="P1980" s="18">
        <f t="shared" si="181"/>
        <v>1323</v>
      </c>
      <c r="Q1980" s="4" t="str">
        <f t="shared" si="182"/>
        <v>technology</v>
      </c>
      <c r="R1980" s="4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32" x14ac:dyDescent="0.2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0"/>
        <v>1.14901155</v>
      </c>
      <c r="P1981" s="18">
        <f t="shared" si="181"/>
        <v>283</v>
      </c>
      <c r="Q1981" s="4" t="str">
        <f t="shared" si="182"/>
        <v>technology</v>
      </c>
      <c r="R1981" s="4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2" x14ac:dyDescent="0.2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0"/>
        <v>3.5482402000000004</v>
      </c>
      <c r="P1982" s="18">
        <f t="shared" si="181"/>
        <v>91</v>
      </c>
      <c r="Q1982" s="4" t="str">
        <f t="shared" si="182"/>
        <v>technology</v>
      </c>
      <c r="R1982" s="4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8" x14ac:dyDescent="0.2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0"/>
        <v>5.0799999999999998E-2</v>
      </c>
      <c r="P1983" s="18">
        <f t="shared" si="181"/>
        <v>32</v>
      </c>
      <c r="Q1983" s="4" t="str">
        <f t="shared" si="182"/>
        <v>photography</v>
      </c>
      <c r="R1983" s="4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8" x14ac:dyDescent="0.2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0"/>
        <v>0</v>
      </c>
      <c r="P1984" s="18" t="str">
        <f t="shared" si="181"/>
        <v/>
      </c>
      <c r="Q1984" s="4" t="str">
        <f t="shared" si="182"/>
        <v>photography</v>
      </c>
      <c r="R1984" s="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8" x14ac:dyDescent="0.2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0"/>
        <v>4.2999999999999997E-2</v>
      </c>
      <c r="P1985" s="18">
        <f t="shared" si="181"/>
        <v>89</v>
      </c>
      <c r="Q1985" s="4" t="str">
        <f t="shared" si="182"/>
        <v>photography</v>
      </c>
      <c r="R1985" s="4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4" x14ac:dyDescent="0.2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0"/>
        <v>0.21146666666666666</v>
      </c>
      <c r="P1986" s="18">
        <f t="shared" si="181"/>
        <v>453</v>
      </c>
      <c r="Q1986" s="4" t="str">
        <f t="shared" si="182"/>
        <v>photography</v>
      </c>
      <c r="R1986" s="4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8" x14ac:dyDescent="0.2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6">E1987/D1987</f>
        <v>3.1875000000000001E-2</v>
      </c>
      <c r="P1987" s="18">
        <f t="shared" ref="P1987:P2050" si="187">IFERROR(ROUND(E1987/L1987,0),"")</f>
        <v>13</v>
      </c>
      <c r="Q1987" s="4" t="str">
        <f t="shared" ref="Q1987:Q2050" si="188">LEFT(N1987,FIND("/",N1987)-1)</f>
        <v>photography</v>
      </c>
      <c r="R1987" s="4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8" x14ac:dyDescent="0.2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6"/>
        <v>5.0000000000000001E-4</v>
      </c>
      <c r="P1988" s="18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2" x14ac:dyDescent="0.2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6"/>
        <v>0.42472727272727273</v>
      </c>
      <c r="P1989" s="18">
        <f t="shared" si="187"/>
        <v>83</v>
      </c>
      <c r="Q1989" s="4" t="str">
        <f t="shared" si="188"/>
        <v>photography</v>
      </c>
      <c r="R1989" s="4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6" x14ac:dyDescent="0.2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6"/>
        <v>4.1666666666666666E-3</v>
      </c>
      <c r="P1990" s="18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8" x14ac:dyDescent="0.2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6"/>
        <v>0.01</v>
      </c>
      <c r="P1991" s="18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8" x14ac:dyDescent="0.2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6"/>
        <v>0.16966666666666666</v>
      </c>
      <c r="P1992" s="18">
        <f t="shared" si="187"/>
        <v>102</v>
      </c>
      <c r="Q1992" s="4" t="str">
        <f t="shared" si="188"/>
        <v>photography</v>
      </c>
      <c r="R1992" s="4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2" x14ac:dyDescent="0.2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6"/>
        <v>7.0000000000000007E-2</v>
      </c>
      <c r="P1993" s="18">
        <f t="shared" si="187"/>
        <v>47</v>
      </c>
      <c r="Q1993" s="4" t="str">
        <f t="shared" si="188"/>
        <v>photography</v>
      </c>
      <c r="R1993" s="4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2" x14ac:dyDescent="0.2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6"/>
        <v>1.3333333333333333E-3</v>
      </c>
      <c r="P1994" s="18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8" x14ac:dyDescent="0.2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6"/>
        <v>0</v>
      </c>
      <c r="P1995" s="18" t="str">
        <f t="shared" si="187"/>
        <v/>
      </c>
      <c r="Q1995" s="4" t="str">
        <f t="shared" si="188"/>
        <v>photography</v>
      </c>
      <c r="R1995" s="4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48" x14ac:dyDescent="0.2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6"/>
        <v>0</v>
      </c>
      <c r="P1996" s="18" t="str">
        <f t="shared" si="187"/>
        <v/>
      </c>
      <c r="Q1996" s="4" t="str">
        <f t="shared" si="188"/>
        <v>photography</v>
      </c>
      <c r="R1996" s="4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8" x14ac:dyDescent="0.2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6"/>
        <v>7.8E-2</v>
      </c>
      <c r="P1997" s="18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8" x14ac:dyDescent="0.2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6"/>
        <v>0</v>
      </c>
      <c r="P1998" s="18" t="str">
        <f t="shared" si="187"/>
        <v/>
      </c>
      <c r="Q1998" s="4" t="str">
        <f t="shared" si="188"/>
        <v>photography</v>
      </c>
      <c r="R1998" s="4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8" x14ac:dyDescent="0.2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6"/>
        <v>0</v>
      </c>
      <c r="P1999" s="18" t="str">
        <f t="shared" si="187"/>
        <v/>
      </c>
      <c r="Q1999" s="4" t="str">
        <f t="shared" si="188"/>
        <v>photography</v>
      </c>
      <c r="R1999" s="4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8" x14ac:dyDescent="0.2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6"/>
        <v>0.26200000000000001</v>
      </c>
      <c r="P2000" s="18">
        <f t="shared" si="187"/>
        <v>218</v>
      </c>
      <c r="Q2000" s="4" t="str">
        <f t="shared" si="188"/>
        <v>photography</v>
      </c>
      <c r="R2000" s="4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8" x14ac:dyDescent="0.2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6"/>
        <v>7.6129032258064515E-3</v>
      </c>
      <c r="P2001" s="18">
        <f t="shared" si="187"/>
        <v>34</v>
      </c>
      <c r="Q2001" s="4" t="str">
        <f t="shared" si="188"/>
        <v>photography</v>
      </c>
      <c r="R2001" s="4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8" x14ac:dyDescent="0.2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6"/>
        <v>0.125</v>
      </c>
      <c r="P2002" s="18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32" x14ac:dyDescent="0.2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6"/>
        <v>3.8212909090909091</v>
      </c>
      <c r="P2003" s="18">
        <f t="shared" si="187"/>
        <v>128</v>
      </c>
      <c r="Q2003" s="4" t="str">
        <f t="shared" si="188"/>
        <v>technology</v>
      </c>
      <c r="R2003" s="4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8" x14ac:dyDescent="0.2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6"/>
        <v>2.1679422000000002</v>
      </c>
      <c r="P2004" s="18">
        <f t="shared" si="187"/>
        <v>79</v>
      </c>
      <c r="Q2004" s="4" t="str">
        <f t="shared" si="188"/>
        <v>technology</v>
      </c>
      <c r="R2004" s="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4" x14ac:dyDescent="0.2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6"/>
        <v>3.12</v>
      </c>
      <c r="P2005" s="18">
        <f t="shared" si="187"/>
        <v>92</v>
      </c>
      <c r="Q2005" s="4" t="str">
        <f t="shared" si="188"/>
        <v>technology</v>
      </c>
      <c r="R2005" s="4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8" x14ac:dyDescent="0.2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6"/>
        <v>2.3442048</v>
      </c>
      <c r="P2006" s="18">
        <f t="shared" si="187"/>
        <v>331</v>
      </c>
      <c r="Q2006" s="4" t="str">
        <f t="shared" si="188"/>
        <v>technology</v>
      </c>
      <c r="R2006" s="4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8" x14ac:dyDescent="0.2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6"/>
        <v>1.236801</v>
      </c>
      <c r="P2007" s="18">
        <f t="shared" si="187"/>
        <v>194</v>
      </c>
      <c r="Q2007" s="4" t="str">
        <f t="shared" si="188"/>
        <v>technology</v>
      </c>
      <c r="R2007" s="4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48" x14ac:dyDescent="0.2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6"/>
        <v>2.4784000000000002</v>
      </c>
      <c r="P2008" s="18">
        <f t="shared" si="187"/>
        <v>409</v>
      </c>
      <c r="Q2008" s="4" t="str">
        <f t="shared" si="188"/>
        <v>technology</v>
      </c>
      <c r="R2008" s="4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48" x14ac:dyDescent="0.2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6"/>
        <v>1.157092</v>
      </c>
      <c r="P2009" s="18">
        <f t="shared" si="187"/>
        <v>84</v>
      </c>
      <c r="Q2009" s="4" t="str">
        <f t="shared" si="188"/>
        <v>technology</v>
      </c>
      <c r="R2009" s="4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8" x14ac:dyDescent="0.2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6"/>
        <v>1.1707484768810599</v>
      </c>
      <c r="P2010" s="18">
        <f t="shared" si="187"/>
        <v>45</v>
      </c>
      <c r="Q2010" s="4" t="str">
        <f t="shared" si="188"/>
        <v>technology</v>
      </c>
      <c r="R2010" s="4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8" x14ac:dyDescent="0.2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6"/>
        <v>3.05158</v>
      </c>
      <c r="P2011" s="18">
        <f t="shared" si="187"/>
        <v>383</v>
      </c>
      <c r="Q2011" s="4" t="str">
        <f t="shared" si="188"/>
        <v>technology</v>
      </c>
      <c r="R2011" s="4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2" x14ac:dyDescent="0.2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6"/>
        <v>3.2005299999999997</v>
      </c>
      <c r="P2012" s="18">
        <f t="shared" si="187"/>
        <v>55</v>
      </c>
      <c r="Q2012" s="4" t="str">
        <f t="shared" si="188"/>
        <v>technology</v>
      </c>
      <c r="R2012" s="4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8" x14ac:dyDescent="0.2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6"/>
        <v>8.1956399999999991</v>
      </c>
      <c r="P2013" s="18">
        <f t="shared" si="187"/>
        <v>422</v>
      </c>
      <c r="Q2013" s="4" t="str">
        <f t="shared" si="188"/>
        <v>technology</v>
      </c>
      <c r="R2013" s="4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8" x14ac:dyDescent="0.2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6"/>
        <v>2.3490000000000002</v>
      </c>
      <c r="P2014" s="18">
        <f t="shared" si="187"/>
        <v>64</v>
      </c>
      <c r="Q2014" s="4" t="str">
        <f t="shared" si="188"/>
        <v>technology</v>
      </c>
      <c r="R2014" s="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8" x14ac:dyDescent="0.2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6"/>
        <v>4.9491375</v>
      </c>
      <c r="P2015" s="18">
        <f t="shared" si="187"/>
        <v>174</v>
      </c>
      <c r="Q2015" s="4" t="str">
        <f t="shared" si="188"/>
        <v>technology</v>
      </c>
      <c r="R2015" s="4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8" x14ac:dyDescent="0.2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6"/>
        <v>78.137822333333332</v>
      </c>
      <c r="P2016" s="18">
        <f t="shared" si="187"/>
        <v>89</v>
      </c>
      <c r="Q2016" s="4" t="str">
        <f t="shared" si="188"/>
        <v>technology</v>
      </c>
      <c r="R2016" s="4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8" x14ac:dyDescent="0.2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6"/>
        <v>1.1300013888888889</v>
      </c>
      <c r="P2017" s="18">
        <f t="shared" si="187"/>
        <v>50</v>
      </c>
      <c r="Q2017" s="4" t="str">
        <f t="shared" si="188"/>
        <v>technology</v>
      </c>
      <c r="R2017" s="4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2" x14ac:dyDescent="0.2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6"/>
        <v>9.2154220000000002</v>
      </c>
      <c r="P2018" s="18">
        <f t="shared" si="187"/>
        <v>192</v>
      </c>
      <c r="Q2018" s="4" t="str">
        <f t="shared" si="188"/>
        <v>technology</v>
      </c>
      <c r="R2018" s="4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8" x14ac:dyDescent="0.2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6"/>
        <v>1.2510239999999999</v>
      </c>
      <c r="P2019" s="18">
        <f t="shared" si="187"/>
        <v>73</v>
      </c>
      <c r="Q2019" s="4" t="str">
        <f t="shared" si="188"/>
        <v>technology</v>
      </c>
      <c r="R2019" s="4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8" x14ac:dyDescent="0.2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6"/>
        <v>1.0224343076923077</v>
      </c>
      <c r="P2020" s="18">
        <f t="shared" si="187"/>
        <v>148</v>
      </c>
      <c r="Q2020" s="4" t="str">
        <f t="shared" si="188"/>
        <v>technology</v>
      </c>
      <c r="R2020" s="4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8" x14ac:dyDescent="0.2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6"/>
        <v>4.8490975000000001</v>
      </c>
      <c r="P2021" s="18">
        <f t="shared" si="187"/>
        <v>109</v>
      </c>
      <c r="Q2021" s="4" t="str">
        <f t="shared" si="188"/>
        <v>technology</v>
      </c>
      <c r="R2021" s="4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8" x14ac:dyDescent="0.2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6"/>
        <v>1.9233333333333333</v>
      </c>
      <c r="P2022" s="18">
        <f t="shared" si="187"/>
        <v>24</v>
      </c>
      <c r="Q2022" s="4" t="str">
        <f t="shared" si="188"/>
        <v>technology</v>
      </c>
      <c r="R2022" s="4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8" x14ac:dyDescent="0.2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6"/>
        <v>2.8109999999999999</v>
      </c>
      <c r="P2023" s="18">
        <f t="shared" si="187"/>
        <v>148</v>
      </c>
      <c r="Q2023" s="4" t="str">
        <f t="shared" si="188"/>
        <v>technology</v>
      </c>
      <c r="R2023" s="4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8" x14ac:dyDescent="0.2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6"/>
        <v>1.2513700000000001</v>
      </c>
      <c r="P2024" s="18">
        <f t="shared" si="187"/>
        <v>385</v>
      </c>
      <c r="Q2024" s="4" t="str">
        <f t="shared" si="188"/>
        <v>technology</v>
      </c>
      <c r="R2024" s="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8" x14ac:dyDescent="0.2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6"/>
        <v>1.61459</v>
      </c>
      <c r="P2025" s="18">
        <f t="shared" si="187"/>
        <v>457</v>
      </c>
      <c r="Q2025" s="4" t="str">
        <f t="shared" si="188"/>
        <v>technology</v>
      </c>
      <c r="R2025" s="4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8" x14ac:dyDescent="0.2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6"/>
        <v>5.8535000000000004</v>
      </c>
      <c r="P2026" s="18">
        <f t="shared" si="187"/>
        <v>223</v>
      </c>
      <c r="Q2026" s="4" t="str">
        <f t="shared" si="188"/>
        <v>technology</v>
      </c>
      <c r="R2026" s="4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8" x14ac:dyDescent="0.2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6"/>
        <v>2.0114999999999998</v>
      </c>
      <c r="P2027" s="18">
        <f t="shared" si="187"/>
        <v>221</v>
      </c>
      <c r="Q2027" s="4" t="str">
        <f t="shared" si="188"/>
        <v>technology</v>
      </c>
      <c r="R2027" s="4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2" x14ac:dyDescent="0.2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6"/>
        <v>1.3348307999999998</v>
      </c>
      <c r="P2028" s="18">
        <f t="shared" si="187"/>
        <v>74</v>
      </c>
      <c r="Q2028" s="4" t="str">
        <f t="shared" si="188"/>
        <v>technology</v>
      </c>
      <c r="R2028" s="4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8" x14ac:dyDescent="0.2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6"/>
        <v>1.2024900000000001</v>
      </c>
      <c r="P2029" s="18">
        <f t="shared" si="187"/>
        <v>223</v>
      </c>
      <c r="Q2029" s="4" t="str">
        <f t="shared" si="188"/>
        <v>technology</v>
      </c>
      <c r="R2029" s="4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2" x14ac:dyDescent="0.2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6"/>
        <v>1.2616666666666667</v>
      </c>
      <c r="P2030" s="18">
        <f t="shared" si="187"/>
        <v>48</v>
      </c>
      <c r="Q2030" s="4" t="str">
        <f t="shared" si="188"/>
        <v>technology</v>
      </c>
      <c r="R2030" s="4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32" x14ac:dyDescent="0.2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6"/>
        <v>3.6120000000000001</v>
      </c>
      <c r="P2031" s="18">
        <f t="shared" si="187"/>
        <v>96</v>
      </c>
      <c r="Q2031" s="4" t="str">
        <f t="shared" si="188"/>
        <v>technology</v>
      </c>
      <c r="R2031" s="4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8" x14ac:dyDescent="0.2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6"/>
        <v>2.26239013671875</v>
      </c>
      <c r="P2032" s="18">
        <f t="shared" si="187"/>
        <v>119</v>
      </c>
      <c r="Q2032" s="4" t="str">
        <f t="shared" si="188"/>
        <v>technology</v>
      </c>
      <c r="R2032" s="4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32" x14ac:dyDescent="0.2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6"/>
        <v>1.2035</v>
      </c>
      <c r="P2033" s="18">
        <f t="shared" si="187"/>
        <v>118</v>
      </c>
      <c r="Q2033" s="4" t="str">
        <f t="shared" si="188"/>
        <v>technology</v>
      </c>
      <c r="R2033" s="4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8" x14ac:dyDescent="0.2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6"/>
        <v>3.0418799999999999</v>
      </c>
      <c r="P2034" s="18">
        <f t="shared" si="187"/>
        <v>143</v>
      </c>
      <c r="Q2034" s="4" t="str">
        <f t="shared" si="188"/>
        <v>technology</v>
      </c>
      <c r="R2034" s="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8" x14ac:dyDescent="0.2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6"/>
        <v>1.7867599999999999</v>
      </c>
      <c r="P2035" s="18">
        <f t="shared" si="187"/>
        <v>283</v>
      </c>
      <c r="Q2035" s="4" t="str">
        <f t="shared" si="188"/>
        <v>technology</v>
      </c>
      <c r="R2035" s="4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8" x14ac:dyDescent="0.2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6"/>
        <v>3.868199871794872</v>
      </c>
      <c r="P2036" s="18">
        <f t="shared" si="187"/>
        <v>594</v>
      </c>
      <c r="Q2036" s="4" t="str">
        <f t="shared" si="188"/>
        <v>technology</v>
      </c>
      <c r="R2036" s="4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8" x14ac:dyDescent="0.2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6"/>
        <v>2.1103642500000004</v>
      </c>
      <c r="P2037" s="18">
        <f t="shared" si="187"/>
        <v>262</v>
      </c>
      <c r="Q2037" s="4" t="str">
        <f t="shared" si="188"/>
        <v>technology</v>
      </c>
      <c r="R2037" s="4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8" x14ac:dyDescent="0.2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6"/>
        <v>1.3166833333333334</v>
      </c>
      <c r="P2038" s="18">
        <f t="shared" si="187"/>
        <v>47</v>
      </c>
      <c r="Q2038" s="4" t="str">
        <f t="shared" si="188"/>
        <v>technology</v>
      </c>
      <c r="R2038" s="4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8" x14ac:dyDescent="0.2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6"/>
        <v>3.0047639999999998</v>
      </c>
      <c r="P2039" s="18">
        <f t="shared" si="187"/>
        <v>70</v>
      </c>
      <c r="Q2039" s="4" t="str">
        <f t="shared" si="188"/>
        <v>technology</v>
      </c>
      <c r="R2039" s="4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8" x14ac:dyDescent="0.2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6"/>
        <v>4.2051249999999998</v>
      </c>
      <c r="P2040" s="18">
        <f t="shared" si="187"/>
        <v>165</v>
      </c>
      <c r="Q2040" s="4" t="str">
        <f t="shared" si="188"/>
        <v>technology</v>
      </c>
      <c r="R2040" s="4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32" x14ac:dyDescent="0.2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6"/>
        <v>1.362168</v>
      </c>
      <c r="P2041" s="18">
        <f t="shared" si="187"/>
        <v>449</v>
      </c>
      <c r="Q2041" s="4" t="str">
        <f t="shared" si="188"/>
        <v>technology</v>
      </c>
      <c r="R2041" s="4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2" x14ac:dyDescent="0.2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6"/>
        <v>2.4817133333333334</v>
      </c>
      <c r="P2042" s="18">
        <f t="shared" si="187"/>
        <v>27</v>
      </c>
      <c r="Q2042" s="4" t="str">
        <f t="shared" si="188"/>
        <v>technology</v>
      </c>
      <c r="R2042" s="4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8" x14ac:dyDescent="0.2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6"/>
        <v>1.8186315789473684</v>
      </c>
      <c r="P2043" s="18">
        <f t="shared" si="187"/>
        <v>144</v>
      </c>
      <c r="Q2043" s="4" t="str">
        <f t="shared" si="188"/>
        <v>technology</v>
      </c>
      <c r="R2043" s="4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8" x14ac:dyDescent="0.2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6"/>
        <v>1.2353000000000001</v>
      </c>
      <c r="P2044" s="18">
        <f t="shared" si="187"/>
        <v>88</v>
      </c>
      <c r="Q2044" s="4" t="str">
        <f t="shared" si="188"/>
        <v>technology</v>
      </c>
      <c r="R2044" s="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8" x14ac:dyDescent="0.2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6"/>
        <v>5.0620938628158845</v>
      </c>
      <c r="P2045" s="18">
        <f t="shared" si="187"/>
        <v>36</v>
      </c>
      <c r="Q2045" s="4" t="str">
        <f t="shared" si="188"/>
        <v>technology</v>
      </c>
      <c r="R2045" s="4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8" x14ac:dyDescent="0.2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6"/>
        <v>1.0821333333333334</v>
      </c>
      <c r="P2046" s="18">
        <f t="shared" si="187"/>
        <v>90</v>
      </c>
      <c r="Q2046" s="4" t="str">
        <f t="shared" si="188"/>
        <v>technology</v>
      </c>
      <c r="R2046" s="4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8" x14ac:dyDescent="0.2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6"/>
        <v>8.1918387755102042</v>
      </c>
      <c r="P2047" s="18">
        <f t="shared" si="187"/>
        <v>153</v>
      </c>
      <c r="Q2047" s="4" t="str">
        <f t="shared" si="188"/>
        <v>technology</v>
      </c>
      <c r="R2047" s="4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8" x14ac:dyDescent="0.2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6"/>
        <v>1.2110000000000001</v>
      </c>
      <c r="P2048" s="18">
        <f t="shared" si="187"/>
        <v>56</v>
      </c>
      <c r="Q2048" s="4" t="str">
        <f t="shared" si="188"/>
        <v>technology</v>
      </c>
      <c r="R2048" s="4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8" x14ac:dyDescent="0.2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6"/>
        <v>1.0299897959183673</v>
      </c>
      <c r="P2049" s="18">
        <f t="shared" si="187"/>
        <v>228</v>
      </c>
      <c r="Q2049" s="4" t="str">
        <f t="shared" si="188"/>
        <v>technology</v>
      </c>
      <c r="R2049" s="4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8" x14ac:dyDescent="0.2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6"/>
        <v>1.4833229411764706</v>
      </c>
      <c r="P2050" s="18">
        <f t="shared" si="187"/>
        <v>92</v>
      </c>
      <c r="Q2050" s="4" t="str">
        <f t="shared" si="188"/>
        <v>technology</v>
      </c>
      <c r="R2050" s="4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6" x14ac:dyDescent="0.2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2">E2051/D2051</f>
        <v>1.2019070000000001</v>
      </c>
      <c r="P2051" s="18">
        <f t="shared" ref="P2051:P2114" si="193">IFERROR(ROUND(E2051/L2051,0),"")</f>
        <v>81</v>
      </c>
      <c r="Q2051" s="4" t="str">
        <f t="shared" ref="Q2051:Q2114" si="194">LEFT(N2051,FIND("/",N2051)-1)</f>
        <v>technology</v>
      </c>
      <c r="R2051" s="4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8" x14ac:dyDescent="0.2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2"/>
        <v>4.7327000000000004</v>
      </c>
      <c r="P2052" s="18">
        <f t="shared" si="193"/>
        <v>278</v>
      </c>
      <c r="Q2052" s="4" t="str">
        <f t="shared" si="194"/>
        <v>technology</v>
      </c>
      <c r="R2052" s="4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8" x14ac:dyDescent="0.2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2"/>
        <v>1.303625</v>
      </c>
      <c r="P2053" s="18">
        <f t="shared" si="193"/>
        <v>43</v>
      </c>
      <c r="Q2053" s="4" t="str">
        <f t="shared" si="194"/>
        <v>technology</v>
      </c>
      <c r="R2053" s="4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8" x14ac:dyDescent="0.2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2"/>
        <v>3.5304799999999998</v>
      </c>
      <c r="P2054" s="18">
        <f t="shared" si="193"/>
        <v>326</v>
      </c>
      <c r="Q2054" s="4" t="str">
        <f t="shared" si="194"/>
        <v>technology</v>
      </c>
      <c r="R2054" s="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8" x14ac:dyDescent="0.2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2"/>
        <v>1.0102</v>
      </c>
      <c r="P2055" s="18">
        <f t="shared" si="193"/>
        <v>42</v>
      </c>
      <c r="Q2055" s="4" t="str">
        <f t="shared" si="194"/>
        <v>technology</v>
      </c>
      <c r="R2055" s="4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8" x14ac:dyDescent="0.2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2"/>
        <v>1.1359142857142857</v>
      </c>
      <c r="P2056" s="18">
        <f t="shared" si="193"/>
        <v>64</v>
      </c>
      <c r="Q2056" s="4" t="str">
        <f t="shared" si="194"/>
        <v>technology</v>
      </c>
      <c r="R2056" s="4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8" x14ac:dyDescent="0.2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2"/>
        <v>1.6741666666666666</v>
      </c>
      <c r="P2057" s="18">
        <f t="shared" si="193"/>
        <v>99</v>
      </c>
      <c r="Q2057" s="4" t="str">
        <f t="shared" si="194"/>
        <v>technology</v>
      </c>
      <c r="R2057" s="4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8" x14ac:dyDescent="0.2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2"/>
        <v>1.5345200000000001</v>
      </c>
      <c r="P2058" s="18">
        <f t="shared" si="193"/>
        <v>138</v>
      </c>
      <c r="Q2058" s="4" t="str">
        <f t="shared" si="194"/>
        <v>technology</v>
      </c>
      <c r="R2058" s="4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8" x14ac:dyDescent="0.2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2"/>
        <v>2.022322</v>
      </c>
      <c r="P2059" s="18">
        <f t="shared" si="193"/>
        <v>46</v>
      </c>
      <c r="Q2059" s="4" t="str">
        <f t="shared" si="194"/>
        <v>technology</v>
      </c>
      <c r="R2059" s="4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2" x14ac:dyDescent="0.2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2"/>
        <v>1.6828125</v>
      </c>
      <c r="P2060" s="18">
        <f t="shared" si="193"/>
        <v>11</v>
      </c>
      <c r="Q2060" s="4" t="str">
        <f t="shared" si="194"/>
        <v>technology</v>
      </c>
      <c r="R2060" s="4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8" x14ac:dyDescent="0.2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2"/>
        <v>1.4345666666666668</v>
      </c>
      <c r="P2061" s="18">
        <f t="shared" si="193"/>
        <v>115</v>
      </c>
      <c r="Q2061" s="4" t="str">
        <f t="shared" si="194"/>
        <v>technology</v>
      </c>
      <c r="R2061" s="4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8" x14ac:dyDescent="0.2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2"/>
        <v>1.964</v>
      </c>
      <c r="P2062" s="18">
        <f t="shared" si="193"/>
        <v>36</v>
      </c>
      <c r="Q2062" s="4" t="str">
        <f t="shared" si="194"/>
        <v>technology</v>
      </c>
      <c r="R2062" s="4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8" x14ac:dyDescent="0.2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2"/>
        <v>1.0791999999999999</v>
      </c>
      <c r="P2063" s="18">
        <f t="shared" si="193"/>
        <v>154</v>
      </c>
      <c r="Q2063" s="4" t="str">
        <f t="shared" si="194"/>
        <v>technology</v>
      </c>
      <c r="R2063" s="4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8" x14ac:dyDescent="0.2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2"/>
        <v>1.14977</v>
      </c>
      <c r="P2064" s="18">
        <f t="shared" si="193"/>
        <v>566</v>
      </c>
      <c r="Q2064" s="4" t="str">
        <f t="shared" si="194"/>
        <v>technology</v>
      </c>
      <c r="R2064" s="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2" x14ac:dyDescent="0.2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2"/>
        <v>1.4804999999999999</v>
      </c>
      <c r="P2065" s="18">
        <f t="shared" si="193"/>
        <v>121</v>
      </c>
      <c r="Q2065" s="4" t="str">
        <f t="shared" si="194"/>
        <v>technology</v>
      </c>
      <c r="R2065" s="4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8" x14ac:dyDescent="0.2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2"/>
        <v>1.9116676082790633</v>
      </c>
      <c r="P2066" s="18">
        <f t="shared" si="193"/>
        <v>86</v>
      </c>
      <c r="Q2066" s="4" t="str">
        <f t="shared" si="194"/>
        <v>technology</v>
      </c>
      <c r="R2066" s="4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8" x14ac:dyDescent="0.2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2"/>
        <v>1.99215125</v>
      </c>
      <c r="P2067" s="18">
        <f t="shared" si="193"/>
        <v>51</v>
      </c>
      <c r="Q2067" s="4" t="str">
        <f t="shared" si="194"/>
        <v>technology</v>
      </c>
      <c r="R2067" s="4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8" x14ac:dyDescent="0.2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2"/>
        <v>2.1859999999999999</v>
      </c>
      <c r="P2068" s="18">
        <f t="shared" si="193"/>
        <v>67</v>
      </c>
      <c r="Q2068" s="4" t="str">
        <f t="shared" si="194"/>
        <v>technology</v>
      </c>
      <c r="R2068" s="4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8" x14ac:dyDescent="0.2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2"/>
        <v>1.2686868686868686</v>
      </c>
      <c r="P2069" s="18">
        <f t="shared" si="193"/>
        <v>63</v>
      </c>
      <c r="Q2069" s="4" t="str">
        <f t="shared" si="194"/>
        <v>technology</v>
      </c>
      <c r="R2069" s="4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8" x14ac:dyDescent="0.2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2"/>
        <v>1.0522388</v>
      </c>
      <c r="P2070" s="18">
        <f t="shared" si="193"/>
        <v>346</v>
      </c>
      <c r="Q2070" s="4" t="str">
        <f t="shared" si="194"/>
        <v>technology</v>
      </c>
      <c r="R2070" s="4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8" x14ac:dyDescent="0.2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2"/>
        <v>1.2840666000000001</v>
      </c>
      <c r="P2071" s="18">
        <f t="shared" si="193"/>
        <v>244</v>
      </c>
      <c r="Q2071" s="4" t="str">
        <f t="shared" si="194"/>
        <v>technology</v>
      </c>
      <c r="R2071" s="4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8" x14ac:dyDescent="0.2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2"/>
        <v>3.1732719999999999</v>
      </c>
      <c r="P2072" s="18">
        <f t="shared" si="193"/>
        <v>259</v>
      </c>
      <c r="Q2072" s="4" t="str">
        <f t="shared" si="194"/>
        <v>technology</v>
      </c>
      <c r="R2072" s="4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8" x14ac:dyDescent="0.2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2"/>
        <v>2.8073000000000001</v>
      </c>
      <c r="P2073" s="18">
        <f t="shared" si="193"/>
        <v>202</v>
      </c>
      <c r="Q2073" s="4" t="str">
        <f t="shared" si="194"/>
        <v>technology</v>
      </c>
      <c r="R2073" s="4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8" x14ac:dyDescent="0.2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2"/>
        <v>1.1073146853146854</v>
      </c>
      <c r="P2074" s="18">
        <f t="shared" si="193"/>
        <v>226</v>
      </c>
      <c r="Q2074" s="4" t="str">
        <f t="shared" si="194"/>
        <v>technology</v>
      </c>
      <c r="R2074" s="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8" x14ac:dyDescent="0.2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2"/>
        <v>1.5260429999999998</v>
      </c>
      <c r="P2075" s="18">
        <f t="shared" si="193"/>
        <v>325</v>
      </c>
      <c r="Q2075" s="4" t="str">
        <f t="shared" si="194"/>
        <v>technology</v>
      </c>
      <c r="R2075" s="4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2" x14ac:dyDescent="0.2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2"/>
        <v>1.0249999999999999</v>
      </c>
      <c r="P2076" s="18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8" x14ac:dyDescent="0.2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2"/>
        <v>16.783738373837384</v>
      </c>
      <c r="P2077" s="18">
        <f t="shared" si="193"/>
        <v>20</v>
      </c>
      <c r="Q2077" s="4" t="str">
        <f t="shared" si="194"/>
        <v>technology</v>
      </c>
      <c r="R2077" s="4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2" x14ac:dyDescent="0.2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2"/>
        <v>5.4334915642458101</v>
      </c>
      <c r="P2078" s="18">
        <f t="shared" si="193"/>
        <v>116</v>
      </c>
      <c r="Q2078" s="4" t="str">
        <f t="shared" si="194"/>
        <v>technology</v>
      </c>
      <c r="R2078" s="4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8" x14ac:dyDescent="0.2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2"/>
        <v>1.1550800000000001</v>
      </c>
      <c r="P2079" s="18">
        <f t="shared" si="193"/>
        <v>307</v>
      </c>
      <c r="Q2079" s="4" t="str">
        <f t="shared" si="194"/>
        <v>technology</v>
      </c>
      <c r="R2079" s="4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8" x14ac:dyDescent="0.2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2"/>
        <v>1.3120499999999999</v>
      </c>
      <c r="P2080" s="18">
        <f t="shared" si="193"/>
        <v>547</v>
      </c>
      <c r="Q2080" s="4" t="str">
        <f t="shared" si="194"/>
        <v>technology</v>
      </c>
      <c r="R2080" s="4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8" x14ac:dyDescent="0.2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2"/>
        <v>2.8816999999999999</v>
      </c>
      <c r="P2081" s="18">
        <f t="shared" si="193"/>
        <v>47</v>
      </c>
      <c r="Q2081" s="4" t="str">
        <f t="shared" si="194"/>
        <v>technology</v>
      </c>
      <c r="R2081" s="4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8" x14ac:dyDescent="0.2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2"/>
        <v>5.0780000000000003</v>
      </c>
      <c r="P2082" s="18">
        <f t="shared" si="193"/>
        <v>102</v>
      </c>
      <c r="Q2082" s="4" t="str">
        <f t="shared" si="194"/>
        <v>technology</v>
      </c>
      <c r="R2082" s="4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8" x14ac:dyDescent="0.2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2"/>
        <v>1.1457142857142857</v>
      </c>
      <c r="P2083" s="18">
        <f t="shared" si="193"/>
        <v>73</v>
      </c>
      <c r="Q2083" s="4" t="str">
        <f t="shared" si="194"/>
        <v>music</v>
      </c>
      <c r="R2083" s="4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8" x14ac:dyDescent="0.2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2"/>
        <v>1.1073333333333333</v>
      </c>
      <c r="P2084" s="18">
        <f t="shared" si="193"/>
        <v>44</v>
      </c>
      <c r="Q2084" s="4" t="str">
        <f t="shared" si="194"/>
        <v>music</v>
      </c>
      <c r="R2084" s="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8" x14ac:dyDescent="0.2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2"/>
        <v>1.1333333333333333</v>
      </c>
      <c r="P2085" s="18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8" x14ac:dyDescent="0.2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2"/>
        <v>1.0833333333333333</v>
      </c>
      <c r="P2086" s="18">
        <f t="shared" si="193"/>
        <v>71</v>
      </c>
      <c r="Q2086" s="4" t="str">
        <f t="shared" si="194"/>
        <v>music</v>
      </c>
      <c r="R2086" s="4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8" x14ac:dyDescent="0.2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2"/>
        <v>1.2353333333333334</v>
      </c>
      <c r="P2087" s="18">
        <f t="shared" si="193"/>
        <v>89</v>
      </c>
      <c r="Q2087" s="4" t="str">
        <f t="shared" si="194"/>
        <v>music</v>
      </c>
      <c r="R2087" s="4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8" x14ac:dyDescent="0.2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2"/>
        <v>1.0069999999999999</v>
      </c>
      <c r="P2088" s="18">
        <f t="shared" si="193"/>
        <v>115</v>
      </c>
      <c r="Q2088" s="4" t="str">
        <f t="shared" si="194"/>
        <v>music</v>
      </c>
      <c r="R2088" s="4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8" x14ac:dyDescent="0.2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2"/>
        <v>1.0353333333333334</v>
      </c>
      <c r="P2089" s="18">
        <f t="shared" si="193"/>
        <v>62</v>
      </c>
      <c r="Q2089" s="4" t="str">
        <f t="shared" si="194"/>
        <v>music</v>
      </c>
      <c r="R2089" s="4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8" x14ac:dyDescent="0.2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2"/>
        <v>1.1551066666666667</v>
      </c>
      <c r="P2090" s="18">
        <f t="shared" si="193"/>
        <v>46</v>
      </c>
      <c r="Q2090" s="4" t="str">
        <f t="shared" si="194"/>
        <v>music</v>
      </c>
      <c r="R2090" s="4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2" x14ac:dyDescent="0.2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2"/>
        <v>1.2040040000000001</v>
      </c>
      <c r="P2091" s="18">
        <f t="shared" si="193"/>
        <v>49</v>
      </c>
      <c r="Q2091" s="4" t="str">
        <f t="shared" si="194"/>
        <v>music</v>
      </c>
      <c r="R2091" s="4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8" x14ac:dyDescent="0.2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2"/>
        <v>1.1504037499999999</v>
      </c>
      <c r="P2092" s="18">
        <f t="shared" si="193"/>
        <v>58</v>
      </c>
      <c r="Q2092" s="4" t="str">
        <f t="shared" si="194"/>
        <v>music</v>
      </c>
      <c r="R2092" s="4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8" x14ac:dyDescent="0.2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2"/>
        <v>1.2046777777777777</v>
      </c>
      <c r="P2093" s="18">
        <f t="shared" si="193"/>
        <v>88</v>
      </c>
      <c r="Q2093" s="4" t="str">
        <f t="shared" si="194"/>
        <v>music</v>
      </c>
      <c r="R2093" s="4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8" x14ac:dyDescent="0.2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2"/>
        <v>1.0128333333333333</v>
      </c>
      <c r="P2094" s="18">
        <f t="shared" si="193"/>
        <v>110</v>
      </c>
      <c r="Q2094" s="4" t="str">
        <f t="shared" si="194"/>
        <v>music</v>
      </c>
      <c r="R2094" s="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8" x14ac:dyDescent="0.2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2"/>
        <v>1.0246666666666666</v>
      </c>
      <c r="P2095" s="18">
        <f t="shared" si="193"/>
        <v>67</v>
      </c>
      <c r="Q2095" s="4" t="str">
        <f t="shared" si="194"/>
        <v>music</v>
      </c>
      <c r="R2095" s="4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8" x14ac:dyDescent="0.2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2"/>
        <v>1.2054285714285715</v>
      </c>
      <c r="P2096" s="18">
        <f t="shared" si="193"/>
        <v>59</v>
      </c>
      <c r="Q2096" s="4" t="str">
        <f t="shared" si="194"/>
        <v>music</v>
      </c>
      <c r="R2096" s="4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8" x14ac:dyDescent="0.2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2"/>
        <v>1</v>
      </c>
      <c r="P2097" s="18">
        <f t="shared" si="193"/>
        <v>114</v>
      </c>
      <c r="Q2097" s="4" t="str">
        <f t="shared" si="194"/>
        <v>music</v>
      </c>
      <c r="R2097" s="4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8" x14ac:dyDescent="0.2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2"/>
        <v>1.0166666666666666</v>
      </c>
      <c r="P2098" s="18">
        <f t="shared" si="193"/>
        <v>44</v>
      </c>
      <c r="Q2098" s="4" t="str">
        <f t="shared" si="194"/>
        <v>music</v>
      </c>
      <c r="R2098" s="4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8" x14ac:dyDescent="0.2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2"/>
        <v>1</v>
      </c>
      <c r="P2099" s="18">
        <f t="shared" si="193"/>
        <v>79</v>
      </c>
      <c r="Q2099" s="4" t="str">
        <f t="shared" si="194"/>
        <v>music</v>
      </c>
      <c r="R2099" s="4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8" x14ac:dyDescent="0.2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2"/>
        <v>1.0033333333333334</v>
      </c>
      <c r="P2100" s="18">
        <f t="shared" si="193"/>
        <v>188</v>
      </c>
      <c r="Q2100" s="4" t="str">
        <f t="shared" si="194"/>
        <v>music</v>
      </c>
      <c r="R2100" s="4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6" x14ac:dyDescent="0.2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2"/>
        <v>1.3236666666666668</v>
      </c>
      <c r="P2101" s="18">
        <f t="shared" si="193"/>
        <v>63</v>
      </c>
      <c r="Q2101" s="4" t="str">
        <f t="shared" si="194"/>
        <v>music</v>
      </c>
      <c r="R2101" s="4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8" x14ac:dyDescent="0.2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2"/>
        <v>1.3666666666666667</v>
      </c>
      <c r="P2102" s="18">
        <f t="shared" si="193"/>
        <v>30</v>
      </c>
      <c r="Q2102" s="4" t="str">
        <f t="shared" si="194"/>
        <v>music</v>
      </c>
      <c r="R2102" s="4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8" x14ac:dyDescent="0.2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2"/>
        <v>1.1325000000000001</v>
      </c>
      <c r="P2103" s="18">
        <f t="shared" si="193"/>
        <v>51</v>
      </c>
      <c r="Q2103" s="4" t="str">
        <f t="shared" si="194"/>
        <v>music</v>
      </c>
      <c r="R2103" s="4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8" x14ac:dyDescent="0.2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2"/>
        <v>1.36</v>
      </c>
      <c r="P2104" s="18">
        <f t="shared" si="193"/>
        <v>36</v>
      </c>
      <c r="Q2104" s="4" t="str">
        <f t="shared" si="194"/>
        <v>music</v>
      </c>
      <c r="R2104" s="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2" x14ac:dyDescent="0.2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2"/>
        <v>1.4612318374694613</v>
      </c>
      <c r="P2105" s="18">
        <f t="shared" si="193"/>
        <v>99</v>
      </c>
      <c r="Q2105" s="4" t="str">
        <f t="shared" si="194"/>
        <v>music</v>
      </c>
      <c r="R2105" s="4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8" x14ac:dyDescent="0.2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2"/>
        <v>1.2949999999999999</v>
      </c>
      <c r="P2106" s="18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32" x14ac:dyDescent="0.2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2"/>
        <v>2.54</v>
      </c>
      <c r="P2107" s="18">
        <f t="shared" si="193"/>
        <v>51</v>
      </c>
      <c r="Q2107" s="4" t="str">
        <f t="shared" si="194"/>
        <v>music</v>
      </c>
      <c r="R2107" s="4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8" x14ac:dyDescent="0.2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2"/>
        <v>1.0704545454545455</v>
      </c>
      <c r="P2108" s="18">
        <f t="shared" si="193"/>
        <v>54</v>
      </c>
      <c r="Q2108" s="4" t="str">
        <f t="shared" si="194"/>
        <v>music</v>
      </c>
      <c r="R2108" s="4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8" x14ac:dyDescent="0.2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2"/>
        <v>1.0773299999999999</v>
      </c>
      <c r="P2109" s="18">
        <f t="shared" si="193"/>
        <v>37</v>
      </c>
      <c r="Q2109" s="4" t="str">
        <f t="shared" si="194"/>
        <v>music</v>
      </c>
      <c r="R2109" s="4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8" x14ac:dyDescent="0.2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2"/>
        <v>1.0731250000000001</v>
      </c>
      <c r="P2110" s="18">
        <f t="shared" si="193"/>
        <v>90</v>
      </c>
      <c r="Q2110" s="4" t="str">
        <f t="shared" si="194"/>
        <v>music</v>
      </c>
      <c r="R2110" s="4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32" x14ac:dyDescent="0.2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2"/>
        <v>1.06525</v>
      </c>
      <c r="P2111" s="18">
        <f t="shared" si="193"/>
        <v>107</v>
      </c>
      <c r="Q2111" s="4" t="str">
        <f t="shared" si="194"/>
        <v>music</v>
      </c>
      <c r="R2111" s="4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2" x14ac:dyDescent="0.2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2"/>
        <v>1.0035000000000001</v>
      </c>
      <c r="P2112" s="18">
        <f t="shared" si="193"/>
        <v>53</v>
      </c>
      <c r="Q2112" s="4" t="str">
        <f t="shared" si="194"/>
        <v>music</v>
      </c>
      <c r="R2112" s="4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8" x14ac:dyDescent="0.2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2"/>
        <v>1.0649999999999999</v>
      </c>
      <c r="P2113" s="18">
        <f t="shared" si="193"/>
        <v>55</v>
      </c>
      <c r="Q2113" s="4" t="str">
        <f t="shared" si="194"/>
        <v>music</v>
      </c>
      <c r="R2113" s="4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8" x14ac:dyDescent="0.2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2"/>
        <v>1</v>
      </c>
      <c r="P2114" s="18">
        <f t="shared" si="193"/>
        <v>27</v>
      </c>
      <c r="Q2114" s="4" t="str">
        <f t="shared" si="194"/>
        <v>music</v>
      </c>
      <c r="R2114" s="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2" x14ac:dyDescent="0.2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198">E2115/D2115</f>
        <v>1.0485714285714285</v>
      </c>
      <c r="P2115" s="18">
        <f t="shared" ref="P2115:P2178" si="199">IFERROR(ROUND(E2115/L2115,0),"")</f>
        <v>69</v>
      </c>
      <c r="Q2115" s="4" t="str">
        <f t="shared" ref="Q2115:Q2178" si="200">LEFT(N2115,FIND("/",N2115)-1)</f>
        <v>music</v>
      </c>
      <c r="R2115" s="4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8" x14ac:dyDescent="0.2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8"/>
        <v>1.0469999999999999</v>
      </c>
      <c r="P2116" s="18">
        <f t="shared" si="199"/>
        <v>36</v>
      </c>
      <c r="Q2116" s="4" t="str">
        <f t="shared" si="200"/>
        <v>music</v>
      </c>
      <c r="R2116" s="4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8" x14ac:dyDescent="0.2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8"/>
        <v>2.2566666666666668</v>
      </c>
      <c r="P2117" s="18">
        <f t="shared" si="199"/>
        <v>94</v>
      </c>
      <c r="Q2117" s="4" t="str">
        <f t="shared" si="200"/>
        <v>music</v>
      </c>
      <c r="R2117" s="4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8" x14ac:dyDescent="0.2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8"/>
        <v>1.0090416666666666</v>
      </c>
      <c r="P2118" s="18">
        <f t="shared" si="199"/>
        <v>526</v>
      </c>
      <c r="Q2118" s="4" t="str">
        <f t="shared" si="200"/>
        <v>music</v>
      </c>
      <c r="R2118" s="4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8" x14ac:dyDescent="0.2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8"/>
        <v>1.4775</v>
      </c>
      <c r="P2119" s="18">
        <f t="shared" si="199"/>
        <v>51</v>
      </c>
      <c r="Q2119" s="4" t="str">
        <f t="shared" si="200"/>
        <v>music</v>
      </c>
      <c r="R2119" s="4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2" x14ac:dyDescent="0.2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8"/>
        <v>1.3461099999999999</v>
      </c>
      <c r="P2120" s="18">
        <f t="shared" si="199"/>
        <v>79</v>
      </c>
      <c r="Q2120" s="4" t="str">
        <f t="shared" si="200"/>
        <v>music</v>
      </c>
      <c r="R2120" s="4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8" x14ac:dyDescent="0.2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8"/>
        <v>1.0075000000000001</v>
      </c>
      <c r="P2121" s="18">
        <f t="shared" si="199"/>
        <v>92</v>
      </c>
      <c r="Q2121" s="4" t="str">
        <f t="shared" si="200"/>
        <v>music</v>
      </c>
      <c r="R2121" s="4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8" x14ac:dyDescent="0.2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8"/>
        <v>1.00880375</v>
      </c>
      <c r="P2122" s="18">
        <f t="shared" si="199"/>
        <v>117</v>
      </c>
      <c r="Q2122" s="4" t="str">
        <f t="shared" si="200"/>
        <v>music</v>
      </c>
      <c r="R2122" s="4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32" x14ac:dyDescent="0.2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8"/>
        <v>5.6800000000000002E-3</v>
      </c>
      <c r="P2123" s="18">
        <f t="shared" si="199"/>
        <v>28</v>
      </c>
      <c r="Q2123" s="4" t="str">
        <f t="shared" si="200"/>
        <v>games</v>
      </c>
      <c r="R2123" s="4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32" x14ac:dyDescent="0.2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8"/>
        <v>3.875E-3</v>
      </c>
      <c r="P2124" s="18">
        <f t="shared" si="199"/>
        <v>103</v>
      </c>
      <c r="Q2124" s="4" t="str">
        <f t="shared" si="200"/>
        <v>games</v>
      </c>
      <c r="R2124" s="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4" x14ac:dyDescent="0.2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8"/>
        <v>0.1</v>
      </c>
      <c r="P2125" s="18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8" x14ac:dyDescent="0.2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8"/>
        <v>0.10454545454545454</v>
      </c>
      <c r="P2126" s="18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8" x14ac:dyDescent="0.2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8"/>
        <v>1.4200000000000001E-2</v>
      </c>
      <c r="P2127" s="18">
        <f t="shared" si="199"/>
        <v>32</v>
      </c>
      <c r="Q2127" s="4" t="str">
        <f t="shared" si="200"/>
        <v>games</v>
      </c>
      <c r="R2127" s="4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8" x14ac:dyDescent="0.2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8"/>
        <v>5.0000000000000001E-4</v>
      </c>
      <c r="P2128" s="18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16" x14ac:dyDescent="0.2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8"/>
        <v>0.28842857142857142</v>
      </c>
      <c r="P2129" s="18">
        <f t="shared" si="199"/>
        <v>34</v>
      </c>
      <c r="Q2129" s="4" t="str">
        <f t="shared" si="200"/>
        <v>games</v>
      </c>
      <c r="R2129" s="4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8" x14ac:dyDescent="0.2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8"/>
        <v>1.6666666666666668E-3</v>
      </c>
      <c r="P2130" s="18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8" x14ac:dyDescent="0.2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8"/>
        <v>0.11799999999999999</v>
      </c>
      <c r="P2131" s="18">
        <f t="shared" si="199"/>
        <v>20</v>
      </c>
      <c r="Q2131" s="4" t="str">
        <f t="shared" si="200"/>
        <v>games</v>
      </c>
      <c r="R2131" s="4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2" x14ac:dyDescent="0.2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8"/>
        <v>2.0238095238095236E-3</v>
      </c>
      <c r="P2132" s="18">
        <f t="shared" si="199"/>
        <v>21</v>
      </c>
      <c r="Q2132" s="4" t="str">
        <f t="shared" si="200"/>
        <v>games</v>
      </c>
      <c r="R2132" s="4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8" x14ac:dyDescent="0.2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8"/>
        <v>0.05</v>
      </c>
      <c r="P2133" s="18">
        <f t="shared" si="199"/>
        <v>8</v>
      </c>
      <c r="Q2133" s="4" t="str">
        <f t="shared" si="200"/>
        <v>games</v>
      </c>
      <c r="R2133" s="4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8" x14ac:dyDescent="0.2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8"/>
        <v>2.1129899999999997E-2</v>
      </c>
      <c r="P2134" s="18">
        <f t="shared" si="199"/>
        <v>21</v>
      </c>
      <c r="Q2134" s="4" t="str">
        <f t="shared" si="200"/>
        <v>games</v>
      </c>
      <c r="R2134" s="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8" x14ac:dyDescent="0.2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8"/>
        <v>1.6E-2</v>
      </c>
      <c r="P2135" s="18">
        <f t="shared" si="199"/>
        <v>5</v>
      </c>
      <c r="Q2135" s="4" t="str">
        <f t="shared" si="200"/>
        <v>games</v>
      </c>
      <c r="R2135" s="4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8" x14ac:dyDescent="0.2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8"/>
        <v>1.7333333333333333E-2</v>
      </c>
      <c r="P2136" s="18">
        <f t="shared" si="199"/>
        <v>35</v>
      </c>
      <c r="Q2136" s="4" t="str">
        <f t="shared" si="200"/>
        <v>games</v>
      </c>
      <c r="R2136" s="4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8" x14ac:dyDescent="0.2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8"/>
        <v>9.5600000000000004E-2</v>
      </c>
      <c r="P2137" s="18">
        <f t="shared" si="199"/>
        <v>22</v>
      </c>
      <c r="Q2137" s="4" t="str">
        <f t="shared" si="200"/>
        <v>games</v>
      </c>
      <c r="R2137" s="4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8" x14ac:dyDescent="0.2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8"/>
        <v>5.9612499999999998E-4</v>
      </c>
      <c r="P2138" s="18">
        <f t="shared" si="199"/>
        <v>12</v>
      </c>
      <c r="Q2138" s="4" t="str">
        <f t="shared" si="200"/>
        <v>games</v>
      </c>
      <c r="R2138" s="4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8" x14ac:dyDescent="0.2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8"/>
        <v>0.28405999999999998</v>
      </c>
      <c r="P2139" s="18">
        <f t="shared" si="199"/>
        <v>27</v>
      </c>
      <c r="Q2139" s="4" t="str">
        <f t="shared" si="200"/>
        <v>games</v>
      </c>
      <c r="R2139" s="4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2" x14ac:dyDescent="0.2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8"/>
        <v>0.128</v>
      </c>
      <c r="P2140" s="18">
        <f t="shared" si="199"/>
        <v>11</v>
      </c>
      <c r="Q2140" s="4" t="str">
        <f t="shared" si="200"/>
        <v>games</v>
      </c>
      <c r="R2140" s="4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8" x14ac:dyDescent="0.2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8"/>
        <v>5.4199999999999998E-2</v>
      </c>
      <c r="P2141" s="18">
        <f t="shared" si="199"/>
        <v>29</v>
      </c>
      <c r="Q2141" s="4" t="str">
        <f t="shared" si="200"/>
        <v>games</v>
      </c>
      <c r="R2141" s="4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8" x14ac:dyDescent="0.2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8"/>
        <v>1.1199999999999999E-3</v>
      </c>
      <c r="P2142" s="18">
        <f t="shared" si="199"/>
        <v>51</v>
      </c>
      <c r="Q2142" s="4" t="str">
        <f t="shared" si="200"/>
        <v>games</v>
      </c>
      <c r="R2142" s="4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8" x14ac:dyDescent="0.2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8"/>
        <v>0</v>
      </c>
      <c r="P2143" s="18" t="str">
        <f t="shared" si="199"/>
        <v/>
      </c>
      <c r="Q2143" s="4" t="str">
        <f t="shared" si="200"/>
        <v>games</v>
      </c>
      <c r="R2143" s="4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8" x14ac:dyDescent="0.2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8"/>
        <v>5.7238095238095241E-2</v>
      </c>
      <c r="P2144" s="18">
        <f t="shared" si="199"/>
        <v>50</v>
      </c>
      <c r="Q2144" s="4" t="str">
        <f t="shared" si="200"/>
        <v>games</v>
      </c>
      <c r="R2144" s="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8" x14ac:dyDescent="0.2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8"/>
        <v>0.1125</v>
      </c>
      <c r="P2145" s="18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32" x14ac:dyDescent="0.2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8"/>
        <v>1.7098591549295775E-2</v>
      </c>
      <c r="P2146" s="18">
        <f t="shared" si="199"/>
        <v>25</v>
      </c>
      <c r="Q2146" s="4" t="str">
        <f t="shared" si="200"/>
        <v>games</v>
      </c>
      <c r="R2146" s="4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8" x14ac:dyDescent="0.2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8"/>
        <v>0.30433333333333334</v>
      </c>
      <c r="P2147" s="18">
        <f t="shared" si="199"/>
        <v>51</v>
      </c>
      <c r="Q2147" s="4" t="str">
        <f t="shared" si="200"/>
        <v>games</v>
      </c>
      <c r="R2147" s="4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8" x14ac:dyDescent="0.2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8"/>
        <v>2.0000000000000001E-4</v>
      </c>
      <c r="P2148" s="18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6" x14ac:dyDescent="0.2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8"/>
        <v>6.9641025641025639E-3</v>
      </c>
      <c r="P2149" s="18">
        <f t="shared" si="199"/>
        <v>49</v>
      </c>
      <c r="Q2149" s="4" t="str">
        <f t="shared" si="200"/>
        <v>games</v>
      </c>
      <c r="R2149" s="4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8" x14ac:dyDescent="0.2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8"/>
        <v>0.02</v>
      </c>
      <c r="P2150" s="18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48" x14ac:dyDescent="0.2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8"/>
        <v>0</v>
      </c>
      <c r="P2151" s="18" t="str">
        <f t="shared" si="199"/>
        <v/>
      </c>
      <c r="Q2151" s="4" t="str">
        <f t="shared" si="200"/>
        <v>games</v>
      </c>
      <c r="R2151" s="4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6" x14ac:dyDescent="0.2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8"/>
        <v>8.0999999999999996E-3</v>
      </c>
      <c r="P2152" s="18">
        <f t="shared" si="199"/>
        <v>101</v>
      </c>
      <c r="Q2152" s="4" t="str">
        <f t="shared" si="200"/>
        <v>games</v>
      </c>
      <c r="R2152" s="4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8" x14ac:dyDescent="0.2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8"/>
        <v>2.6222222222222224E-3</v>
      </c>
      <c r="P2153" s="18">
        <f t="shared" si="199"/>
        <v>20</v>
      </c>
      <c r="Q2153" s="4" t="str">
        <f t="shared" si="200"/>
        <v>games</v>
      </c>
      <c r="R2153" s="4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8" x14ac:dyDescent="0.2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8"/>
        <v>1.6666666666666668E-3</v>
      </c>
      <c r="P2154" s="18">
        <f t="shared" si="199"/>
        <v>13</v>
      </c>
      <c r="Q2154" s="4" t="str">
        <f t="shared" si="200"/>
        <v>games</v>
      </c>
      <c r="R2154" s="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8" x14ac:dyDescent="0.2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8"/>
        <v>9.1244548809124457E-5</v>
      </c>
      <c r="P2155" s="18">
        <f t="shared" si="199"/>
        <v>9</v>
      </c>
      <c r="Q2155" s="4" t="str">
        <f t="shared" si="200"/>
        <v>games</v>
      </c>
      <c r="R2155" s="4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2" x14ac:dyDescent="0.2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8"/>
        <v>8.0000000000000002E-3</v>
      </c>
      <c r="P2156" s="18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8" x14ac:dyDescent="0.2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8"/>
        <v>2.3E-2</v>
      </c>
      <c r="P2157" s="18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32" x14ac:dyDescent="0.2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8"/>
        <v>2.6660714285714284E-2</v>
      </c>
      <c r="P2158" s="18">
        <f t="shared" si="199"/>
        <v>18</v>
      </c>
      <c r="Q2158" s="4" t="str">
        <f t="shared" si="200"/>
        <v>games</v>
      </c>
      <c r="R2158" s="4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2" x14ac:dyDescent="0.2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8"/>
        <v>0.28192</v>
      </c>
      <c r="P2159" s="18">
        <f t="shared" si="199"/>
        <v>371</v>
      </c>
      <c r="Q2159" s="4" t="str">
        <f t="shared" si="200"/>
        <v>games</v>
      </c>
      <c r="R2159" s="4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8" x14ac:dyDescent="0.2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8"/>
        <v>6.5900366666666668E-2</v>
      </c>
      <c r="P2160" s="18">
        <f t="shared" si="199"/>
        <v>64</v>
      </c>
      <c r="Q2160" s="4" t="str">
        <f t="shared" si="200"/>
        <v>games</v>
      </c>
      <c r="R2160" s="4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4" x14ac:dyDescent="0.2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8"/>
        <v>7.2222222222222219E-3</v>
      </c>
      <c r="P2161" s="18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8" x14ac:dyDescent="0.2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8"/>
        <v>8.5000000000000006E-3</v>
      </c>
      <c r="P2162" s="18">
        <f t="shared" si="199"/>
        <v>5</v>
      </c>
      <c r="Q2162" s="4" t="str">
        <f t="shared" si="200"/>
        <v>games</v>
      </c>
      <c r="R2162" s="4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2" x14ac:dyDescent="0.2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8"/>
        <v>1.1575</v>
      </c>
      <c r="P2163" s="18">
        <f t="shared" si="199"/>
        <v>36</v>
      </c>
      <c r="Q2163" s="4" t="str">
        <f t="shared" si="200"/>
        <v>music</v>
      </c>
      <c r="R2163" s="4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8" x14ac:dyDescent="0.2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8"/>
        <v>1.1226666666666667</v>
      </c>
      <c r="P2164" s="18">
        <f t="shared" si="199"/>
        <v>87</v>
      </c>
      <c r="Q2164" s="4" t="str">
        <f t="shared" si="200"/>
        <v>music</v>
      </c>
      <c r="R2164" s="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8" x14ac:dyDescent="0.2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8"/>
        <v>1.3220000000000001</v>
      </c>
      <c r="P2165" s="18">
        <f t="shared" si="199"/>
        <v>75</v>
      </c>
      <c r="Q2165" s="4" t="str">
        <f t="shared" si="200"/>
        <v>music</v>
      </c>
      <c r="R2165" s="4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2" x14ac:dyDescent="0.2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8"/>
        <v>1.0263636363636364</v>
      </c>
      <c r="P2166" s="18">
        <f t="shared" si="199"/>
        <v>68</v>
      </c>
      <c r="Q2166" s="4" t="str">
        <f t="shared" si="200"/>
        <v>music</v>
      </c>
      <c r="R2166" s="4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8" x14ac:dyDescent="0.2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8"/>
        <v>1.3864000000000001</v>
      </c>
      <c r="P2167" s="18">
        <f t="shared" si="199"/>
        <v>30</v>
      </c>
      <c r="Q2167" s="4" t="str">
        <f t="shared" si="200"/>
        <v>music</v>
      </c>
      <c r="R2167" s="4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48" x14ac:dyDescent="0.2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8"/>
        <v>1.466</v>
      </c>
      <c r="P2168" s="18">
        <f t="shared" si="199"/>
        <v>92</v>
      </c>
      <c r="Q2168" s="4" t="str">
        <f t="shared" si="200"/>
        <v>music</v>
      </c>
      <c r="R2168" s="4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2" x14ac:dyDescent="0.2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8"/>
        <v>1.2</v>
      </c>
      <c r="P2169" s="18">
        <f t="shared" si="199"/>
        <v>23</v>
      </c>
      <c r="Q2169" s="4" t="str">
        <f t="shared" si="200"/>
        <v>music</v>
      </c>
      <c r="R2169" s="4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32" x14ac:dyDescent="0.2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8"/>
        <v>1.215816111111111</v>
      </c>
      <c r="P2170" s="18">
        <f t="shared" si="199"/>
        <v>64</v>
      </c>
      <c r="Q2170" s="4" t="str">
        <f t="shared" si="200"/>
        <v>music</v>
      </c>
      <c r="R2170" s="4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8" x14ac:dyDescent="0.2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8"/>
        <v>1</v>
      </c>
      <c r="P2171" s="18">
        <f t="shared" si="199"/>
        <v>22</v>
      </c>
      <c r="Q2171" s="4" t="str">
        <f t="shared" si="200"/>
        <v>music</v>
      </c>
      <c r="R2171" s="4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8" x14ac:dyDescent="0.2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8"/>
        <v>1.8085714285714285</v>
      </c>
      <c r="P2172" s="18">
        <f t="shared" si="199"/>
        <v>33</v>
      </c>
      <c r="Q2172" s="4" t="str">
        <f t="shared" si="200"/>
        <v>music</v>
      </c>
      <c r="R2172" s="4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8" x14ac:dyDescent="0.2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8"/>
        <v>1.0607500000000001</v>
      </c>
      <c r="P2173" s="18">
        <f t="shared" si="199"/>
        <v>90</v>
      </c>
      <c r="Q2173" s="4" t="str">
        <f t="shared" si="200"/>
        <v>music</v>
      </c>
      <c r="R2173" s="4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8" x14ac:dyDescent="0.2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8"/>
        <v>1</v>
      </c>
      <c r="P2174" s="18">
        <f t="shared" si="199"/>
        <v>77</v>
      </c>
      <c r="Q2174" s="4" t="str">
        <f t="shared" si="200"/>
        <v>music</v>
      </c>
      <c r="R2174" s="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8" x14ac:dyDescent="0.2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8"/>
        <v>1.2692857142857144</v>
      </c>
      <c r="P2175" s="18">
        <f t="shared" si="199"/>
        <v>59</v>
      </c>
      <c r="Q2175" s="4" t="str">
        <f t="shared" si="200"/>
        <v>music</v>
      </c>
      <c r="R2175" s="4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8" x14ac:dyDescent="0.2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8"/>
        <v>1.0297499999999999</v>
      </c>
      <c r="P2176" s="18">
        <f t="shared" si="199"/>
        <v>65</v>
      </c>
      <c r="Q2176" s="4" t="str">
        <f t="shared" si="200"/>
        <v>music</v>
      </c>
      <c r="R2176" s="4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8" x14ac:dyDescent="0.2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8"/>
        <v>2.5</v>
      </c>
      <c r="P2177" s="18">
        <f t="shared" si="199"/>
        <v>67</v>
      </c>
      <c r="Q2177" s="4" t="str">
        <f t="shared" si="200"/>
        <v>music</v>
      </c>
      <c r="R2177" s="4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8" x14ac:dyDescent="0.2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198"/>
        <v>1.2602</v>
      </c>
      <c r="P2178" s="18">
        <f t="shared" si="199"/>
        <v>89</v>
      </c>
      <c r="Q2178" s="4" t="str">
        <f t="shared" si="200"/>
        <v>music</v>
      </c>
      <c r="R2178" s="4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64" x14ac:dyDescent="0.2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4">E2179/D2179</f>
        <v>1.0012000000000001</v>
      </c>
      <c r="P2179" s="18">
        <f t="shared" ref="P2179:P2242" si="205">IFERROR(ROUND(E2179/L2179,0),"")</f>
        <v>66</v>
      </c>
      <c r="Q2179" s="4" t="str">
        <f t="shared" ref="Q2179:Q2242" si="206">LEFT(N2179,FIND("/",N2179)-1)</f>
        <v>music</v>
      </c>
      <c r="R2179" s="4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8" x14ac:dyDescent="0.2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4"/>
        <v>1.3864000000000001</v>
      </c>
      <c r="P2180" s="18">
        <f t="shared" si="205"/>
        <v>40</v>
      </c>
      <c r="Q2180" s="4" t="str">
        <f t="shared" si="206"/>
        <v>music</v>
      </c>
      <c r="R2180" s="4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32" x14ac:dyDescent="0.2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4"/>
        <v>1.6140000000000001</v>
      </c>
      <c r="P2181" s="18">
        <f t="shared" si="205"/>
        <v>77</v>
      </c>
      <c r="Q2181" s="4" t="str">
        <f t="shared" si="206"/>
        <v>music</v>
      </c>
      <c r="R2181" s="4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32" x14ac:dyDescent="0.2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4"/>
        <v>1.071842</v>
      </c>
      <c r="P2182" s="18">
        <f t="shared" si="205"/>
        <v>69</v>
      </c>
      <c r="Q2182" s="4" t="str">
        <f t="shared" si="206"/>
        <v>music</v>
      </c>
      <c r="R2182" s="4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8" x14ac:dyDescent="0.2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4"/>
        <v>1.5309999999999999</v>
      </c>
      <c r="P2183" s="18">
        <f t="shared" si="205"/>
        <v>58</v>
      </c>
      <c r="Q2183" s="4" t="str">
        <f t="shared" si="206"/>
        <v>games</v>
      </c>
      <c r="R2183" s="4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32" x14ac:dyDescent="0.2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4"/>
        <v>5.2416666666666663</v>
      </c>
      <c r="P2184" s="18">
        <f t="shared" si="205"/>
        <v>44</v>
      </c>
      <c r="Q2184" s="4" t="str">
        <f t="shared" si="206"/>
        <v>games</v>
      </c>
      <c r="R2184" s="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8" x14ac:dyDescent="0.2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4"/>
        <v>4.8927777777777779</v>
      </c>
      <c r="P2185" s="18">
        <f t="shared" si="205"/>
        <v>32</v>
      </c>
      <c r="Q2185" s="4" t="str">
        <f t="shared" si="206"/>
        <v>games</v>
      </c>
      <c r="R2185" s="4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8" x14ac:dyDescent="0.2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4"/>
        <v>2.8473999999999999</v>
      </c>
      <c r="P2186" s="18">
        <f t="shared" si="205"/>
        <v>107</v>
      </c>
      <c r="Q2186" s="4" t="str">
        <f t="shared" si="206"/>
        <v>games</v>
      </c>
      <c r="R2186" s="4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8" x14ac:dyDescent="0.2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4"/>
        <v>18.569700000000001</v>
      </c>
      <c r="P2187" s="18">
        <f t="shared" si="205"/>
        <v>149</v>
      </c>
      <c r="Q2187" s="4" t="str">
        <f t="shared" si="206"/>
        <v>games</v>
      </c>
      <c r="R2187" s="4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32" x14ac:dyDescent="0.2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4"/>
        <v>1.0967499999999999</v>
      </c>
      <c r="P2188" s="18">
        <f t="shared" si="205"/>
        <v>56</v>
      </c>
      <c r="Q2188" s="4" t="str">
        <f t="shared" si="206"/>
        <v>games</v>
      </c>
      <c r="R2188" s="4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8" x14ac:dyDescent="0.2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4"/>
        <v>10.146425000000001</v>
      </c>
      <c r="P2189" s="18">
        <f t="shared" si="205"/>
        <v>57</v>
      </c>
      <c r="Q2189" s="4" t="str">
        <f t="shared" si="206"/>
        <v>games</v>
      </c>
      <c r="R2189" s="4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8" x14ac:dyDescent="0.2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4"/>
        <v>4.1217692027666546</v>
      </c>
      <c r="P2190" s="18">
        <f t="shared" si="205"/>
        <v>44</v>
      </c>
      <c r="Q2190" s="4" t="str">
        <f t="shared" si="206"/>
        <v>games</v>
      </c>
      <c r="R2190" s="4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8" x14ac:dyDescent="0.2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4"/>
        <v>5.0324999999999998</v>
      </c>
      <c r="P2191" s="18">
        <f t="shared" si="205"/>
        <v>69</v>
      </c>
      <c r="Q2191" s="4" t="str">
        <f t="shared" si="206"/>
        <v>games</v>
      </c>
      <c r="R2191" s="4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8" x14ac:dyDescent="0.2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4"/>
        <v>1.8461052631578947</v>
      </c>
      <c r="P2192" s="18">
        <f t="shared" si="205"/>
        <v>65</v>
      </c>
      <c r="Q2192" s="4" t="str">
        <f t="shared" si="206"/>
        <v>games</v>
      </c>
      <c r="R2192" s="4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8" x14ac:dyDescent="0.2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4"/>
        <v>1.1973333333333334</v>
      </c>
      <c r="P2193" s="18">
        <f t="shared" si="205"/>
        <v>36</v>
      </c>
      <c r="Q2193" s="4" t="str">
        <f t="shared" si="206"/>
        <v>games</v>
      </c>
      <c r="R2193" s="4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8" x14ac:dyDescent="0.2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4"/>
        <v>10.812401666666668</v>
      </c>
      <c r="P2194" s="18">
        <f t="shared" si="205"/>
        <v>40</v>
      </c>
      <c r="Q2194" s="4" t="str">
        <f t="shared" si="206"/>
        <v>games</v>
      </c>
      <c r="R2194" s="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8" x14ac:dyDescent="0.2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4"/>
        <v>4.5237333333333334</v>
      </c>
      <c r="P2195" s="18">
        <f t="shared" si="205"/>
        <v>76</v>
      </c>
      <c r="Q2195" s="4" t="str">
        <f t="shared" si="206"/>
        <v>games</v>
      </c>
      <c r="R2195" s="4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8" x14ac:dyDescent="0.2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4"/>
        <v>5.3737000000000004</v>
      </c>
      <c r="P2196" s="18">
        <f t="shared" si="205"/>
        <v>61</v>
      </c>
      <c r="Q2196" s="4" t="str">
        <f t="shared" si="206"/>
        <v>games</v>
      </c>
      <c r="R2196" s="4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2" x14ac:dyDescent="0.2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4"/>
        <v>1.2032608695652174</v>
      </c>
      <c r="P2197" s="18">
        <f t="shared" si="205"/>
        <v>48</v>
      </c>
      <c r="Q2197" s="4" t="str">
        <f t="shared" si="206"/>
        <v>games</v>
      </c>
      <c r="R2197" s="4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2" x14ac:dyDescent="0.2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4"/>
        <v>1.1383571428571428</v>
      </c>
      <c r="P2198" s="18">
        <f t="shared" si="205"/>
        <v>68</v>
      </c>
      <c r="Q2198" s="4" t="str">
        <f t="shared" si="206"/>
        <v>games</v>
      </c>
      <c r="R2198" s="4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8" x14ac:dyDescent="0.2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4"/>
        <v>9.5103109999999997</v>
      </c>
      <c r="P2199" s="18">
        <f t="shared" si="205"/>
        <v>66</v>
      </c>
      <c r="Q2199" s="4" t="str">
        <f t="shared" si="206"/>
        <v>games</v>
      </c>
      <c r="R2199" s="4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8" x14ac:dyDescent="0.2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4"/>
        <v>1.3289249999999999</v>
      </c>
      <c r="P2200" s="18">
        <f t="shared" si="205"/>
        <v>82</v>
      </c>
      <c r="Q2200" s="4" t="str">
        <f t="shared" si="206"/>
        <v>games</v>
      </c>
      <c r="R2200" s="4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2" x14ac:dyDescent="0.2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4"/>
        <v>1.4697777777777778</v>
      </c>
      <c r="P2201" s="18">
        <f t="shared" si="205"/>
        <v>53</v>
      </c>
      <c r="Q2201" s="4" t="str">
        <f t="shared" si="206"/>
        <v>games</v>
      </c>
      <c r="R2201" s="4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8" x14ac:dyDescent="0.2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4"/>
        <v>5.4215</v>
      </c>
      <c r="P2202" s="18">
        <f t="shared" si="205"/>
        <v>41</v>
      </c>
      <c r="Q2202" s="4" t="str">
        <f t="shared" si="206"/>
        <v>games</v>
      </c>
      <c r="R2202" s="4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8" x14ac:dyDescent="0.2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4"/>
        <v>3.8271818181818182</v>
      </c>
      <c r="P2203" s="18">
        <f t="shared" si="205"/>
        <v>15</v>
      </c>
      <c r="Q2203" s="4" t="str">
        <f t="shared" si="206"/>
        <v>music</v>
      </c>
      <c r="R2203" s="4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2" x14ac:dyDescent="0.2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4"/>
        <v>7.0418124999999998</v>
      </c>
      <c r="P2204" s="18">
        <f t="shared" si="205"/>
        <v>39</v>
      </c>
      <c r="Q2204" s="4" t="str">
        <f t="shared" si="206"/>
        <v>music</v>
      </c>
      <c r="R2204" s="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8" x14ac:dyDescent="0.2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4"/>
        <v>1.0954999999999999</v>
      </c>
      <c r="P2205" s="18">
        <f t="shared" si="205"/>
        <v>44</v>
      </c>
      <c r="Q2205" s="4" t="str">
        <f t="shared" si="206"/>
        <v>music</v>
      </c>
      <c r="R2205" s="4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8" x14ac:dyDescent="0.2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4"/>
        <v>1.3286666666666667</v>
      </c>
      <c r="P2206" s="18">
        <f t="shared" si="205"/>
        <v>27</v>
      </c>
      <c r="Q2206" s="4" t="str">
        <f t="shared" si="206"/>
        <v>music</v>
      </c>
      <c r="R2206" s="4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8" x14ac:dyDescent="0.2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4"/>
        <v>1.52</v>
      </c>
      <c r="P2207" s="18">
        <f t="shared" si="205"/>
        <v>42</v>
      </c>
      <c r="Q2207" s="4" t="str">
        <f t="shared" si="206"/>
        <v>music</v>
      </c>
      <c r="R2207" s="4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8" x14ac:dyDescent="0.2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4"/>
        <v>1.0272727272727273</v>
      </c>
      <c r="P2208" s="18">
        <f t="shared" si="205"/>
        <v>33</v>
      </c>
      <c r="Q2208" s="4" t="str">
        <f t="shared" si="206"/>
        <v>music</v>
      </c>
      <c r="R2208" s="4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8" x14ac:dyDescent="0.2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4"/>
        <v>1</v>
      </c>
      <c r="P2209" s="18">
        <f t="shared" si="205"/>
        <v>286</v>
      </c>
      <c r="Q2209" s="4" t="str">
        <f t="shared" si="206"/>
        <v>music</v>
      </c>
      <c r="R2209" s="4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8" x14ac:dyDescent="0.2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4"/>
        <v>1.016</v>
      </c>
      <c r="P2210" s="18">
        <f t="shared" si="205"/>
        <v>42</v>
      </c>
      <c r="Q2210" s="4" t="str">
        <f t="shared" si="206"/>
        <v>music</v>
      </c>
      <c r="R2210" s="4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2" x14ac:dyDescent="0.2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4"/>
        <v>1.508</v>
      </c>
      <c r="P2211" s="18">
        <f t="shared" si="205"/>
        <v>50</v>
      </c>
      <c r="Q2211" s="4" t="str">
        <f t="shared" si="206"/>
        <v>music</v>
      </c>
      <c r="R2211" s="4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8" x14ac:dyDescent="0.2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4"/>
        <v>1.11425</v>
      </c>
      <c r="P2212" s="18">
        <f t="shared" si="205"/>
        <v>62</v>
      </c>
      <c r="Q2212" s="4" t="str">
        <f t="shared" si="206"/>
        <v>music</v>
      </c>
      <c r="R2212" s="4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8" x14ac:dyDescent="0.2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4"/>
        <v>1.956</v>
      </c>
      <c r="P2213" s="18">
        <f t="shared" si="205"/>
        <v>41</v>
      </c>
      <c r="Q2213" s="4" t="str">
        <f t="shared" si="206"/>
        <v>music</v>
      </c>
      <c r="R2213" s="4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8" x14ac:dyDescent="0.2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4"/>
        <v>1.1438333333333333</v>
      </c>
      <c r="P2214" s="18">
        <f t="shared" si="205"/>
        <v>56</v>
      </c>
      <c r="Q2214" s="4" t="str">
        <f t="shared" si="206"/>
        <v>music</v>
      </c>
      <c r="R2214" s="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48" x14ac:dyDescent="0.2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4"/>
        <v>2</v>
      </c>
      <c r="P2215" s="18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8" x14ac:dyDescent="0.2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4"/>
        <v>2.9250166666666666</v>
      </c>
      <c r="P2216" s="18">
        <f t="shared" si="205"/>
        <v>73</v>
      </c>
      <c r="Q2216" s="4" t="str">
        <f t="shared" si="206"/>
        <v>music</v>
      </c>
      <c r="R2216" s="4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2" x14ac:dyDescent="0.2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4"/>
        <v>1.5636363636363637</v>
      </c>
      <c r="P2217" s="18">
        <f t="shared" si="205"/>
        <v>26</v>
      </c>
      <c r="Q2217" s="4" t="str">
        <f t="shared" si="206"/>
        <v>music</v>
      </c>
      <c r="R2217" s="4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8" x14ac:dyDescent="0.2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4"/>
        <v>1.0566666666666666</v>
      </c>
      <c r="P2218" s="18">
        <f t="shared" si="205"/>
        <v>23</v>
      </c>
      <c r="Q2218" s="4" t="str">
        <f t="shared" si="206"/>
        <v>music</v>
      </c>
      <c r="R2218" s="4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8" x14ac:dyDescent="0.2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4"/>
        <v>1.0119047619047619</v>
      </c>
      <c r="P2219" s="18">
        <f t="shared" si="205"/>
        <v>47</v>
      </c>
      <c r="Q2219" s="4" t="str">
        <f t="shared" si="206"/>
        <v>music</v>
      </c>
      <c r="R2219" s="4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8" x14ac:dyDescent="0.2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4"/>
        <v>1.2283299999999999</v>
      </c>
      <c r="P2220" s="18">
        <f t="shared" si="205"/>
        <v>32</v>
      </c>
      <c r="Q2220" s="4" t="str">
        <f t="shared" si="206"/>
        <v>music</v>
      </c>
      <c r="R2220" s="4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8" x14ac:dyDescent="0.2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4"/>
        <v>1.0149999999999999</v>
      </c>
      <c r="P2221" s="18">
        <f t="shared" si="205"/>
        <v>53</v>
      </c>
      <c r="Q2221" s="4" t="str">
        <f t="shared" si="206"/>
        <v>music</v>
      </c>
      <c r="R2221" s="4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8" x14ac:dyDescent="0.2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4"/>
        <v>1.0114285714285713</v>
      </c>
      <c r="P2222" s="18">
        <f t="shared" si="205"/>
        <v>51</v>
      </c>
      <c r="Q2222" s="4" t="str">
        <f t="shared" si="206"/>
        <v>music</v>
      </c>
      <c r="R2222" s="4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8" x14ac:dyDescent="0.2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4"/>
        <v>1.0811999999999999</v>
      </c>
      <c r="P2223" s="18">
        <f t="shared" si="205"/>
        <v>37</v>
      </c>
      <c r="Q2223" s="4" t="str">
        <f t="shared" si="206"/>
        <v>games</v>
      </c>
      <c r="R2223" s="4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8" x14ac:dyDescent="0.2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4"/>
        <v>1.6259999999999999</v>
      </c>
      <c r="P2224" s="18">
        <f t="shared" si="205"/>
        <v>27</v>
      </c>
      <c r="Q2224" s="4" t="str">
        <f t="shared" si="206"/>
        <v>games</v>
      </c>
      <c r="R2224" s="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8" x14ac:dyDescent="0.2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4"/>
        <v>1.0580000000000001</v>
      </c>
      <c r="P2225" s="18">
        <f t="shared" si="205"/>
        <v>206</v>
      </c>
      <c r="Q2225" s="4" t="str">
        <f t="shared" si="206"/>
        <v>games</v>
      </c>
      <c r="R2225" s="4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8" x14ac:dyDescent="0.2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4"/>
        <v>2.4315000000000002</v>
      </c>
      <c r="P2226" s="18">
        <f t="shared" si="205"/>
        <v>82</v>
      </c>
      <c r="Q2226" s="4" t="str">
        <f t="shared" si="206"/>
        <v>games</v>
      </c>
      <c r="R2226" s="4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8" x14ac:dyDescent="0.2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4"/>
        <v>9.4483338095238096</v>
      </c>
      <c r="P2227" s="18">
        <f t="shared" si="205"/>
        <v>165</v>
      </c>
      <c r="Q2227" s="4" t="str">
        <f t="shared" si="206"/>
        <v>games</v>
      </c>
      <c r="R2227" s="4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8" x14ac:dyDescent="0.2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4"/>
        <v>1.0846283333333333</v>
      </c>
      <c r="P2228" s="18">
        <f t="shared" si="205"/>
        <v>61</v>
      </c>
      <c r="Q2228" s="4" t="str">
        <f t="shared" si="206"/>
        <v>games</v>
      </c>
      <c r="R2228" s="4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8" x14ac:dyDescent="0.2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4"/>
        <v>1.5737692307692308</v>
      </c>
      <c r="P2229" s="18">
        <f t="shared" si="205"/>
        <v>68</v>
      </c>
      <c r="Q2229" s="4" t="str">
        <f t="shared" si="206"/>
        <v>games</v>
      </c>
      <c r="R2229" s="4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8" x14ac:dyDescent="0.2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4"/>
        <v>11.744899999999999</v>
      </c>
      <c r="P2230" s="18">
        <f t="shared" si="205"/>
        <v>82</v>
      </c>
      <c r="Q2230" s="4" t="str">
        <f t="shared" si="206"/>
        <v>games</v>
      </c>
      <c r="R2230" s="4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8" x14ac:dyDescent="0.2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4"/>
        <v>1.7104755366949576</v>
      </c>
      <c r="P2231" s="18">
        <f t="shared" si="205"/>
        <v>25</v>
      </c>
      <c r="Q2231" s="4" t="str">
        <f t="shared" si="206"/>
        <v>games</v>
      </c>
      <c r="R2231" s="4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8" x14ac:dyDescent="0.2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4"/>
        <v>1.2595294117647058</v>
      </c>
      <c r="P2232" s="18">
        <f t="shared" si="205"/>
        <v>21</v>
      </c>
      <c r="Q2232" s="4" t="str">
        <f t="shared" si="206"/>
        <v>games</v>
      </c>
      <c r="R2232" s="4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8" x14ac:dyDescent="0.2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4"/>
        <v>12.121296000000001</v>
      </c>
      <c r="P2233" s="18">
        <f t="shared" si="205"/>
        <v>27</v>
      </c>
      <c r="Q2233" s="4" t="str">
        <f t="shared" si="206"/>
        <v>games</v>
      </c>
      <c r="R2233" s="4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8" x14ac:dyDescent="0.2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4"/>
        <v>4.9580000000000002</v>
      </c>
      <c r="P2234" s="18">
        <f t="shared" si="205"/>
        <v>25</v>
      </c>
      <c r="Q2234" s="4" t="str">
        <f t="shared" si="206"/>
        <v>games</v>
      </c>
      <c r="R2234" s="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8" x14ac:dyDescent="0.2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4"/>
        <v>3.3203999999999998</v>
      </c>
      <c r="P2235" s="18">
        <f t="shared" si="205"/>
        <v>21</v>
      </c>
      <c r="Q2235" s="4" t="str">
        <f t="shared" si="206"/>
        <v>games</v>
      </c>
      <c r="R2235" s="4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8" x14ac:dyDescent="0.2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4"/>
        <v>11.65</v>
      </c>
      <c r="P2236" s="18">
        <f t="shared" si="205"/>
        <v>42</v>
      </c>
      <c r="Q2236" s="4" t="str">
        <f t="shared" si="206"/>
        <v>games</v>
      </c>
      <c r="R2236" s="4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2" x14ac:dyDescent="0.2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4"/>
        <v>1.5331538461538461</v>
      </c>
      <c r="P2237" s="18">
        <f t="shared" si="205"/>
        <v>136</v>
      </c>
      <c r="Q2237" s="4" t="str">
        <f t="shared" si="206"/>
        <v>games</v>
      </c>
      <c r="R2237" s="4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32" x14ac:dyDescent="0.2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4"/>
        <v>5.3710714285714287</v>
      </c>
      <c r="P2238" s="18">
        <f t="shared" si="205"/>
        <v>22</v>
      </c>
      <c r="Q2238" s="4" t="str">
        <f t="shared" si="206"/>
        <v>games</v>
      </c>
      <c r="R2238" s="4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8" x14ac:dyDescent="0.2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4"/>
        <v>3.5292777777777777</v>
      </c>
      <c r="P2239" s="18">
        <f t="shared" si="205"/>
        <v>65</v>
      </c>
      <c r="Q2239" s="4" t="str">
        <f t="shared" si="206"/>
        <v>games</v>
      </c>
      <c r="R2239" s="4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2" x14ac:dyDescent="0.2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4"/>
        <v>1.3740000000000001</v>
      </c>
      <c r="P2240" s="18">
        <f t="shared" si="205"/>
        <v>70</v>
      </c>
      <c r="Q2240" s="4" t="str">
        <f t="shared" si="206"/>
        <v>games</v>
      </c>
      <c r="R2240" s="4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2" x14ac:dyDescent="0.2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4"/>
        <v>1.2802667999999999</v>
      </c>
      <c r="P2241" s="18">
        <f t="shared" si="205"/>
        <v>75</v>
      </c>
      <c r="Q2241" s="4" t="str">
        <f t="shared" si="206"/>
        <v>games</v>
      </c>
      <c r="R2241" s="4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8" x14ac:dyDescent="0.2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4"/>
        <v>2.7067999999999999</v>
      </c>
      <c r="P2242" s="18">
        <f t="shared" si="205"/>
        <v>141</v>
      </c>
      <c r="Q2242" s="4" t="str">
        <f t="shared" si="206"/>
        <v>games</v>
      </c>
      <c r="R2242" s="4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8" x14ac:dyDescent="0.2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0">E2243/D2243</f>
        <v>8.0640000000000001</v>
      </c>
      <c r="P2243" s="18">
        <f t="shared" ref="P2243:P2306" si="211">IFERROR(ROUND(E2243/L2243,0),"")</f>
        <v>49</v>
      </c>
      <c r="Q2243" s="4" t="str">
        <f t="shared" ref="Q2243:Q2306" si="212">LEFT(N2243,FIND("/",N2243)-1)</f>
        <v>games</v>
      </c>
      <c r="R2243" s="4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2" x14ac:dyDescent="0.2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0"/>
        <v>13.600976000000001</v>
      </c>
      <c r="P2244" s="18">
        <f t="shared" si="211"/>
        <v>54</v>
      </c>
      <c r="Q2244" s="4" t="str">
        <f t="shared" si="212"/>
        <v>games</v>
      </c>
      <c r="R2244" s="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8" x14ac:dyDescent="0.2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0"/>
        <v>9302.5</v>
      </c>
      <c r="P2245" s="18">
        <f t="shared" si="211"/>
        <v>5</v>
      </c>
      <c r="Q2245" s="4" t="str">
        <f t="shared" si="212"/>
        <v>games</v>
      </c>
      <c r="R2245" s="4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8" x14ac:dyDescent="0.2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0"/>
        <v>3.7702</v>
      </c>
      <c r="P2246" s="18">
        <f t="shared" si="211"/>
        <v>65</v>
      </c>
      <c r="Q2246" s="4" t="str">
        <f t="shared" si="212"/>
        <v>games</v>
      </c>
      <c r="R2246" s="4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8" x14ac:dyDescent="0.2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0"/>
        <v>26.47025</v>
      </c>
      <c r="P2247" s="18">
        <f t="shared" si="211"/>
        <v>53</v>
      </c>
      <c r="Q2247" s="4" t="str">
        <f t="shared" si="212"/>
        <v>games</v>
      </c>
      <c r="R2247" s="4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8" x14ac:dyDescent="0.2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0"/>
        <v>1.0012000000000001</v>
      </c>
      <c r="P2248" s="18">
        <f t="shared" si="211"/>
        <v>44</v>
      </c>
      <c r="Q2248" s="4" t="str">
        <f t="shared" si="212"/>
        <v>games</v>
      </c>
      <c r="R2248" s="4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32" x14ac:dyDescent="0.2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0"/>
        <v>1.0445405405405406</v>
      </c>
      <c r="P2249" s="18">
        <f t="shared" si="211"/>
        <v>51</v>
      </c>
      <c r="Q2249" s="4" t="str">
        <f t="shared" si="212"/>
        <v>games</v>
      </c>
      <c r="R2249" s="4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8" x14ac:dyDescent="0.2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0"/>
        <v>1.0721428571428571</v>
      </c>
      <c r="P2250" s="18">
        <f t="shared" si="211"/>
        <v>59</v>
      </c>
      <c r="Q2250" s="4" t="str">
        <f t="shared" si="212"/>
        <v>games</v>
      </c>
      <c r="R2250" s="4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8" x14ac:dyDescent="0.2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0"/>
        <v>1.6877142857142857</v>
      </c>
      <c r="P2251" s="18">
        <f t="shared" si="211"/>
        <v>33</v>
      </c>
      <c r="Q2251" s="4" t="str">
        <f t="shared" si="212"/>
        <v>games</v>
      </c>
      <c r="R2251" s="4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8" x14ac:dyDescent="0.2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0"/>
        <v>9.7511200000000002</v>
      </c>
      <c r="P2252" s="18">
        <f t="shared" si="211"/>
        <v>427</v>
      </c>
      <c r="Q2252" s="4" t="str">
        <f t="shared" si="212"/>
        <v>games</v>
      </c>
      <c r="R2252" s="4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8" x14ac:dyDescent="0.2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0"/>
        <v>1.3444929411764706</v>
      </c>
      <c r="P2253" s="18">
        <f t="shared" si="211"/>
        <v>24</v>
      </c>
      <c r="Q2253" s="4" t="str">
        <f t="shared" si="212"/>
        <v>games</v>
      </c>
      <c r="R2253" s="4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8" x14ac:dyDescent="0.2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0"/>
        <v>2.722777777777778</v>
      </c>
      <c r="P2254" s="18">
        <f t="shared" si="211"/>
        <v>98</v>
      </c>
      <c r="Q2254" s="4" t="str">
        <f t="shared" si="212"/>
        <v>games</v>
      </c>
      <c r="R2254" s="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8" x14ac:dyDescent="0.2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0"/>
        <v>1.1268750000000001</v>
      </c>
      <c r="P2255" s="18">
        <f t="shared" si="211"/>
        <v>107</v>
      </c>
      <c r="Q2255" s="4" t="str">
        <f t="shared" si="212"/>
        <v>games</v>
      </c>
      <c r="R2255" s="4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32" x14ac:dyDescent="0.2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0"/>
        <v>4.5979999999999999</v>
      </c>
      <c r="P2256" s="18">
        <f t="shared" si="211"/>
        <v>12</v>
      </c>
      <c r="Q2256" s="4" t="str">
        <f t="shared" si="212"/>
        <v>games</v>
      </c>
      <c r="R2256" s="4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2" x14ac:dyDescent="0.2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0"/>
        <v>2.8665822784810127</v>
      </c>
      <c r="P2257" s="18">
        <f t="shared" si="211"/>
        <v>42</v>
      </c>
      <c r="Q2257" s="4" t="str">
        <f t="shared" si="212"/>
        <v>games</v>
      </c>
      <c r="R2257" s="4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8" x14ac:dyDescent="0.2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0"/>
        <v>2.2270833333333333</v>
      </c>
      <c r="P2258" s="18">
        <f t="shared" si="211"/>
        <v>21</v>
      </c>
      <c r="Q2258" s="4" t="str">
        <f t="shared" si="212"/>
        <v>games</v>
      </c>
      <c r="R2258" s="4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8" x14ac:dyDescent="0.2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0"/>
        <v>6.3613999999999997</v>
      </c>
      <c r="P2259" s="18">
        <f t="shared" si="211"/>
        <v>94</v>
      </c>
      <c r="Q2259" s="4" t="str">
        <f t="shared" si="212"/>
        <v>games</v>
      </c>
      <c r="R2259" s="4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2" x14ac:dyDescent="0.2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0"/>
        <v>1.4650000000000001</v>
      </c>
      <c r="P2260" s="18">
        <f t="shared" si="211"/>
        <v>16</v>
      </c>
      <c r="Q2260" s="4" t="str">
        <f t="shared" si="212"/>
        <v>games</v>
      </c>
      <c r="R2260" s="4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8" x14ac:dyDescent="0.2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0"/>
        <v>18.670999999999999</v>
      </c>
      <c r="P2261" s="18">
        <f t="shared" si="211"/>
        <v>91</v>
      </c>
      <c r="Q2261" s="4" t="str">
        <f t="shared" si="212"/>
        <v>games</v>
      </c>
      <c r="R2261" s="4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8" x14ac:dyDescent="0.2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0"/>
        <v>3.2692000000000001</v>
      </c>
      <c r="P2262" s="18">
        <f t="shared" si="211"/>
        <v>97</v>
      </c>
      <c r="Q2262" s="4" t="str">
        <f t="shared" si="212"/>
        <v>games</v>
      </c>
      <c r="R2262" s="4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8" x14ac:dyDescent="0.2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0"/>
        <v>7.7949999999999999</v>
      </c>
      <c r="P2263" s="18">
        <f t="shared" si="211"/>
        <v>37</v>
      </c>
      <c r="Q2263" s="4" t="str">
        <f t="shared" si="212"/>
        <v>games</v>
      </c>
      <c r="R2263" s="4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32" x14ac:dyDescent="0.2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0"/>
        <v>1.5415151515151515</v>
      </c>
      <c r="P2264" s="18">
        <f t="shared" si="211"/>
        <v>28</v>
      </c>
      <c r="Q2264" s="4" t="str">
        <f t="shared" si="212"/>
        <v>games</v>
      </c>
      <c r="R2264" s="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8" x14ac:dyDescent="0.2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0"/>
        <v>1.1554666666666666</v>
      </c>
      <c r="P2265" s="18">
        <f t="shared" si="211"/>
        <v>144</v>
      </c>
      <c r="Q2265" s="4" t="str">
        <f t="shared" si="212"/>
        <v>games</v>
      </c>
      <c r="R2265" s="4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8" x14ac:dyDescent="0.2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0"/>
        <v>1.8003333333333333</v>
      </c>
      <c r="P2266" s="18">
        <f t="shared" si="211"/>
        <v>24</v>
      </c>
      <c r="Q2266" s="4" t="str">
        <f t="shared" si="212"/>
        <v>games</v>
      </c>
      <c r="R2266" s="4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8" x14ac:dyDescent="0.2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0"/>
        <v>2.9849999999999999</v>
      </c>
      <c r="P2267" s="18">
        <f t="shared" si="211"/>
        <v>35</v>
      </c>
      <c r="Q2267" s="4" t="str">
        <f t="shared" si="212"/>
        <v>games</v>
      </c>
      <c r="R2267" s="4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8" x14ac:dyDescent="0.2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0"/>
        <v>3.2026666666666666</v>
      </c>
      <c r="P2268" s="18">
        <f t="shared" si="211"/>
        <v>25</v>
      </c>
      <c r="Q2268" s="4" t="str">
        <f t="shared" si="212"/>
        <v>games</v>
      </c>
      <c r="R2268" s="4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8" x14ac:dyDescent="0.2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0"/>
        <v>3.80525</v>
      </c>
      <c r="P2269" s="18">
        <f t="shared" si="211"/>
        <v>188</v>
      </c>
      <c r="Q2269" s="4" t="str">
        <f t="shared" si="212"/>
        <v>games</v>
      </c>
      <c r="R2269" s="4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8" x14ac:dyDescent="0.2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0"/>
        <v>1.026</v>
      </c>
      <c r="P2270" s="18">
        <f t="shared" si="211"/>
        <v>148</v>
      </c>
      <c r="Q2270" s="4" t="str">
        <f t="shared" si="212"/>
        <v>games</v>
      </c>
      <c r="R2270" s="4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8" x14ac:dyDescent="0.2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0"/>
        <v>18.016400000000001</v>
      </c>
      <c r="P2271" s="18">
        <f t="shared" si="211"/>
        <v>50</v>
      </c>
      <c r="Q2271" s="4" t="str">
        <f t="shared" si="212"/>
        <v>games</v>
      </c>
      <c r="R2271" s="4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8" x14ac:dyDescent="0.2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0"/>
        <v>7.2024800000000004</v>
      </c>
      <c r="P2272" s="18">
        <f t="shared" si="211"/>
        <v>108</v>
      </c>
      <c r="Q2272" s="4" t="str">
        <f t="shared" si="212"/>
        <v>games</v>
      </c>
      <c r="R2272" s="4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8" x14ac:dyDescent="0.2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0"/>
        <v>2.8309000000000002</v>
      </c>
      <c r="P2273" s="18">
        <f t="shared" si="211"/>
        <v>43</v>
      </c>
      <c r="Q2273" s="4" t="str">
        <f t="shared" si="212"/>
        <v>games</v>
      </c>
      <c r="R2273" s="4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8" x14ac:dyDescent="0.2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0"/>
        <v>13.566000000000001</v>
      </c>
      <c r="P2274" s="18">
        <f t="shared" si="211"/>
        <v>14</v>
      </c>
      <c r="Q2274" s="4" t="str">
        <f t="shared" si="212"/>
        <v>games</v>
      </c>
      <c r="R2274" s="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8" x14ac:dyDescent="0.2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0"/>
        <v>2.2035999999999998</v>
      </c>
      <c r="P2275" s="18">
        <f t="shared" si="211"/>
        <v>37</v>
      </c>
      <c r="Q2275" s="4" t="str">
        <f t="shared" si="212"/>
        <v>games</v>
      </c>
      <c r="R2275" s="4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48" x14ac:dyDescent="0.2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0"/>
        <v>1.196</v>
      </c>
      <c r="P2276" s="18">
        <f t="shared" si="211"/>
        <v>30</v>
      </c>
      <c r="Q2276" s="4" t="str">
        <f t="shared" si="212"/>
        <v>games</v>
      </c>
      <c r="R2276" s="4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8" x14ac:dyDescent="0.2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0"/>
        <v>4.0776923076923079</v>
      </c>
      <c r="P2277" s="18">
        <f t="shared" si="211"/>
        <v>34</v>
      </c>
      <c r="Q2277" s="4" t="str">
        <f t="shared" si="212"/>
        <v>games</v>
      </c>
      <c r="R2277" s="4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8" x14ac:dyDescent="0.2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0"/>
        <v>1.0581826105905425</v>
      </c>
      <c r="P2278" s="18">
        <f t="shared" si="211"/>
        <v>65</v>
      </c>
      <c r="Q2278" s="4" t="str">
        <f t="shared" si="212"/>
        <v>games</v>
      </c>
      <c r="R2278" s="4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8" x14ac:dyDescent="0.2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0"/>
        <v>1.4108235294117648</v>
      </c>
      <c r="P2279" s="18">
        <f t="shared" si="211"/>
        <v>58</v>
      </c>
      <c r="Q2279" s="4" t="str">
        <f t="shared" si="212"/>
        <v>games</v>
      </c>
      <c r="R2279" s="4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2" x14ac:dyDescent="0.2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0"/>
        <v>2.7069999999999999</v>
      </c>
      <c r="P2280" s="18">
        <f t="shared" si="211"/>
        <v>53</v>
      </c>
      <c r="Q2280" s="4" t="str">
        <f t="shared" si="212"/>
        <v>games</v>
      </c>
      <c r="R2280" s="4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8" x14ac:dyDescent="0.2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0"/>
        <v>1.538</v>
      </c>
      <c r="P2281" s="18">
        <f t="shared" si="211"/>
        <v>48</v>
      </c>
      <c r="Q2281" s="4" t="str">
        <f t="shared" si="212"/>
        <v>games</v>
      </c>
      <c r="R2281" s="4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48" x14ac:dyDescent="0.2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0"/>
        <v>4.0357653061224488</v>
      </c>
      <c r="P2282" s="18">
        <f t="shared" si="211"/>
        <v>82</v>
      </c>
      <c r="Q2282" s="4" t="str">
        <f t="shared" si="212"/>
        <v>games</v>
      </c>
      <c r="R2282" s="4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8" x14ac:dyDescent="0.2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0"/>
        <v>1.85</v>
      </c>
      <c r="P2283" s="18">
        <f t="shared" si="211"/>
        <v>50</v>
      </c>
      <c r="Q2283" s="4" t="str">
        <f t="shared" si="212"/>
        <v>music</v>
      </c>
      <c r="R2283" s="4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32" x14ac:dyDescent="0.2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0"/>
        <v>1.8533333333333333</v>
      </c>
      <c r="P2284" s="18">
        <f t="shared" si="211"/>
        <v>116</v>
      </c>
      <c r="Q2284" s="4" t="str">
        <f t="shared" si="212"/>
        <v>music</v>
      </c>
      <c r="R2284" s="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8" x14ac:dyDescent="0.2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0"/>
        <v>1.0085533333333332</v>
      </c>
      <c r="P2285" s="18">
        <f t="shared" si="211"/>
        <v>63</v>
      </c>
      <c r="Q2285" s="4" t="str">
        <f t="shared" si="212"/>
        <v>music</v>
      </c>
      <c r="R2285" s="4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2" x14ac:dyDescent="0.2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0"/>
        <v>1.0622116666666668</v>
      </c>
      <c r="P2286" s="18">
        <f t="shared" si="211"/>
        <v>108</v>
      </c>
      <c r="Q2286" s="4" t="str">
        <f t="shared" si="212"/>
        <v>music</v>
      </c>
      <c r="R2286" s="4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8" x14ac:dyDescent="0.2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0"/>
        <v>1.2136666666666667</v>
      </c>
      <c r="P2287" s="18">
        <f t="shared" si="211"/>
        <v>46</v>
      </c>
      <c r="Q2287" s="4" t="str">
        <f t="shared" si="212"/>
        <v>music</v>
      </c>
      <c r="R2287" s="4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8" x14ac:dyDescent="0.2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0"/>
        <v>1.0006666666666666</v>
      </c>
      <c r="P2288" s="18">
        <f t="shared" si="211"/>
        <v>107</v>
      </c>
      <c r="Q2288" s="4" t="str">
        <f t="shared" si="212"/>
        <v>music</v>
      </c>
      <c r="R2288" s="4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8" x14ac:dyDescent="0.2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0"/>
        <v>1.1997755555555556</v>
      </c>
      <c r="P2289" s="18">
        <f t="shared" si="211"/>
        <v>51</v>
      </c>
      <c r="Q2289" s="4" t="str">
        <f t="shared" si="212"/>
        <v>music</v>
      </c>
      <c r="R2289" s="4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8" x14ac:dyDescent="0.2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0"/>
        <v>1.0009999999999999</v>
      </c>
      <c r="P2290" s="18">
        <f t="shared" si="211"/>
        <v>40</v>
      </c>
      <c r="Q2290" s="4" t="str">
        <f t="shared" si="212"/>
        <v>music</v>
      </c>
      <c r="R2290" s="4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8" x14ac:dyDescent="0.2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0"/>
        <v>1.0740000000000001</v>
      </c>
      <c r="P2291" s="18">
        <f t="shared" si="211"/>
        <v>64</v>
      </c>
      <c r="Q2291" s="4" t="str">
        <f t="shared" si="212"/>
        <v>music</v>
      </c>
      <c r="R2291" s="4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8" x14ac:dyDescent="0.2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0"/>
        <v>1.0406666666666666</v>
      </c>
      <c r="P2292" s="18">
        <f t="shared" si="211"/>
        <v>54</v>
      </c>
      <c r="Q2292" s="4" t="str">
        <f t="shared" si="212"/>
        <v>music</v>
      </c>
      <c r="R2292" s="4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8" x14ac:dyDescent="0.2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0"/>
        <v>1.728</v>
      </c>
      <c r="P2293" s="18">
        <f t="shared" si="211"/>
        <v>100</v>
      </c>
      <c r="Q2293" s="4" t="str">
        <f t="shared" si="212"/>
        <v>music</v>
      </c>
      <c r="R2293" s="4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8" x14ac:dyDescent="0.2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0"/>
        <v>1.072505</v>
      </c>
      <c r="P2294" s="18">
        <f t="shared" si="211"/>
        <v>47</v>
      </c>
      <c r="Q2294" s="4" t="str">
        <f t="shared" si="212"/>
        <v>music</v>
      </c>
      <c r="R2294" s="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2" x14ac:dyDescent="0.2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0"/>
        <v>1.0823529411764705</v>
      </c>
      <c r="P2295" s="18">
        <f t="shared" si="211"/>
        <v>34</v>
      </c>
      <c r="Q2295" s="4" t="str">
        <f t="shared" si="212"/>
        <v>music</v>
      </c>
      <c r="R2295" s="4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8" x14ac:dyDescent="0.2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0"/>
        <v>1.4608079999999999</v>
      </c>
      <c r="P2296" s="18">
        <f t="shared" si="211"/>
        <v>65</v>
      </c>
      <c r="Q2296" s="4" t="str">
        <f t="shared" si="212"/>
        <v>music</v>
      </c>
      <c r="R2296" s="4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8" x14ac:dyDescent="0.2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0"/>
        <v>1.2524999999999999</v>
      </c>
      <c r="P2297" s="18">
        <f t="shared" si="211"/>
        <v>44</v>
      </c>
      <c r="Q2297" s="4" t="str">
        <f t="shared" si="212"/>
        <v>music</v>
      </c>
      <c r="R2297" s="4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8" x14ac:dyDescent="0.2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0"/>
        <v>1.4907142857142857</v>
      </c>
      <c r="P2298" s="18">
        <f t="shared" si="211"/>
        <v>72</v>
      </c>
      <c r="Q2298" s="4" t="str">
        <f t="shared" si="212"/>
        <v>music</v>
      </c>
      <c r="R2298" s="4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2" x14ac:dyDescent="0.2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0"/>
        <v>1.006</v>
      </c>
      <c r="P2299" s="18">
        <f t="shared" si="211"/>
        <v>53</v>
      </c>
      <c r="Q2299" s="4" t="str">
        <f t="shared" si="212"/>
        <v>music</v>
      </c>
      <c r="R2299" s="4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8" x14ac:dyDescent="0.2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0"/>
        <v>1.0507333333333333</v>
      </c>
      <c r="P2300" s="18">
        <f t="shared" si="211"/>
        <v>109</v>
      </c>
      <c r="Q2300" s="4" t="str">
        <f t="shared" si="212"/>
        <v>music</v>
      </c>
      <c r="R2300" s="4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8" x14ac:dyDescent="0.2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0"/>
        <v>3.5016666666666665</v>
      </c>
      <c r="P2301" s="18">
        <f t="shared" si="211"/>
        <v>75</v>
      </c>
      <c r="Q2301" s="4" t="str">
        <f t="shared" si="212"/>
        <v>music</v>
      </c>
      <c r="R2301" s="4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8" x14ac:dyDescent="0.2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0"/>
        <v>1.0125</v>
      </c>
      <c r="P2302" s="18">
        <f t="shared" si="211"/>
        <v>116</v>
      </c>
      <c r="Q2302" s="4" t="str">
        <f t="shared" si="212"/>
        <v>music</v>
      </c>
      <c r="R2302" s="4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2" x14ac:dyDescent="0.2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0"/>
        <v>1.336044</v>
      </c>
      <c r="P2303" s="18">
        <f t="shared" si="211"/>
        <v>32</v>
      </c>
      <c r="Q2303" s="4" t="str">
        <f t="shared" si="212"/>
        <v>music</v>
      </c>
      <c r="R2303" s="4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8" x14ac:dyDescent="0.2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0"/>
        <v>1.7065217391304348</v>
      </c>
      <c r="P2304" s="18">
        <f t="shared" si="211"/>
        <v>46</v>
      </c>
      <c r="Q2304" s="4" t="str">
        <f t="shared" si="212"/>
        <v>music</v>
      </c>
      <c r="R2304" s="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8" x14ac:dyDescent="0.2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0"/>
        <v>1.0935829457364341</v>
      </c>
      <c r="P2305" s="18">
        <f t="shared" si="211"/>
        <v>68</v>
      </c>
      <c r="Q2305" s="4" t="str">
        <f t="shared" si="212"/>
        <v>music</v>
      </c>
      <c r="R2305" s="4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8" x14ac:dyDescent="0.2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0"/>
        <v>1.0070033333333335</v>
      </c>
      <c r="P2306" s="18">
        <f t="shared" si="211"/>
        <v>53</v>
      </c>
      <c r="Q2306" s="4" t="str">
        <f t="shared" si="212"/>
        <v>music</v>
      </c>
      <c r="R2306" s="4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8" x14ac:dyDescent="0.2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6">E2307/D2307</f>
        <v>1.0122777777777778</v>
      </c>
      <c r="P2307" s="18">
        <f t="shared" ref="P2307:P2370" si="217">IFERROR(ROUND(E2307/L2307,0),"")</f>
        <v>109</v>
      </c>
      <c r="Q2307" s="4" t="str">
        <f t="shared" ref="Q2307:Q2370" si="218">LEFT(N2307,FIND("/",N2307)-1)</f>
        <v>music</v>
      </c>
      <c r="R2307" s="4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8" x14ac:dyDescent="0.2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6"/>
        <v>1.0675857142857144</v>
      </c>
      <c r="P2308" s="18">
        <f t="shared" si="217"/>
        <v>51</v>
      </c>
      <c r="Q2308" s="4" t="str">
        <f t="shared" si="218"/>
        <v>music</v>
      </c>
      <c r="R2308" s="4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8" x14ac:dyDescent="0.2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6"/>
        <v>1.0665777537961894</v>
      </c>
      <c r="P2309" s="18">
        <f t="shared" si="217"/>
        <v>28</v>
      </c>
      <c r="Q2309" s="4" t="str">
        <f t="shared" si="218"/>
        <v>music</v>
      </c>
      <c r="R2309" s="4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8" x14ac:dyDescent="0.2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6"/>
        <v>1.0130622</v>
      </c>
      <c r="P2310" s="18">
        <f t="shared" si="217"/>
        <v>82</v>
      </c>
      <c r="Q2310" s="4" t="str">
        <f t="shared" si="218"/>
        <v>music</v>
      </c>
      <c r="R2310" s="4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8" x14ac:dyDescent="0.2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6"/>
        <v>1.0667450000000001</v>
      </c>
      <c r="P2311" s="18">
        <f t="shared" si="217"/>
        <v>60</v>
      </c>
      <c r="Q2311" s="4" t="str">
        <f t="shared" si="218"/>
        <v>music</v>
      </c>
      <c r="R2311" s="4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8" x14ac:dyDescent="0.2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6"/>
        <v>4.288397837837838</v>
      </c>
      <c r="P2312" s="18">
        <f t="shared" si="217"/>
        <v>65</v>
      </c>
      <c r="Q2312" s="4" t="str">
        <f t="shared" si="218"/>
        <v>music</v>
      </c>
      <c r="R2312" s="4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8" x14ac:dyDescent="0.2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6"/>
        <v>1.0411111111111111</v>
      </c>
      <c r="P2313" s="18">
        <f t="shared" si="217"/>
        <v>90</v>
      </c>
      <c r="Q2313" s="4" t="str">
        <f t="shared" si="218"/>
        <v>music</v>
      </c>
      <c r="R2313" s="4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8" x14ac:dyDescent="0.2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6"/>
        <v>1.0786666666666667</v>
      </c>
      <c r="P2314" s="18">
        <f t="shared" si="217"/>
        <v>41</v>
      </c>
      <c r="Q2314" s="4" t="str">
        <f t="shared" si="218"/>
        <v>music</v>
      </c>
      <c r="R2314" s="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2" x14ac:dyDescent="0.2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6"/>
        <v>1.7584040000000001</v>
      </c>
      <c r="P2315" s="18">
        <f t="shared" si="217"/>
        <v>56</v>
      </c>
      <c r="Q2315" s="4" t="str">
        <f t="shared" si="218"/>
        <v>music</v>
      </c>
      <c r="R2315" s="4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8" x14ac:dyDescent="0.2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6"/>
        <v>1.5697000000000001</v>
      </c>
      <c r="P2316" s="18">
        <f t="shared" si="217"/>
        <v>38</v>
      </c>
      <c r="Q2316" s="4" t="str">
        <f t="shared" si="218"/>
        <v>music</v>
      </c>
      <c r="R2316" s="4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32" x14ac:dyDescent="0.2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6"/>
        <v>1.026</v>
      </c>
      <c r="P2317" s="18">
        <f t="shared" si="217"/>
        <v>40</v>
      </c>
      <c r="Q2317" s="4" t="str">
        <f t="shared" si="218"/>
        <v>music</v>
      </c>
      <c r="R2317" s="4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48" x14ac:dyDescent="0.2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6"/>
        <v>1.0404266666666666</v>
      </c>
      <c r="P2318" s="18">
        <f t="shared" si="217"/>
        <v>78</v>
      </c>
      <c r="Q2318" s="4" t="str">
        <f t="shared" si="218"/>
        <v>music</v>
      </c>
      <c r="R2318" s="4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8" x14ac:dyDescent="0.2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6"/>
        <v>1.04</v>
      </c>
      <c r="P2319" s="18">
        <f t="shared" si="217"/>
        <v>19</v>
      </c>
      <c r="Q2319" s="4" t="str">
        <f t="shared" si="218"/>
        <v>music</v>
      </c>
      <c r="R2319" s="4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4" x14ac:dyDescent="0.2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6"/>
        <v>1.2105999999999999</v>
      </c>
      <c r="P2320" s="18">
        <f t="shared" si="217"/>
        <v>37</v>
      </c>
      <c r="Q2320" s="4" t="str">
        <f t="shared" si="218"/>
        <v>music</v>
      </c>
      <c r="R2320" s="4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8" x14ac:dyDescent="0.2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6"/>
        <v>1.077</v>
      </c>
      <c r="P2321" s="18">
        <f t="shared" si="217"/>
        <v>42</v>
      </c>
      <c r="Q2321" s="4" t="str">
        <f t="shared" si="218"/>
        <v>music</v>
      </c>
      <c r="R2321" s="4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8" x14ac:dyDescent="0.2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6"/>
        <v>1.0866</v>
      </c>
      <c r="P2322" s="18">
        <f t="shared" si="217"/>
        <v>61</v>
      </c>
      <c r="Q2322" s="4" t="str">
        <f t="shared" si="218"/>
        <v>music</v>
      </c>
      <c r="R2322" s="4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8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6"/>
        <v>0.39120962394619685</v>
      </c>
      <c r="P2323" s="18">
        <f t="shared" si="217"/>
        <v>65</v>
      </c>
      <c r="Q2323" s="4" t="str">
        <f t="shared" si="218"/>
        <v>food</v>
      </c>
      <c r="R2323" s="4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8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6"/>
        <v>3.1481481481481478E-2</v>
      </c>
      <c r="P2324" s="18">
        <f t="shared" si="217"/>
        <v>21</v>
      </c>
      <c r="Q2324" s="4" t="str">
        <f t="shared" si="218"/>
        <v>food</v>
      </c>
      <c r="R2324" s="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8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6"/>
        <v>0.48</v>
      </c>
      <c r="P2325" s="18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32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6"/>
        <v>0.20733333333333334</v>
      </c>
      <c r="P2326" s="18">
        <f t="shared" si="217"/>
        <v>25</v>
      </c>
      <c r="Q2326" s="4" t="str">
        <f t="shared" si="218"/>
        <v>food</v>
      </c>
      <c r="R2326" s="4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8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6"/>
        <v>0.08</v>
      </c>
      <c r="P2327" s="18">
        <f t="shared" si="217"/>
        <v>11</v>
      </c>
      <c r="Q2327" s="4" t="str">
        <f t="shared" si="218"/>
        <v>food</v>
      </c>
      <c r="R2327" s="4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8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6"/>
        <v>7.1999999999999998E-3</v>
      </c>
      <c r="P2328" s="18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2" x14ac:dyDescent="0.2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6"/>
        <v>5.2609431428571432</v>
      </c>
      <c r="P2329" s="18">
        <f t="shared" si="217"/>
        <v>55</v>
      </c>
      <c r="Q2329" s="4" t="str">
        <f t="shared" si="218"/>
        <v>food</v>
      </c>
      <c r="R2329" s="4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4" x14ac:dyDescent="0.2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6"/>
        <v>2.5445000000000002</v>
      </c>
      <c r="P2330" s="18">
        <f t="shared" si="217"/>
        <v>47</v>
      </c>
      <c r="Q2330" s="4" t="str">
        <f t="shared" si="218"/>
        <v>food</v>
      </c>
      <c r="R2330" s="4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8" x14ac:dyDescent="0.2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6"/>
        <v>1.0591999999999999</v>
      </c>
      <c r="P2331" s="18">
        <f t="shared" si="217"/>
        <v>212</v>
      </c>
      <c r="Q2331" s="4" t="str">
        <f t="shared" si="218"/>
        <v>food</v>
      </c>
      <c r="R2331" s="4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8" x14ac:dyDescent="0.2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6"/>
        <v>1.0242285714285715</v>
      </c>
      <c r="P2332" s="18">
        <f t="shared" si="217"/>
        <v>220</v>
      </c>
      <c r="Q2332" s="4" t="str">
        <f t="shared" si="218"/>
        <v>food</v>
      </c>
      <c r="R2332" s="4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8" x14ac:dyDescent="0.2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6"/>
        <v>1.4431375</v>
      </c>
      <c r="P2333" s="18">
        <f t="shared" si="217"/>
        <v>41</v>
      </c>
      <c r="Q2333" s="4" t="str">
        <f t="shared" si="218"/>
        <v>food</v>
      </c>
      <c r="R2333" s="4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8" x14ac:dyDescent="0.2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6"/>
        <v>1.06308</v>
      </c>
      <c r="P2334" s="18">
        <f t="shared" si="217"/>
        <v>76</v>
      </c>
      <c r="Q2334" s="4" t="str">
        <f t="shared" si="218"/>
        <v>food</v>
      </c>
      <c r="R2334" s="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8" x14ac:dyDescent="0.2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6"/>
        <v>2.1216666666666666</v>
      </c>
      <c r="P2335" s="18">
        <f t="shared" si="217"/>
        <v>14</v>
      </c>
      <c r="Q2335" s="4" t="str">
        <f t="shared" si="218"/>
        <v>food</v>
      </c>
      <c r="R2335" s="4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8" x14ac:dyDescent="0.2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6"/>
        <v>1.0195000000000001</v>
      </c>
      <c r="P2336" s="18">
        <f t="shared" si="217"/>
        <v>61</v>
      </c>
      <c r="Q2336" s="4" t="str">
        <f t="shared" si="218"/>
        <v>food</v>
      </c>
      <c r="R2336" s="4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8" x14ac:dyDescent="0.2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6"/>
        <v>1.0227200000000001</v>
      </c>
      <c r="P2337" s="18">
        <f t="shared" si="217"/>
        <v>116</v>
      </c>
      <c r="Q2337" s="4" t="str">
        <f t="shared" si="218"/>
        <v>food</v>
      </c>
      <c r="R2337" s="4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8" x14ac:dyDescent="0.2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6"/>
        <v>5.2073254999999996</v>
      </c>
      <c r="P2338" s="18">
        <f t="shared" si="217"/>
        <v>48</v>
      </c>
      <c r="Q2338" s="4" t="str">
        <f t="shared" si="218"/>
        <v>food</v>
      </c>
      <c r="R2338" s="4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2" x14ac:dyDescent="0.2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6"/>
        <v>1.1065833333333333</v>
      </c>
      <c r="P2339" s="18">
        <f t="shared" si="217"/>
        <v>74</v>
      </c>
      <c r="Q2339" s="4" t="str">
        <f t="shared" si="218"/>
        <v>food</v>
      </c>
      <c r="R2339" s="4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8" x14ac:dyDescent="0.2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6"/>
        <v>1.0114333333333334</v>
      </c>
      <c r="P2340" s="18">
        <f t="shared" si="217"/>
        <v>123</v>
      </c>
      <c r="Q2340" s="4" t="str">
        <f t="shared" si="218"/>
        <v>food</v>
      </c>
      <c r="R2340" s="4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8" x14ac:dyDescent="0.2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6"/>
        <v>2.9420799999999998</v>
      </c>
      <c r="P2341" s="18">
        <f t="shared" si="217"/>
        <v>67</v>
      </c>
      <c r="Q2341" s="4" t="str">
        <f t="shared" si="218"/>
        <v>food</v>
      </c>
      <c r="R2341" s="4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8" x14ac:dyDescent="0.2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6"/>
        <v>1.0577749999999999</v>
      </c>
      <c r="P2342" s="18">
        <f t="shared" si="217"/>
        <v>105</v>
      </c>
      <c r="Q2342" s="4" t="str">
        <f t="shared" si="218"/>
        <v>food</v>
      </c>
      <c r="R2342" s="4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6"/>
        <v>0</v>
      </c>
      <c r="P2343" s="18" t="str">
        <f t="shared" si="217"/>
        <v/>
      </c>
      <c r="Q2343" s="4" t="str">
        <f t="shared" si="218"/>
        <v>technology</v>
      </c>
      <c r="R2343" s="4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6"/>
        <v>0</v>
      </c>
      <c r="P2344" s="18" t="str">
        <f t="shared" si="217"/>
        <v/>
      </c>
      <c r="Q2344" s="4" t="str">
        <f t="shared" si="218"/>
        <v>technology</v>
      </c>
      <c r="R2344" s="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6"/>
        <v>0.03</v>
      </c>
      <c r="P2345" s="18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6"/>
        <v>1E-3</v>
      </c>
      <c r="P2346" s="18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6"/>
        <v>0</v>
      </c>
      <c r="P2347" s="18" t="str">
        <f t="shared" si="217"/>
        <v/>
      </c>
      <c r="Q2347" s="4" t="str">
        <f t="shared" si="218"/>
        <v>technology</v>
      </c>
      <c r="R2347" s="4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6"/>
        <v>6.4999999999999997E-4</v>
      </c>
      <c r="P2348" s="18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6"/>
        <v>1.4999999999999999E-2</v>
      </c>
      <c r="P2349" s="18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6"/>
        <v>3.8571428571428572E-3</v>
      </c>
      <c r="P2350" s="18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6"/>
        <v>0</v>
      </c>
      <c r="P2351" s="18" t="str">
        <f t="shared" si="217"/>
        <v/>
      </c>
      <c r="Q2351" s="4" t="str">
        <f t="shared" si="218"/>
        <v>technology</v>
      </c>
      <c r="R2351" s="4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6"/>
        <v>0</v>
      </c>
      <c r="P2352" s="18" t="str">
        <f t="shared" si="217"/>
        <v/>
      </c>
      <c r="Q2352" s="4" t="str">
        <f t="shared" si="218"/>
        <v>technology</v>
      </c>
      <c r="R2352" s="4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6"/>
        <v>5.7142857142857143E-3</v>
      </c>
      <c r="P2353" s="18">
        <f t="shared" si="217"/>
        <v>15</v>
      </c>
      <c r="Q2353" s="4" t="str">
        <f t="shared" si="218"/>
        <v>technology</v>
      </c>
      <c r="R2353" s="4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6"/>
        <v>0</v>
      </c>
      <c r="P2354" s="18" t="str">
        <f t="shared" si="217"/>
        <v/>
      </c>
      <c r="Q2354" s="4" t="str">
        <f t="shared" si="218"/>
        <v>technology</v>
      </c>
      <c r="R2354" s="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6"/>
        <v>0</v>
      </c>
      <c r="P2355" s="18" t="str">
        <f t="shared" si="217"/>
        <v/>
      </c>
      <c r="Q2355" s="4" t="str">
        <f t="shared" si="218"/>
        <v>technology</v>
      </c>
      <c r="R2355" s="4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6"/>
        <v>7.1428571428571429E-4</v>
      </c>
      <c r="P2356" s="18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6"/>
        <v>6.875E-3</v>
      </c>
      <c r="P2357" s="18">
        <f t="shared" si="217"/>
        <v>28</v>
      </c>
      <c r="Q2357" s="4" t="str">
        <f t="shared" si="218"/>
        <v>technology</v>
      </c>
      <c r="R2357" s="4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6"/>
        <v>0</v>
      </c>
      <c r="P2358" s="18" t="str">
        <f t="shared" si="217"/>
        <v/>
      </c>
      <c r="Q2358" s="4" t="str">
        <f t="shared" si="218"/>
        <v>technology</v>
      </c>
      <c r="R2358" s="4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6"/>
        <v>0</v>
      </c>
      <c r="P2359" s="18" t="str">
        <f t="shared" si="217"/>
        <v/>
      </c>
      <c r="Q2359" s="4" t="str">
        <f t="shared" si="218"/>
        <v>technology</v>
      </c>
      <c r="R2359" s="4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6"/>
        <v>0</v>
      </c>
      <c r="P2360" s="18" t="str">
        <f t="shared" si="217"/>
        <v/>
      </c>
      <c r="Q2360" s="4" t="str">
        <f t="shared" si="218"/>
        <v>technology</v>
      </c>
      <c r="R2360" s="4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6"/>
        <v>0.14680000000000001</v>
      </c>
      <c r="P2361" s="18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6"/>
        <v>4.0000000000000002E-4</v>
      </c>
      <c r="P2362" s="18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6"/>
        <v>0</v>
      </c>
      <c r="P2363" s="18" t="str">
        <f t="shared" si="217"/>
        <v/>
      </c>
      <c r="Q2363" s="4" t="str">
        <f t="shared" si="218"/>
        <v>technology</v>
      </c>
      <c r="R2363" s="4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6"/>
        <v>0.2857142857142857</v>
      </c>
      <c r="P2364" s="18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6"/>
        <v>0</v>
      </c>
      <c r="P2365" s="18" t="str">
        <f t="shared" si="217"/>
        <v/>
      </c>
      <c r="Q2365" s="4" t="str">
        <f t="shared" si="218"/>
        <v>technology</v>
      </c>
      <c r="R2365" s="4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6"/>
        <v>0</v>
      </c>
      <c r="P2366" s="18" t="str">
        <f t="shared" si="217"/>
        <v/>
      </c>
      <c r="Q2366" s="4" t="str">
        <f t="shared" si="218"/>
        <v>technology</v>
      </c>
      <c r="R2366" s="4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6"/>
        <v>0</v>
      </c>
      <c r="P2367" s="18" t="str">
        <f t="shared" si="217"/>
        <v/>
      </c>
      <c r="Q2367" s="4" t="str">
        <f t="shared" si="218"/>
        <v>technology</v>
      </c>
      <c r="R2367" s="4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6"/>
        <v>0.1052</v>
      </c>
      <c r="P2368" s="18">
        <f t="shared" si="217"/>
        <v>97</v>
      </c>
      <c r="Q2368" s="4" t="str">
        <f t="shared" si="218"/>
        <v>technology</v>
      </c>
      <c r="R2368" s="4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6"/>
        <v>1.34E-2</v>
      </c>
      <c r="P2369" s="18">
        <f t="shared" si="217"/>
        <v>48</v>
      </c>
      <c r="Q2369" s="4" t="str">
        <f t="shared" si="218"/>
        <v>technology</v>
      </c>
      <c r="R2369" s="4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6"/>
        <v>2.5000000000000001E-3</v>
      </c>
      <c r="P2370" s="18">
        <f t="shared" si="217"/>
        <v>50</v>
      </c>
      <c r="Q2370" s="4" t="str">
        <f t="shared" si="218"/>
        <v>technology</v>
      </c>
      <c r="R2370" s="4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2">E2371/D2371</f>
        <v>0</v>
      </c>
      <c r="P2371" s="18" t="str">
        <f t="shared" ref="P2371:P2434" si="223">IFERROR(ROUND(E2371/L2371,0),"")</f>
        <v/>
      </c>
      <c r="Q2371" s="4" t="str">
        <f t="shared" ref="Q2371:Q2434" si="224">LEFT(N2371,FIND("/",N2371)-1)</f>
        <v>technology</v>
      </c>
      <c r="R2371" s="4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2"/>
        <v>3.2799999999999999E-3</v>
      </c>
      <c r="P2372" s="18">
        <f t="shared" si="223"/>
        <v>21</v>
      </c>
      <c r="Q2372" s="4" t="str">
        <f t="shared" si="224"/>
        <v>technology</v>
      </c>
      <c r="R2372" s="4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2"/>
        <v>0</v>
      </c>
      <c r="P2373" s="18" t="str">
        <f t="shared" si="223"/>
        <v/>
      </c>
      <c r="Q2373" s="4" t="str">
        <f t="shared" si="224"/>
        <v>technology</v>
      </c>
      <c r="R2373" s="4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2"/>
        <v>3.272727272727273E-2</v>
      </c>
      <c r="P2374" s="18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2"/>
        <v>5.8823529411764708E-5</v>
      </c>
      <c r="P2375" s="18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2"/>
        <v>4.5454545454545455E-4</v>
      </c>
      <c r="P2376" s="18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2"/>
        <v>0</v>
      </c>
      <c r="P2377" s="18" t="str">
        <f t="shared" si="223"/>
        <v/>
      </c>
      <c r="Q2377" s="4" t="str">
        <f t="shared" si="224"/>
        <v>technology</v>
      </c>
      <c r="R2377" s="4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2"/>
        <v>0.10877666666666666</v>
      </c>
      <c r="P2378" s="18">
        <f t="shared" si="223"/>
        <v>82</v>
      </c>
      <c r="Q2378" s="4" t="str">
        <f t="shared" si="224"/>
        <v>technology</v>
      </c>
      <c r="R2378" s="4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2"/>
        <v>0</v>
      </c>
      <c r="P2379" s="18" t="str">
        <f t="shared" si="223"/>
        <v/>
      </c>
      <c r="Q2379" s="4" t="str">
        <f t="shared" si="224"/>
        <v>technology</v>
      </c>
      <c r="R2379" s="4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2"/>
        <v>0</v>
      </c>
      <c r="P2380" s="18" t="str">
        <f t="shared" si="223"/>
        <v/>
      </c>
      <c r="Q2380" s="4" t="str">
        <f t="shared" si="224"/>
        <v>technology</v>
      </c>
      <c r="R2380" s="4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2"/>
        <v>0</v>
      </c>
      <c r="P2381" s="18" t="str">
        <f t="shared" si="223"/>
        <v/>
      </c>
      <c r="Q2381" s="4" t="str">
        <f t="shared" si="224"/>
        <v>technology</v>
      </c>
      <c r="R2381" s="4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2"/>
        <v>3.6666666666666666E-3</v>
      </c>
      <c r="P2382" s="18">
        <f t="shared" si="223"/>
        <v>18</v>
      </c>
      <c r="Q2382" s="4" t="str">
        <f t="shared" si="224"/>
        <v>technology</v>
      </c>
      <c r="R2382" s="4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2"/>
        <v>1.8193398957730169E-2</v>
      </c>
      <c r="P2383" s="18">
        <f t="shared" si="223"/>
        <v>224</v>
      </c>
      <c r="Q2383" s="4" t="str">
        <f t="shared" si="224"/>
        <v>technology</v>
      </c>
      <c r="R2383" s="4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2"/>
        <v>2.5000000000000001E-2</v>
      </c>
      <c r="P2384" s="18">
        <f t="shared" si="223"/>
        <v>38</v>
      </c>
      <c r="Q2384" s="4" t="str">
        <f t="shared" si="224"/>
        <v>technology</v>
      </c>
      <c r="R2384" s="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2"/>
        <v>4.3499999999999997E-2</v>
      </c>
      <c r="P2385" s="18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2"/>
        <v>8.0000000000000002E-3</v>
      </c>
      <c r="P2386" s="18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2"/>
        <v>1.2123076923076924E-2</v>
      </c>
      <c r="P2387" s="18">
        <f t="shared" si="223"/>
        <v>113</v>
      </c>
      <c r="Q2387" s="4" t="str">
        <f t="shared" si="224"/>
        <v>technology</v>
      </c>
      <c r="R2387" s="4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2"/>
        <v>0</v>
      </c>
      <c r="P2388" s="18" t="str">
        <f t="shared" si="223"/>
        <v/>
      </c>
      <c r="Q2388" s="4" t="str">
        <f t="shared" si="224"/>
        <v>technology</v>
      </c>
      <c r="R2388" s="4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2"/>
        <v>6.8399999999999997E-3</v>
      </c>
      <c r="P2389" s="18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2"/>
        <v>1.2513513513513513E-2</v>
      </c>
      <c r="P2390" s="18">
        <f t="shared" si="223"/>
        <v>58</v>
      </c>
      <c r="Q2390" s="4" t="str">
        <f t="shared" si="224"/>
        <v>technology</v>
      </c>
      <c r="R2390" s="4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2"/>
        <v>1.8749999999999999E-3</v>
      </c>
      <c r="P2391" s="18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2"/>
        <v>0</v>
      </c>
      <c r="P2392" s="18" t="str">
        <f t="shared" si="223"/>
        <v/>
      </c>
      <c r="Q2392" s="4" t="str">
        <f t="shared" si="224"/>
        <v>technology</v>
      </c>
      <c r="R2392" s="4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2"/>
        <v>1.25E-3</v>
      </c>
      <c r="P2393" s="18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2"/>
        <v>0</v>
      </c>
      <c r="P2394" s="18" t="str">
        <f t="shared" si="223"/>
        <v/>
      </c>
      <c r="Q2394" s="4" t="str">
        <f t="shared" si="224"/>
        <v>technology</v>
      </c>
      <c r="R2394" s="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2"/>
        <v>5.0000000000000001E-4</v>
      </c>
      <c r="P2395" s="18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2"/>
        <v>5.9999999999999995E-4</v>
      </c>
      <c r="P2396" s="18">
        <f t="shared" si="223"/>
        <v>2</v>
      </c>
      <c r="Q2396" s="4" t="str">
        <f t="shared" si="224"/>
        <v>technology</v>
      </c>
      <c r="R2396" s="4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2"/>
        <v>0</v>
      </c>
      <c r="P2397" s="18" t="str">
        <f t="shared" si="223"/>
        <v/>
      </c>
      <c r="Q2397" s="4" t="str">
        <f t="shared" si="224"/>
        <v>technology</v>
      </c>
      <c r="R2397" s="4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2"/>
        <v>2E-3</v>
      </c>
      <c r="P2398" s="18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2"/>
        <v>0</v>
      </c>
      <c r="P2399" s="18" t="str">
        <f t="shared" si="223"/>
        <v/>
      </c>
      <c r="Q2399" s="4" t="str">
        <f t="shared" si="224"/>
        <v>technology</v>
      </c>
      <c r="R2399" s="4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2"/>
        <v>0</v>
      </c>
      <c r="P2400" s="18" t="str">
        <f t="shared" si="223"/>
        <v/>
      </c>
      <c r="Q2400" s="4" t="str">
        <f t="shared" si="224"/>
        <v>technology</v>
      </c>
      <c r="R2400" s="4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2"/>
        <v>0</v>
      </c>
      <c r="P2401" s="18" t="str">
        <f t="shared" si="223"/>
        <v/>
      </c>
      <c r="Q2401" s="4" t="str">
        <f t="shared" si="224"/>
        <v>technology</v>
      </c>
      <c r="R2401" s="4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2"/>
        <v>0</v>
      </c>
      <c r="P2402" s="18" t="str">
        <f t="shared" si="223"/>
        <v/>
      </c>
      <c r="Q2402" s="4" t="str">
        <f t="shared" si="224"/>
        <v>technology</v>
      </c>
      <c r="R2402" s="4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8" x14ac:dyDescent="0.2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2"/>
        <v>7.1785714285714283E-3</v>
      </c>
      <c r="P2403" s="18">
        <f t="shared" si="223"/>
        <v>22</v>
      </c>
      <c r="Q2403" s="4" t="str">
        <f t="shared" si="224"/>
        <v>food</v>
      </c>
      <c r="R2403" s="4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16" x14ac:dyDescent="0.2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2"/>
        <v>4.3333333333333331E-3</v>
      </c>
      <c r="P2404" s="18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8" x14ac:dyDescent="0.2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2"/>
        <v>0.16833333333333333</v>
      </c>
      <c r="P2405" s="18">
        <f t="shared" si="223"/>
        <v>17</v>
      </c>
      <c r="Q2405" s="4" t="str">
        <f t="shared" si="224"/>
        <v>food</v>
      </c>
      <c r="R2405" s="4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8" x14ac:dyDescent="0.2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2"/>
        <v>0</v>
      </c>
      <c r="P2406" s="18" t="str">
        <f t="shared" si="223"/>
        <v/>
      </c>
      <c r="Q2406" s="4" t="str">
        <f t="shared" si="224"/>
        <v>food</v>
      </c>
      <c r="R2406" s="4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32" x14ac:dyDescent="0.2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2"/>
        <v>0.22520000000000001</v>
      </c>
      <c r="P2407" s="18">
        <f t="shared" si="223"/>
        <v>56</v>
      </c>
      <c r="Q2407" s="4" t="str">
        <f t="shared" si="224"/>
        <v>food</v>
      </c>
      <c r="R2407" s="4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8" x14ac:dyDescent="0.2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2"/>
        <v>0.41384615384615386</v>
      </c>
      <c r="P2408" s="18">
        <f t="shared" si="223"/>
        <v>84</v>
      </c>
      <c r="Q2408" s="4" t="str">
        <f t="shared" si="224"/>
        <v>food</v>
      </c>
      <c r="R2408" s="4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4" x14ac:dyDescent="0.2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2"/>
        <v>0.25259090909090909</v>
      </c>
      <c r="P2409" s="18">
        <f t="shared" si="223"/>
        <v>168</v>
      </c>
      <c r="Q2409" s="4" t="str">
        <f t="shared" si="224"/>
        <v>food</v>
      </c>
      <c r="R2409" s="4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32" x14ac:dyDescent="0.2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2"/>
        <v>2E-3</v>
      </c>
      <c r="P2410" s="18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32" x14ac:dyDescent="0.2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2"/>
        <v>1.84E-2</v>
      </c>
      <c r="P2411" s="18">
        <f t="shared" si="223"/>
        <v>77</v>
      </c>
      <c r="Q2411" s="4" t="str">
        <f t="shared" si="224"/>
        <v>food</v>
      </c>
      <c r="R2411" s="4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4" x14ac:dyDescent="0.2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2"/>
        <v>0</v>
      </c>
      <c r="P2412" s="18" t="str">
        <f t="shared" si="223"/>
        <v/>
      </c>
      <c r="Q2412" s="4" t="str">
        <f t="shared" si="224"/>
        <v>food</v>
      </c>
      <c r="R2412" s="4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8" x14ac:dyDescent="0.2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2"/>
        <v>6.0400000000000002E-3</v>
      </c>
      <c r="P2413" s="18">
        <f t="shared" si="223"/>
        <v>50</v>
      </c>
      <c r="Q2413" s="4" t="str">
        <f t="shared" si="224"/>
        <v>food</v>
      </c>
      <c r="R2413" s="4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8" x14ac:dyDescent="0.2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2"/>
        <v>0</v>
      </c>
      <c r="P2414" s="18" t="str">
        <f t="shared" si="223"/>
        <v/>
      </c>
      <c r="Q2414" s="4" t="str">
        <f t="shared" si="224"/>
        <v>food</v>
      </c>
      <c r="R2414" s="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8" x14ac:dyDescent="0.2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2"/>
        <v>8.3333333333333332E-3</v>
      </c>
      <c r="P2415" s="18">
        <f t="shared" si="223"/>
        <v>8</v>
      </c>
      <c r="Q2415" s="4" t="str">
        <f t="shared" si="224"/>
        <v>food</v>
      </c>
      <c r="R2415" s="4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8" x14ac:dyDescent="0.2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2"/>
        <v>3.0666666666666665E-2</v>
      </c>
      <c r="P2416" s="18">
        <f t="shared" si="223"/>
        <v>35</v>
      </c>
      <c r="Q2416" s="4" t="str">
        <f t="shared" si="224"/>
        <v>food</v>
      </c>
      <c r="R2416" s="4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8" x14ac:dyDescent="0.2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2"/>
        <v>5.5833333333333334E-3</v>
      </c>
      <c r="P2417" s="18">
        <f t="shared" si="223"/>
        <v>56</v>
      </c>
      <c r="Q2417" s="4" t="str">
        <f t="shared" si="224"/>
        <v>food</v>
      </c>
      <c r="R2417" s="4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8" x14ac:dyDescent="0.2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2"/>
        <v>2.5000000000000001E-4</v>
      </c>
      <c r="P2418" s="18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8" x14ac:dyDescent="0.2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2"/>
        <v>0</v>
      </c>
      <c r="P2419" s="18" t="str">
        <f t="shared" si="223"/>
        <v/>
      </c>
      <c r="Q2419" s="4" t="str">
        <f t="shared" si="224"/>
        <v>food</v>
      </c>
      <c r="R2419" s="4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6" x14ac:dyDescent="0.2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2"/>
        <v>2.0000000000000001E-4</v>
      </c>
      <c r="P2420" s="18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8" x14ac:dyDescent="0.2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2"/>
        <v>0</v>
      </c>
      <c r="P2421" s="18" t="str">
        <f t="shared" si="223"/>
        <v/>
      </c>
      <c r="Q2421" s="4" t="str">
        <f t="shared" si="224"/>
        <v>food</v>
      </c>
      <c r="R2421" s="4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8" x14ac:dyDescent="0.2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2"/>
        <v>0.14825133372851215</v>
      </c>
      <c r="P2422" s="18">
        <f t="shared" si="223"/>
        <v>69</v>
      </c>
      <c r="Q2422" s="4" t="str">
        <f t="shared" si="224"/>
        <v>food</v>
      </c>
      <c r="R2422" s="4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2" x14ac:dyDescent="0.2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2"/>
        <v>1.6666666666666666E-4</v>
      </c>
      <c r="P2423" s="18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2" x14ac:dyDescent="0.2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2"/>
        <v>2E-3</v>
      </c>
      <c r="P2424" s="18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8" x14ac:dyDescent="0.2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2"/>
        <v>1.3333333333333334E-4</v>
      </c>
      <c r="P2425" s="18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2" x14ac:dyDescent="0.2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2"/>
        <v>1.24E-2</v>
      </c>
      <c r="P2426" s="18">
        <f t="shared" si="223"/>
        <v>34</v>
      </c>
      <c r="Q2426" s="4" t="str">
        <f t="shared" si="224"/>
        <v>food</v>
      </c>
      <c r="R2426" s="4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8" x14ac:dyDescent="0.2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2"/>
        <v>2.8571428571428574E-4</v>
      </c>
      <c r="P2427" s="18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8" x14ac:dyDescent="0.2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2"/>
        <v>0</v>
      </c>
      <c r="P2428" s="18" t="str">
        <f t="shared" si="223"/>
        <v/>
      </c>
      <c r="Q2428" s="4" t="str">
        <f t="shared" si="224"/>
        <v>food</v>
      </c>
      <c r="R2428" s="4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2" x14ac:dyDescent="0.2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2"/>
        <v>2.0000000000000002E-5</v>
      </c>
      <c r="P2429" s="18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2" x14ac:dyDescent="0.2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2"/>
        <v>2.8571428571428571E-5</v>
      </c>
      <c r="P2430" s="18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8" x14ac:dyDescent="0.2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2"/>
        <v>1.4321428571428572E-2</v>
      </c>
      <c r="P2431" s="18">
        <f t="shared" si="223"/>
        <v>501</v>
      </c>
      <c r="Q2431" s="4" t="str">
        <f t="shared" si="224"/>
        <v>food</v>
      </c>
      <c r="R2431" s="4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8" x14ac:dyDescent="0.2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2"/>
        <v>7.0000000000000001E-3</v>
      </c>
      <c r="P2432" s="18">
        <f t="shared" si="223"/>
        <v>11</v>
      </c>
      <c r="Q2432" s="4" t="str">
        <f t="shared" si="224"/>
        <v>food</v>
      </c>
      <c r="R2432" s="4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2" x14ac:dyDescent="0.2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2"/>
        <v>2.0000000000000002E-5</v>
      </c>
      <c r="P2433" s="18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8" x14ac:dyDescent="0.2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2"/>
        <v>1.4285714285714287E-4</v>
      </c>
      <c r="P2434" s="18">
        <f t="shared" si="223"/>
        <v>1</v>
      </c>
      <c r="Q2434" s="4" t="str">
        <f t="shared" si="224"/>
        <v>food</v>
      </c>
      <c r="R2434" s="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8" x14ac:dyDescent="0.2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28">E2435/D2435</f>
        <v>0</v>
      </c>
      <c r="P2435" s="18" t="str">
        <f t="shared" ref="P2435:P2498" si="229">IFERROR(ROUND(E2435/L2435,0),"")</f>
        <v/>
      </c>
      <c r="Q2435" s="4" t="str">
        <f t="shared" ref="Q2435:Q2498" si="230">LEFT(N2435,FIND("/",N2435)-1)</f>
        <v>food</v>
      </c>
      <c r="R2435" s="4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8" x14ac:dyDescent="0.2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8"/>
        <v>1.2999999999999999E-3</v>
      </c>
      <c r="P2436" s="18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8" x14ac:dyDescent="0.2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8"/>
        <v>4.8960000000000002E-3</v>
      </c>
      <c r="P2437" s="18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8" x14ac:dyDescent="0.2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8"/>
        <v>3.8461538461538462E-4</v>
      </c>
      <c r="P2438" s="18">
        <f t="shared" si="229"/>
        <v>23</v>
      </c>
      <c r="Q2438" s="4" t="str">
        <f t="shared" si="230"/>
        <v>food</v>
      </c>
      <c r="R2438" s="4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8" x14ac:dyDescent="0.2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8"/>
        <v>0</v>
      </c>
      <c r="P2439" s="18" t="str">
        <f t="shared" si="229"/>
        <v/>
      </c>
      <c r="Q2439" s="4" t="str">
        <f t="shared" si="230"/>
        <v>food</v>
      </c>
      <c r="R2439" s="4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8" x14ac:dyDescent="0.2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8"/>
        <v>3.3333333333333335E-3</v>
      </c>
      <c r="P2440" s="18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8" x14ac:dyDescent="0.2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8"/>
        <v>0</v>
      </c>
      <c r="P2441" s="18" t="str">
        <f t="shared" si="229"/>
        <v/>
      </c>
      <c r="Q2441" s="4" t="str">
        <f t="shared" si="230"/>
        <v>food</v>
      </c>
      <c r="R2441" s="4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2" x14ac:dyDescent="0.2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8"/>
        <v>2E-3</v>
      </c>
      <c r="P2442" s="18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2" x14ac:dyDescent="0.2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8"/>
        <v>1.0788</v>
      </c>
      <c r="P2443" s="18">
        <f t="shared" si="229"/>
        <v>74</v>
      </c>
      <c r="Q2443" s="4" t="str">
        <f t="shared" si="230"/>
        <v>food</v>
      </c>
      <c r="R2443" s="4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2" x14ac:dyDescent="0.2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8"/>
        <v>1.2594166666666666</v>
      </c>
      <c r="P2444" s="18">
        <f t="shared" si="229"/>
        <v>81</v>
      </c>
      <c r="Q2444" s="4" t="str">
        <f t="shared" si="230"/>
        <v>food</v>
      </c>
      <c r="R2444" s="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8" x14ac:dyDescent="0.2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8"/>
        <v>2.0251494999999999</v>
      </c>
      <c r="P2445" s="18">
        <f t="shared" si="229"/>
        <v>130</v>
      </c>
      <c r="Q2445" s="4" t="str">
        <f t="shared" si="230"/>
        <v>food</v>
      </c>
      <c r="R2445" s="4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8" x14ac:dyDescent="0.2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8"/>
        <v>1.0860000000000001</v>
      </c>
      <c r="P2446" s="18">
        <f t="shared" si="229"/>
        <v>53</v>
      </c>
      <c r="Q2446" s="4" t="str">
        <f t="shared" si="230"/>
        <v>food</v>
      </c>
      <c r="R2446" s="4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4" x14ac:dyDescent="0.2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8"/>
        <v>1.728</v>
      </c>
      <c r="P2447" s="18">
        <f t="shared" si="229"/>
        <v>75</v>
      </c>
      <c r="Q2447" s="4" t="str">
        <f t="shared" si="230"/>
        <v>food</v>
      </c>
      <c r="R2447" s="4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8" x14ac:dyDescent="0.2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8"/>
        <v>1.6798</v>
      </c>
      <c r="P2448" s="18">
        <f t="shared" si="229"/>
        <v>76</v>
      </c>
      <c r="Q2448" s="4" t="str">
        <f t="shared" si="230"/>
        <v>food</v>
      </c>
      <c r="R2448" s="4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8" x14ac:dyDescent="0.2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8"/>
        <v>4.2720000000000002</v>
      </c>
      <c r="P2449" s="18">
        <f t="shared" si="229"/>
        <v>32</v>
      </c>
      <c r="Q2449" s="4" t="str">
        <f t="shared" si="230"/>
        <v>food</v>
      </c>
      <c r="R2449" s="4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8" x14ac:dyDescent="0.2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8"/>
        <v>1.075</v>
      </c>
      <c r="P2450" s="18">
        <f t="shared" si="229"/>
        <v>48</v>
      </c>
      <c r="Q2450" s="4" t="str">
        <f t="shared" si="230"/>
        <v>food</v>
      </c>
      <c r="R2450" s="4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8" x14ac:dyDescent="0.2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8"/>
        <v>1.08</v>
      </c>
      <c r="P2451" s="18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8" x14ac:dyDescent="0.2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8"/>
        <v>1.0153353333333335</v>
      </c>
      <c r="P2452" s="18">
        <f t="shared" si="229"/>
        <v>149</v>
      </c>
      <c r="Q2452" s="4" t="str">
        <f t="shared" si="230"/>
        <v>food</v>
      </c>
      <c r="R2452" s="4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8" x14ac:dyDescent="0.2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8"/>
        <v>1.1545000000000001</v>
      </c>
      <c r="P2453" s="18">
        <f t="shared" si="229"/>
        <v>62</v>
      </c>
      <c r="Q2453" s="4" t="str">
        <f t="shared" si="230"/>
        <v>food</v>
      </c>
      <c r="R2453" s="4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8" x14ac:dyDescent="0.2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8"/>
        <v>1.335</v>
      </c>
      <c r="P2454" s="18">
        <f t="shared" si="229"/>
        <v>53</v>
      </c>
      <c r="Q2454" s="4" t="str">
        <f t="shared" si="230"/>
        <v>food</v>
      </c>
      <c r="R2454" s="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8" x14ac:dyDescent="0.2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8"/>
        <v>1.5469999999999999</v>
      </c>
      <c r="P2455" s="18">
        <f t="shared" si="229"/>
        <v>69</v>
      </c>
      <c r="Q2455" s="4" t="str">
        <f t="shared" si="230"/>
        <v>food</v>
      </c>
      <c r="R2455" s="4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8" x14ac:dyDescent="0.2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8"/>
        <v>1.0084571428571429</v>
      </c>
      <c r="P2456" s="18">
        <f t="shared" si="229"/>
        <v>272</v>
      </c>
      <c r="Q2456" s="4" t="str">
        <f t="shared" si="230"/>
        <v>food</v>
      </c>
      <c r="R2456" s="4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8" x14ac:dyDescent="0.2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8"/>
        <v>1.82</v>
      </c>
      <c r="P2457" s="18">
        <f t="shared" si="229"/>
        <v>34</v>
      </c>
      <c r="Q2457" s="4" t="str">
        <f t="shared" si="230"/>
        <v>food</v>
      </c>
      <c r="R2457" s="4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8" x14ac:dyDescent="0.2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8"/>
        <v>1.8086666666666666</v>
      </c>
      <c r="P2458" s="18">
        <f t="shared" si="229"/>
        <v>40</v>
      </c>
      <c r="Q2458" s="4" t="str">
        <f t="shared" si="230"/>
        <v>food</v>
      </c>
      <c r="R2458" s="4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8" x14ac:dyDescent="0.2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8"/>
        <v>1.0230434782608695</v>
      </c>
      <c r="P2459" s="18">
        <f t="shared" si="229"/>
        <v>190</v>
      </c>
      <c r="Q2459" s="4" t="str">
        <f t="shared" si="230"/>
        <v>food</v>
      </c>
      <c r="R2459" s="4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8" x14ac:dyDescent="0.2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8"/>
        <v>1.1017999999999999</v>
      </c>
      <c r="P2460" s="18">
        <f t="shared" si="229"/>
        <v>69</v>
      </c>
      <c r="Q2460" s="4" t="str">
        <f t="shared" si="230"/>
        <v>food</v>
      </c>
      <c r="R2460" s="4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8" x14ac:dyDescent="0.2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8"/>
        <v>1.0225</v>
      </c>
      <c r="P2461" s="18">
        <f t="shared" si="229"/>
        <v>109</v>
      </c>
      <c r="Q2461" s="4" t="str">
        <f t="shared" si="230"/>
        <v>food</v>
      </c>
      <c r="R2461" s="4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8" x14ac:dyDescent="0.2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8"/>
        <v>1.0078823529411765</v>
      </c>
      <c r="P2462" s="18">
        <f t="shared" si="229"/>
        <v>126</v>
      </c>
      <c r="Q2462" s="4" t="str">
        <f t="shared" si="230"/>
        <v>food</v>
      </c>
      <c r="R2462" s="4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8" x14ac:dyDescent="0.2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8"/>
        <v>1.038</v>
      </c>
      <c r="P2463" s="18">
        <f t="shared" si="229"/>
        <v>91</v>
      </c>
      <c r="Q2463" s="4" t="str">
        <f t="shared" si="230"/>
        <v>music</v>
      </c>
      <c r="R2463" s="4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8" x14ac:dyDescent="0.2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8"/>
        <v>1.1070833333333334</v>
      </c>
      <c r="P2464" s="18">
        <f t="shared" si="229"/>
        <v>29</v>
      </c>
      <c r="Q2464" s="4" t="str">
        <f t="shared" si="230"/>
        <v>music</v>
      </c>
      <c r="R2464" s="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6" x14ac:dyDescent="0.2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8"/>
        <v>1.1625000000000001</v>
      </c>
      <c r="P2465" s="18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8" x14ac:dyDescent="0.2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8"/>
        <v>1.111</v>
      </c>
      <c r="P2466" s="18">
        <f t="shared" si="229"/>
        <v>52</v>
      </c>
      <c r="Q2466" s="4" t="str">
        <f t="shared" si="230"/>
        <v>music</v>
      </c>
      <c r="R2466" s="4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32" x14ac:dyDescent="0.2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8"/>
        <v>1.8014285714285714</v>
      </c>
      <c r="P2467" s="18">
        <f t="shared" si="229"/>
        <v>26</v>
      </c>
      <c r="Q2467" s="4" t="str">
        <f t="shared" si="230"/>
        <v>music</v>
      </c>
      <c r="R2467" s="4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8" x14ac:dyDescent="0.2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8"/>
        <v>1</v>
      </c>
      <c r="P2468" s="18">
        <f t="shared" si="229"/>
        <v>48</v>
      </c>
      <c r="Q2468" s="4" t="str">
        <f t="shared" si="230"/>
        <v>music</v>
      </c>
      <c r="R2468" s="4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8" x14ac:dyDescent="0.2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8"/>
        <v>1.1850000000000001</v>
      </c>
      <c r="P2469" s="18">
        <f t="shared" si="229"/>
        <v>28</v>
      </c>
      <c r="Q2469" s="4" t="str">
        <f t="shared" si="230"/>
        <v>music</v>
      </c>
      <c r="R2469" s="4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32" x14ac:dyDescent="0.2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8"/>
        <v>1.0721700000000001</v>
      </c>
      <c r="P2470" s="18">
        <f t="shared" si="229"/>
        <v>37</v>
      </c>
      <c r="Q2470" s="4" t="str">
        <f t="shared" si="230"/>
        <v>music</v>
      </c>
      <c r="R2470" s="4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8" x14ac:dyDescent="0.2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8"/>
        <v>1.1366666666666667</v>
      </c>
      <c r="P2471" s="18">
        <f t="shared" si="229"/>
        <v>29</v>
      </c>
      <c r="Q2471" s="4" t="str">
        <f t="shared" si="230"/>
        <v>music</v>
      </c>
      <c r="R2471" s="4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8" x14ac:dyDescent="0.2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8"/>
        <v>1.0316400000000001</v>
      </c>
      <c r="P2472" s="18">
        <f t="shared" si="229"/>
        <v>29</v>
      </c>
      <c r="Q2472" s="4" t="str">
        <f t="shared" si="230"/>
        <v>music</v>
      </c>
      <c r="R2472" s="4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8" x14ac:dyDescent="0.2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8"/>
        <v>1.28</v>
      </c>
      <c r="P2473" s="18">
        <f t="shared" si="229"/>
        <v>38</v>
      </c>
      <c r="Q2473" s="4" t="str">
        <f t="shared" si="230"/>
        <v>music</v>
      </c>
      <c r="R2473" s="4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48" x14ac:dyDescent="0.2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8"/>
        <v>1.3576026666666667</v>
      </c>
      <c r="P2474" s="18">
        <f t="shared" si="229"/>
        <v>98</v>
      </c>
      <c r="Q2474" s="4" t="str">
        <f t="shared" si="230"/>
        <v>music</v>
      </c>
      <c r="R2474" s="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8" x14ac:dyDescent="0.2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8"/>
        <v>1</v>
      </c>
      <c r="P2475" s="18">
        <f t="shared" si="229"/>
        <v>43</v>
      </c>
      <c r="Q2475" s="4" t="str">
        <f t="shared" si="230"/>
        <v>music</v>
      </c>
      <c r="R2475" s="4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48" x14ac:dyDescent="0.2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8"/>
        <v>1.0000360000000001</v>
      </c>
      <c r="P2476" s="18">
        <f t="shared" si="229"/>
        <v>132</v>
      </c>
      <c r="Q2476" s="4" t="str">
        <f t="shared" si="230"/>
        <v>music</v>
      </c>
      <c r="R2476" s="4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2" x14ac:dyDescent="0.2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8"/>
        <v>1.0471999999999999</v>
      </c>
      <c r="P2477" s="18">
        <f t="shared" si="229"/>
        <v>32</v>
      </c>
      <c r="Q2477" s="4" t="str">
        <f t="shared" si="230"/>
        <v>music</v>
      </c>
      <c r="R2477" s="4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8" x14ac:dyDescent="0.2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8"/>
        <v>1.050225</v>
      </c>
      <c r="P2478" s="18">
        <f t="shared" si="229"/>
        <v>61</v>
      </c>
      <c r="Q2478" s="4" t="str">
        <f t="shared" si="230"/>
        <v>music</v>
      </c>
      <c r="R2478" s="4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2" x14ac:dyDescent="0.2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8"/>
        <v>1.7133333333333334</v>
      </c>
      <c r="P2479" s="18">
        <f t="shared" si="229"/>
        <v>31</v>
      </c>
      <c r="Q2479" s="4" t="str">
        <f t="shared" si="230"/>
        <v>music</v>
      </c>
      <c r="R2479" s="4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8" x14ac:dyDescent="0.2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8"/>
        <v>1.2749999999999999</v>
      </c>
      <c r="P2480" s="18">
        <f t="shared" si="229"/>
        <v>129</v>
      </c>
      <c r="Q2480" s="4" t="str">
        <f t="shared" si="230"/>
        <v>music</v>
      </c>
      <c r="R2480" s="4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2" x14ac:dyDescent="0.2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8"/>
        <v>1.3344333333333334</v>
      </c>
      <c r="P2481" s="18">
        <f t="shared" si="229"/>
        <v>25</v>
      </c>
      <c r="Q2481" s="4" t="str">
        <f t="shared" si="230"/>
        <v>music</v>
      </c>
      <c r="R2481" s="4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8" x14ac:dyDescent="0.2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8"/>
        <v>1</v>
      </c>
      <c r="P2482" s="18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8" x14ac:dyDescent="0.2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8"/>
        <v>1.1291099999999998</v>
      </c>
      <c r="P2483" s="18">
        <f t="shared" si="229"/>
        <v>48</v>
      </c>
      <c r="Q2483" s="4" t="str">
        <f t="shared" si="230"/>
        <v>music</v>
      </c>
      <c r="R2483" s="4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8" x14ac:dyDescent="0.2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8"/>
        <v>1.0009999999999999</v>
      </c>
      <c r="P2484" s="18">
        <f t="shared" si="229"/>
        <v>40</v>
      </c>
      <c r="Q2484" s="4" t="str">
        <f t="shared" si="230"/>
        <v>music</v>
      </c>
      <c r="R2484" s="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32" x14ac:dyDescent="0.2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8"/>
        <v>1.1372727272727272</v>
      </c>
      <c r="P2485" s="18">
        <f t="shared" si="229"/>
        <v>66</v>
      </c>
      <c r="Q2485" s="4" t="str">
        <f t="shared" si="230"/>
        <v>music</v>
      </c>
      <c r="R2485" s="4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8" x14ac:dyDescent="0.2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8"/>
        <v>1.1931742857142855</v>
      </c>
      <c r="P2486" s="18">
        <f t="shared" si="229"/>
        <v>46</v>
      </c>
      <c r="Q2486" s="4" t="str">
        <f t="shared" si="230"/>
        <v>music</v>
      </c>
      <c r="R2486" s="4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8" x14ac:dyDescent="0.2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8"/>
        <v>1.0325</v>
      </c>
      <c r="P2487" s="18">
        <f t="shared" si="229"/>
        <v>50</v>
      </c>
      <c r="Q2487" s="4" t="str">
        <f t="shared" si="230"/>
        <v>music</v>
      </c>
      <c r="R2487" s="4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8" x14ac:dyDescent="0.2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8"/>
        <v>2.6566666666666667</v>
      </c>
      <c r="P2488" s="18">
        <f t="shared" si="229"/>
        <v>27</v>
      </c>
      <c r="Q2488" s="4" t="str">
        <f t="shared" si="230"/>
        <v>music</v>
      </c>
      <c r="R2488" s="4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8" x14ac:dyDescent="0.2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8"/>
        <v>1.0005066666666667</v>
      </c>
      <c r="P2489" s="18">
        <f t="shared" si="229"/>
        <v>39</v>
      </c>
      <c r="Q2489" s="4" t="str">
        <f t="shared" si="230"/>
        <v>music</v>
      </c>
      <c r="R2489" s="4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8" x14ac:dyDescent="0.2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8"/>
        <v>1.0669999999999999</v>
      </c>
      <c r="P2490" s="18">
        <f t="shared" si="229"/>
        <v>49</v>
      </c>
      <c r="Q2490" s="4" t="str">
        <f t="shared" si="230"/>
        <v>music</v>
      </c>
      <c r="R2490" s="4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8" x14ac:dyDescent="0.2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8"/>
        <v>1.3367142857142857</v>
      </c>
      <c r="P2491" s="18">
        <f t="shared" si="229"/>
        <v>62</v>
      </c>
      <c r="Q2491" s="4" t="str">
        <f t="shared" si="230"/>
        <v>music</v>
      </c>
      <c r="R2491" s="4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8" x14ac:dyDescent="0.2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8"/>
        <v>1.214</v>
      </c>
      <c r="P2492" s="18">
        <f t="shared" si="229"/>
        <v>38</v>
      </c>
      <c r="Q2492" s="4" t="str">
        <f t="shared" si="230"/>
        <v>music</v>
      </c>
      <c r="R2492" s="4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8" x14ac:dyDescent="0.2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8"/>
        <v>1.032</v>
      </c>
      <c r="P2493" s="18">
        <f t="shared" si="229"/>
        <v>52</v>
      </c>
      <c r="Q2493" s="4" t="str">
        <f t="shared" si="230"/>
        <v>music</v>
      </c>
      <c r="R2493" s="4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2" x14ac:dyDescent="0.2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8"/>
        <v>1.25</v>
      </c>
      <c r="P2494" s="18">
        <f t="shared" si="229"/>
        <v>28</v>
      </c>
      <c r="Q2494" s="4" t="str">
        <f t="shared" si="230"/>
        <v>music</v>
      </c>
      <c r="R2494" s="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8" x14ac:dyDescent="0.2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8"/>
        <v>1.2869999999999999</v>
      </c>
      <c r="P2495" s="18">
        <f t="shared" si="229"/>
        <v>99</v>
      </c>
      <c r="Q2495" s="4" t="str">
        <f t="shared" si="230"/>
        <v>music</v>
      </c>
      <c r="R2495" s="4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8" x14ac:dyDescent="0.2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8"/>
        <v>1.0100533333333332</v>
      </c>
      <c r="P2496" s="18">
        <f t="shared" si="229"/>
        <v>39</v>
      </c>
      <c r="Q2496" s="4" t="str">
        <f t="shared" si="230"/>
        <v>music</v>
      </c>
      <c r="R2496" s="4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8" x14ac:dyDescent="0.2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8"/>
        <v>1.2753666666666665</v>
      </c>
      <c r="P2497" s="18">
        <f t="shared" si="229"/>
        <v>46</v>
      </c>
      <c r="Q2497" s="4" t="str">
        <f t="shared" si="230"/>
        <v>music</v>
      </c>
      <c r="R2497" s="4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2" x14ac:dyDescent="0.2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28"/>
        <v>1</v>
      </c>
      <c r="P2498" s="18">
        <f t="shared" si="229"/>
        <v>600</v>
      </c>
      <c r="Q2498" s="4" t="str">
        <f t="shared" si="230"/>
        <v>music</v>
      </c>
      <c r="R2498" s="4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8" x14ac:dyDescent="0.2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4">E2499/D2499</f>
        <v>1.127715</v>
      </c>
      <c r="P2499" s="18">
        <f t="shared" ref="P2499:P2562" si="235">IFERROR(ROUND(E2499/L2499,0),"")</f>
        <v>81</v>
      </c>
      <c r="Q2499" s="4" t="str">
        <f t="shared" ref="Q2499:Q2562" si="236">LEFT(N2499,FIND("/",N2499)-1)</f>
        <v>music</v>
      </c>
      <c r="R2499" s="4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8" x14ac:dyDescent="0.2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4"/>
        <v>1.056</v>
      </c>
      <c r="P2500" s="18">
        <f t="shared" si="235"/>
        <v>53</v>
      </c>
      <c r="Q2500" s="4" t="str">
        <f t="shared" si="236"/>
        <v>music</v>
      </c>
      <c r="R2500" s="4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8" x14ac:dyDescent="0.2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4"/>
        <v>2.0262500000000001</v>
      </c>
      <c r="P2501" s="18">
        <f t="shared" si="235"/>
        <v>48</v>
      </c>
      <c r="Q2501" s="4" t="str">
        <f t="shared" si="236"/>
        <v>music</v>
      </c>
      <c r="R2501" s="4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8" x14ac:dyDescent="0.2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4"/>
        <v>1.1333333333333333</v>
      </c>
      <c r="P2502" s="18">
        <f t="shared" si="235"/>
        <v>23</v>
      </c>
      <c r="Q2502" s="4" t="str">
        <f t="shared" si="236"/>
        <v>music</v>
      </c>
      <c r="R2502" s="4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8" x14ac:dyDescent="0.2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4"/>
        <v>2.5545454545454545E-2</v>
      </c>
      <c r="P2503" s="18">
        <f t="shared" si="235"/>
        <v>40</v>
      </c>
      <c r="Q2503" s="4" t="str">
        <f t="shared" si="236"/>
        <v>food</v>
      </c>
      <c r="R2503" s="4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8" x14ac:dyDescent="0.2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4"/>
        <v>7.8181818181818181E-4</v>
      </c>
      <c r="P2504" s="18">
        <f t="shared" si="235"/>
        <v>17</v>
      </c>
      <c r="Q2504" s="4" t="str">
        <f t="shared" si="236"/>
        <v>food</v>
      </c>
      <c r="R2504" s="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8" x14ac:dyDescent="0.2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4"/>
        <v>0</v>
      </c>
      <c r="P2505" s="18" t="str">
        <f t="shared" si="235"/>
        <v/>
      </c>
      <c r="Q2505" s="4" t="str">
        <f t="shared" si="236"/>
        <v>food</v>
      </c>
      <c r="R2505" s="4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2" x14ac:dyDescent="0.2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4"/>
        <v>0</v>
      </c>
      <c r="P2506" s="18" t="str">
        <f t="shared" si="235"/>
        <v/>
      </c>
      <c r="Q2506" s="4" t="str">
        <f t="shared" si="236"/>
        <v>food</v>
      </c>
      <c r="R2506" s="4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4" x14ac:dyDescent="0.2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4"/>
        <v>0</v>
      </c>
      <c r="P2507" s="18" t="str">
        <f t="shared" si="235"/>
        <v/>
      </c>
      <c r="Q2507" s="4" t="str">
        <f t="shared" si="236"/>
        <v>food</v>
      </c>
      <c r="R2507" s="4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8" x14ac:dyDescent="0.2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4"/>
        <v>6.0000000000000001E-3</v>
      </c>
      <c r="P2508" s="18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6" x14ac:dyDescent="0.2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4"/>
        <v>0</v>
      </c>
      <c r="P2509" s="18" t="str">
        <f t="shared" si="235"/>
        <v/>
      </c>
      <c r="Q2509" s="4" t="str">
        <f t="shared" si="236"/>
        <v>food</v>
      </c>
      <c r="R2509" s="4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8" x14ac:dyDescent="0.2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4"/>
        <v>0</v>
      </c>
      <c r="P2510" s="18" t="str">
        <f t="shared" si="235"/>
        <v/>
      </c>
      <c r="Q2510" s="4" t="str">
        <f t="shared" si="236"/>
        <v>food</v>
      </c>
      <c r="R2510" s="4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8" x14ac:dyDescent="0.2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4"/>
        <v>1.0526315789473684E-2</v>
      </c>
      <c r="P2511" s="18">
        <f t="shared" si="235"/>
        <v>36</v>
      </c>
      <c r="Q2511" s="4" t="str">
        <f t="shared" si="236"/>
        <v>food</v>
      </c>
      <c r="R2511" s="4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8" x14ac:dyDescent="0.2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4"/>
        <v>1.5E-3</v>
      </c>
      <c r="P2512" s="18">
        <f t="shared" si="235"/>
        <v>38</v>
      </c>
      <c r="Q2512" s="4" t="str">
        <f t="shared" si="236"/>
        <v>food</v>
      </c>
      <c r="R2512" s="4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8" x14ac:dyDescent="0.2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4"/>
        <v>0</v>
      </c>
      <c r="P2513" s="18" t="str">
        <f t="shared" si="235"/>
        <v/>
      </c>
      <c r="Q2513" s="4" t="str">
        <f t="shared" si="236"/>
        <v>food</v>
      </c>
      <c r="R2513" s="4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8" x14ac:dyDescent="0.2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4"/>
        <v>0</v>
      </c>
      <c r="P2514" s="18" t="str">
        <f t="shared" si="235"/>
        <v/>
      </c>
      <c r="Q2514" s="4" t="str">
        <f t="shared" si="236"/>
        <v>food</v>
      </c>
      <c r="R2514" s="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8" x14ac:dyDescent="0.2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4"/>
        <v>0</v>
      </c>
      <c r="P2515" s="18" t="str">
        <f t="shared" si="235"/>
        <v/>
      </c>
      <c r="Q2515" s="4" t="str">
        <f t="shared" si="236"/>
        <v>food</v>
      </c>
      <c r="R2515" s="4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8" x14ac:dyDescent="0.2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4"/>
        <v>1.7500000000000002E-2</v>
      </c>
      <c r="P2516" s="18">
        <f t="shared" si="235"/>
        <v>53</v>
      </c>
      <c r="Q2516" s="4" t="str">
        <f t="shared" si="236"/>
        <v>food</v>
      </c>
      <c r="R2516" s="4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8" x14ac:dyDescent="0.2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4"/>
        <v>0.186</v>
      </c>
      <c r="P2517" s="18">
        <f t="shared" si="235"/>
        <v>78</v>
      </c>
      <c r="Q2517" s="4" t="str">
        <f t="shared" si="236"/>
        <v>food</v>
      </c>
      <c r="R2517" s="4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8" x14ac:dyDescent="0.2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4"/>
        <v>0</v>
      </c>
      <c r="P2518" s="18" t="str">
        <f t="shared" si="235"/>
        <v/>
      </c>
      <c r="Q2518" s="4" t="str">
        <f t="shared" si="236"/>
        <v>food</v>
      </c>
      <c r="R2518" s="4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8" x14ac:dyDescent="0.2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4"/>
        <v>9.8166666666666666E-2</v>
      </c>
      <c r="P2519" s="18">
        <f t="shared" si="235"/>
        <v>54</v>
      </c>
      <c r="Q2519" s="4" t="str">
        <f t="shared" si="236"/>
        <v>food</v>
      </c>
      <c r="R2519" s="4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8" x14ac:dyDescent="0.2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4"/>
        <v>0</v>
      </c>
      <c r="P2520" s="18" t="str">
        <f t="shared" si="235"/>
        <v/>
      </c>
      <c r="Q2520" s="4" t="str">
        <f t="shared" si="236"/>
        <v>food</v>
      </c>
      <c r="R2520" s="4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32" x14ac:dyDescent="0.2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4"/>
        <v>4.3333333333333331E-4</v>
      </c>
      <c r="P2521" s="18">
        <f t="shared" si="235"/>
        <v>16</v>
      </c>
      <c r="Q2521" s="4" t="str">
        <f t="shared" si="236"/>
        <v>food</v>
      </c>
      <c r="R2521" s="4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8" x14ac:dyDescent="0.2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4"/>
        <v>0</v>
      </c>
      <c r="P2522" s="18" t="str">
        <f t="shared" si="235"/>
        <v/>
      </c>
      <c r="Q2522" s="4" t="str">
        <f t="shared" si="236"/>
        <v>food</v>
      </c>
      <c r="R2522" s="4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48" x14ac:dyDescent="0.2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4"/>
        <v>1.0948792000000001</v>
      </c>
      <c r="P2523" s="18">
        <f t="shared" si="235"/>
        <v>104</v>
      </c>
      <c r="Q2523" s="4" t="str">
        <f t="shared" si="236"/>
        <v>music</v>
      </c>
      <c r="R2523" s="4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8" x14ac:dyDescent="0.2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4"/>
        <v>1</v>
      </c>
      <c r="P2524" s="18">
        <f t="shared" si="235"/>
        <v>185</v>
      </c>
      <c r="Q2524" s="4" t="str">
        <f t="shared" si="236"/>
        <v>music</v>
      </c>
      <c r="R2524" s="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8" x14ac:dyDescent="0.2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4"/>
        <v>1.5644444444444445</v>
      </c>
      <c r="P2525" s="18">
        <f t="shared" si="235"/>
        <v>54</v>
      </c>
      <c r="Q2525" s="4" t="str">
        <f t="shared" si="236"/>
        <v>music</v>
      </c>
      <c r="R2525" s="4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32" x14ac:dyDescent="0.2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4"/>
        <v>1.016</v>
      </c>
      <c r="P2526" s="18">
        <f t="shared" si="235"/>
        <v>177</v>
      </c>
      <c r="Q2526" s="4" t="str">
        <f t="shared" si="236"/>
        <v>music</v>
      </c>
      <c r="R2526" s="4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8" x14ac:dyDescent="0.2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4"/>
        <v>1.00325</v>
      </c>
      <c r="P2527" s="18">
        <f t="shared" si="235"/>
        <v>100</v>
      </c>
      <c r="Q2527" s="4" t="str">
        <f t="shared" si="236"/>
        <v>music</v>
      </c>
      <c r="R2527" s="4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8" x14ac:dyDescent="0.2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4"/>
        <v>1.1294999999999999</v>
      </c>
      <c r="P2528" s="18">
        <f t="shared" si="235"/>
        <v>137</v>
      </c>
      <c r="Q2528" s="4" t="str">
        <f t="shared" si="236"/>
        <v>music</v>
      </c>
      <c r="R2528" s="4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8" x14ac:dyDescent="0.2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4"/>
        <v>1.02125</v>
      </c>
      <c r="P2529" s="18">
        <f t="shared" si="235"/>
        <v>58</v>
      </c>
      <c r="Q2529" s="4" t="str">
        <f t="shared" si="236"/>
        <v>music</v>
      </c>
      <c r="R2529" s="4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8" x14ac:dyDescent="0.2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4"/>
        <v>1.0724974999999999</v>
      </c>
      <c r="P2530" s="18">
        <f t="shared" si="235"/>
        <v>53</v>
      </c>
      <c r="Q2530" s="4" t="str">
        <f t="shared" si="236"/>
        <v>music</v>
      </c>
      <c r="R2530" s="4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2" x14ac:dyDescent="0.2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4"/>
        <v>1.0428333333333333</v>
      </c>
      <c r="P2531" s="18">
        <f t="shared" si="235"/>
        <v>82</v>
      </c>
      <c r="Q2531" s="4" t="str">
        <f t="shared" si="236"/>
        <v>music</v>
      </c>
      <c r="R2531" s="4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8" x14ac:dyDescent="0.2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4"/>
        <v>1</v>
      </c>
      <c r="P2532" s="18">
        <f t="shared" si="235"/>
        <v>135</v>
      </c>
      <c r="Q2532" s="4" t="str">
        <f t="shared" si="236"/>
        <v>music</v>
      </c>
      <c r="R2532" s="4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8" x14ac:dyDescent="0.2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4"/>
        <v>1.004</v>
      </c>
      <c r="P2533" s="18">
        <f t="shared" si="235"/>
        <v>74</v>
      </c>
      <c r="Q2533" s="4" t="str">
        <f t="shared" si="236"/>
        <v>music</v>
      </c>
      <c r="R2533" s="4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8" x14ac:dyDescent="0.2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4"/>
        <v>1.26125</v>
      </c>
      <c r="P2534" s="18">
        <f t="shared" si="235"/>
        <v>84</v>
      </c>
      <c r="Q2534" s="4" t="str">
        <f t="shared" si="236"/>
        <v>music</v>
      </c>
      <c r="R2534" s="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8" x14ac:dyDescent="0.2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4"/>
        <v>1.1066666666666667</v>
      </c>
      <c r="P2535" s="18">
        <f t="shared" si="235"/>
        <v>61</v>
      </c>
      <c r="Q2535" s="4" t="str">
        <f t="shared" si="236"/>
        <v>music</v>
      </c>
      <c r="R2535" s="4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4" x14ac:dyDescent="0.2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4"/>
        <v>1.05</v>
      </c>
      <c r="P2536" s="18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6" x14ac:dyDescent="0.2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4"/>
        <v>1.03775</v>
      </c>
      <c r="P2537" s="18">
        <f t="shared" si="235"/>
        <v>266</v>
      </c>
      <c r="Q2537" s="4" t="str">
        <f t="shared" si="236"/>
        <v>music</v>
      </c>
      <c r="R2537" s="4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8" x14ac:dyDescent="0.2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4"/>
        <v>1.1599999999999999</v>
      </c>
      <c r="P2538" s="18">
        <f t="shared" si="235"/>
        <v>7</v>
      </c>
      <c r="Q2538" s="4" t="str">
        <f t="shared" si="236"/>
        <v>music</v>
      </c>
      <c r="R2538" s="4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8" x14ac:dyDescent="0.2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4"/>
        <v>1.1000000000000001</v>
      </c>
      <c r="P2539" s="18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2" x14ac:dyDescent="0.2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4"/>
        <v>1.130176111111111</v>
      </c>
      <c r="P2540" s="18">
        <f t="shared" si="235"/>
        <v>110</v>
      </c>
      <c r="Q2540" s="4" t="str">
        <f t="shared" si="236"/>
        <v>music</v>
      </c>
      <c r="R2540" s="4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8" x14ac:dyDescent="0.2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4"/>
        <v>1.0024999999999999</v>
      </c>
      <c r="P2541" s="18">
        <f t="shared" si="235"/>
        <v>170</v>
      </c>
      <c r="Q2541" s="4" t="str">
        <f t="shared" si="236"/>
        <v>music</v>
      </c>
      <c r="R2541" s="4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8" x14ac:dyDescent="0.2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4"/>
        <v>1.034</v>
      </c>
      <c r="P2542" s="18">
        <f t="shared" si="235"/>
        <v>96</v>
      </c>
      <c r="Q2542" s="4" t="str">
        <f t="shared" si="236"/>
        <v>music</v>
      </c>
      <c r="R2542" s="4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48" x14ac:dyDescent="0.2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4"/>
        <v>1.0702857142857143</v>
      </c>
      <c r="P2543" s="18">
        <f t="shared" si="235"/>
        <v>59</v>
      </c>
      <c r="Q2543" s="4" t="str">
        <f t="shared" si="236"/>
        <v>music</v>
      </c>
      <c r="R2543" s="4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8" x14ac:dyDescent="0.2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4"/>
        <v>1.0357142857142858</v>
      </c>
      <c r="P2544" s="18">
        <f t="shared" si="235"/>
        <v>56</v>
      </c>
      <c r="Q2544" s="4" t="str">
        <f t="shared" si="236"/>
        <v>music</v>
      </c>
      <c r="R2544" s="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8" x14ac:dyDescent="0.2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4"/>
        <v>1.5640000000000001</v>
      </c>
      <c r="P2545" s="18">
        <f t="shared" si="235"/>
        <v>30</v>
      </c>
      <c r="Q2545" s="4" t="str">
        <f t="shared" si="236"/>
        <v>music</v>
      </c>
      <c r="R2545" s="4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8" x14ac:dyDescent="0.2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4"/>
        <v>1.0082</v>
      </c>
      <c r="P2546" s="18">
        <f t="shared" si="235"/>
        <v>88</v>
      </c>
      <c r="Q2546" s="4" t="str">
        <f t="shared" si="236"/>
        <v>music</v>
      </c>
      <c r="R2546" s="4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8" x14ac:dyDescent="0.2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4"/>
        <v>1.9530000000000001</v>
      </c>
      <c r="P2547" s="18">
        <f t="shared" si="235"/>
        <v>64</v>
      </c>
      <c r="Q2547" s="4" t="str">
        <f t="shared" si="236"/>
        <v>music</v>
      </c>
      <c r="R2547" s="4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8" x14ac:dyDescent="0.2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4"/>
        <v>1.1171428571428572</v>
      </c>
      <c r="P2548" s="18">
        <f t="shared" si="235"/>
        <v>60</v>
      </c>
      <c r="Q2548" s="4" t="str">
        <f t="shared" si="236"/>
        <v>music</v>
      </c>
      <c r="R2548" s="4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8" x14ac:dyDescent="0.2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4"/>
        <v>1.1985454545454546</v>
      </c>
      <c r="P2549" s="18">
        <f t="shared" si="235"/>
        <v>49</v>
      </c>
      <c r="Q2549" s="4" t="str">
        <f t="shared" si="236"/>
        <v>music</v>
      </c>
      <c r="R2549" s="4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8" x14ac:dyDescent="0.2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4"/>
        <v>1.0185</v>
      </c>
      <c r="P2550" s="18">
        <f t="shared" si="235"/>
        <v>165</v>
      </c>
      <c r="Q2550" s="4" t="str">
        <f t="shared" si="236"/>
        <v>music</v>
      </c>
      <c r="R2550" s="4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8" x14ac:dyDescent="0.2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4"/>
        <v>1.0280254777070064</v>
      </c>
      <c r="P2551" s="18">
        <f t="shared" si="235"/>
        <v>44</v>
      </c>
      <c r="Q2551" s="4" t="str">
        <f t="shared" si="236"/>
        <v>music</v>
      </c>
      <c r="R2551" s="4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48" x14ac:dyDescent="0.2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4"/>
        <v>1.0084615384615385</v>
      </c>
      <c r="P2552" s="18">
        <f t="shared" si="235"/>
        <v>44</v>
      </c>
      <c r="Q2552" s="4" t="str">
        <f t="shared" si="236"/>
        <v>music</v>
      </c>
      <c r="R2552" s="4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8" x14ac:dyDescent="0.2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4"/>
        <v>1.0273469387755103</v>
      </c>
      <c r="P2553" s="18">
        <f t="shared" si="235"/>
        <v>67</v>
      </c>
      <c r="Q2553" s="4" t="str">
        <f t="shared" si="236"/>
        <v>music</v>
      </c>
      <c r="R2553" s="4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8" x14ac:dyDescent="0.2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4"/>
        <v>1.0649999999999999</v>
      </c>
      <c r="P2554" s="18">
        <f t="shared" si="235"/>
        <v>178</v>
      </c>
      <c r="Q2554" s="4" t="str">
        <f t="shared" si="236"/>
        <v>music</v>
      </c>
      <c r="R2554" s="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8" x14ac:dyDescent="0.2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4"/>
        <v>1.5553333333333332</v>
      </c>
      <c r="P2555" s="18">
        <f t="shared" si="235"/>
        <v>39</v>
      </c>
      <c r="Q2555" s="4" t="str">
        <f t="shared" si="236"/>
        <v>music</v>
      </c>
      <c r="R2555" s="4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8" x14ac:dyDescent="0.2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4"/>
        <v>1.228</v>
      </c>
      <c r="P2556" s="18">
        <f t="shared" si="235"/>
        <v>55</v>
      </c>
      <c r="Q2556" s="4" t="str">
        <f t="shared" si="236"/>
        <v>music</v>
      </c>
      <c r="R2556" s="4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8" x14ac:dyDescent="0.2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4"/>
        <v>1.0734999999999999</v>
      </c>
      <c r="P2557" s="18">
        <f t="shared" si="235"/>
        <v>61</v>
      </c>
      <c r="Q2557" s="4" t="str">
        <f t="shared" si="236"/>
        <v>music</v>
      </c>
      <c r="R2557" s="4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8" x14ac:dyDescent="0.2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4"/>
        <v>1.0550335570469798</v>
      </c>
      <c r="P2558" s="18">
        <f t="shared" si="235"/>
        <v>23</v>
      </c>
      <c r="Q2558" s="4" t="str">
        <f t="shared" si="236"/>
        <v>music</v>
      </c>
      <c r="R2558" s="4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2" x14ac:dyDescent="0.2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4"/>
        <v>1.1844444444444444</v>
      </c>
      <c r="P2559" s="18">
        <f t="shared" si="235"/>
        <v>30</v>
      </c>
      <c r="Q2559" s="4" t="str">
        <f t="shared" si="236"/>
        <v>music</v>
      </c>
      <c r="R2559" s="4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32" x14ac:dyDescent="0.2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4"/>
        <v>1.0888</v>
      </c>
      <c r="P2560" s="18">
        <f t="shared" si="235"/>
        <v>76</v>
      </c>
      <c r="Q2560" s="4" t="str">
        <f t="shared" si="236"/>
        <v>music</v>
      </c>
      <c r="R2560" s="4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8" x14ac:dyDescent="0.2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4"/>
        <v>1.1125</v>
      </c>
      <c r="P2561" s="18">
        <f t="shared" si="235"/>
        <v>36</v>
      </c>
      <c r="Q2561" s="4" t="str">
        <f t="shared" si="236"/>
        <v>music</v>
      </c>
      <c r="R2561" s="4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8" x14ac:dyDescent="0.2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4"/>
        <v>1.0009999999999999</v>
      </c>
      <c r="P2562" s="18">
        <f t="shared" si="235"/>
        <v>143</v>
      </c>
      <c r="Q2562" s="4" t="str">
        <f t="shared" si="236"/>
        <v>music</v>
      </c>
      <c r="R2562" s="4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0">E2563/D2563</f>
        <v>0</v>
      </c>
      <c r="P2563" s="18" t="str">
        <f t="shared" ref="P2563:P2626" si="241">IFERROR(ROUND(E2563/L2563,0),"")</f>
        <v/>
      </c>
      <c r="Q2563" s="4" t="str">
        <f t="shared" ref="Q2563:Q2626" si="242">LEFT(N2563,FIND("/",N2563)-1)</f>
        <v>food</v>
      </c>
      <c r="R2563" s="4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0"/>
        <v>7.4999999999999997E-3</v>
      </c>
      <c r="P2564" s="18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0"/>
        <v>0</v>
      </c>
      <c r="P2565" s="18" t="str">
        <f t="shared" si="241"/>
        <v/>
      </c>
      <c r="Q2565" s="4" t="str">
        <f t="shared" si="242"/>
        <v>food</v>
      </c>
      <c r="R2565" s="4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0"/>
        <v>0</v>
      </c>
      <c r="P2566" s="18" t="str">
        <f t="shared" si="241"/>
        <v/>
      </c>
      <c r="Q2566" s="4" t="str">
        <f t="shared" si="242"/>
        <v>food</v>
      </c>
      <c r="R2566" s="4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0"/>
        <v>0.01</v>
      </c>
      <c r="P2567" s="18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0"/>
        <v>0</v>
      </c>
      <c r="P2568" s="18" t="str">
        <f t="shared" si="241"/>
        <v/>
      </c>
      <c r="Q2568" s="4" t="str">
        <f t="shared" si="242"/>
        <v>food</v>
      </c>
      <c r="R2568" s="4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0"/>
        <v>2.6666666666666666E-3</v>
      </c>
      <c r="P2569" s="18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0"/>
        <v>5.0000000000000001E-3</v>
      </c>
      <c r="P2570" s="18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0"/>
        <v>2.2307692307692306E-2</v>
      </c>
      <c r="P2571" s="18">
        <f t="shared" si="241"/>
        <v>73</v>
      </c>
      <c r="Q2571" s="4" t="str">
        <f t="shared" si="242"/>
        <v>food</v>
      </c>
      <c r="R2571" s="4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0"/>
        <v>8.4285714285714294E-3</v>
      </c>
      <c r="P2572" s="18">
        <f t="shared" si="241"/>
        <v>30</v>
      </c>
      <c r="Q2572" s="4" t="str">
        <f t="shared" si="242"/>
        <v>food</v>
      </c>
      <c r="R2572" s="4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0"/>
        <v>2.5000000000000001E-3</v>
      </c>
      <c r="P2573" s="18">
        <f t="shared" si="241"/>
        <v>63</v>
      </c>
      <c r="Q2573" s="4" t="str">
        <f t="shared" si="242"/>
        <v>food</v>
      </c>
      <c r="R2573" s="4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0"/>
        <v>0</v>
      </c>
      <c r="P2574" s="18" t="str">
        <f t="shared" si="241"/>
        <v/>
      </c>
      <c r="Q2574" s="4" t="str">
        <f t="shared" si="242"/>
        <v>food</v>
      </c>
      <c r="R2574" s="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0"/>
        <v>0</v>
      </c>
      <c r="P2575" s="18" t="str">
        <f t="shared" si="241"/>
        <v/>
      </c>
      <c r="Q2575" s="4" t="str">
        <f t="shared" si="242"/>
        <v>food</v>
      </c>
      <c r="R2575" s="4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0"/>
        <v>0</v>
      </c>
      <c r="P2576" s="18" t="str">
        <f t="shared" si="241"/>
        <v/>
      </c>
      <c r="Q2576" s="4" t="str">
        <f t="shared" si="242"/>
        <v>food</v>
      </c>
      <c r="R2576" s="4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0"/>
        <v>0</v>
      </c>
      <c r="P2577" s="18" t="str">
        <f t="shared" si="241"/>
        <v/>
      </c>
      <c r="Q2577" s="4" t="str">
        <f t="shared" si="242"/>
        <v>food</v>
      </c>
      <c r="R2577" s="4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0"/>
        <v>0</v>
      </c>
      <c r="P2578" s="18" t="str">
        <f t="shared" si="241"/>
        <v/>
      </c>
      <c r="Q2578" s="4" t="str">
        <f t="shared" si="242"/>
        <v>food</v>
      </c>
      <c r="R2578" s="4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0"/>
        <v>0</v>
      </c>
      <c r="P2579" s="18" t="str">
        <f t="shared" si="241"/>
        <v/>
      </c>
      <c r="Q2579" s="4" t="str">
        <f t="shared" si="242"/>
        <v>food</v>
      </c>
      <c r="R2579" s="4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0"/>
        <v>0</v>
      </c>
      <c r="P2580" s="18" t="str">
        <f t="shared" si="241"/>
        <v/>
      </c>
      <c r="Q2580" s="4" t="str">
        <f t="shared" si="242"/>
        <v>food</v>
      </c>
      <c r="R2580" s="4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0"/>
        <v>1.3849999999999999E-3</v>
      </c>
      <c r="P2581" s="18">
        <f t="shared" si="241"/>
        <v>23</v>
      </c>
      <c r="Q2581" s="4" t="str">
        <f t="shared" si="242"/>
        <v>food</v>
      </c>
      <c r="R2581" s="4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0"/>
        <v>6.0000000000000001E-3</v>
      </c>
      <c r="P2582" s="18">
        <f t="shared" si="241"/>
        <v>26</v>
      </c>
      <c r="Q2582" s="4" t="str">
        <f t="shared" si="242"/>
        <v>food</v>
      </c>
      <c r="R2582" s="4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8" x14ac:dyDescent="0.2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0"/>
        <v>0.106</v>
      </c>
      <c r="P2583" s="18">
        <f t="shared" si="241"/>
        <v>48</v>
      </c>
      <c r="Q2583" s="4" t="str">
        <f t="shared" si="242"/>
        <v>food</v>
      </c>
      <c r="R2583" s="4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2" x14ac:dyDescent="0.2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0"/>
        <v>1.1111111111111112E-5</v>
      </c>
      <c r="P2584" s="18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32" x14ac:dyDescent="0.2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0"/>
        <v>5.0000000000000001E-3</v>
      </c>
      <c r="P2585" s="18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32" x14ac:dyDescent="0.2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0"/>
        <v>0</v>
      </c>
      <c r="P2586" s="18" t="str">
        <f t="shared" si="241"/>
        <v/>
      </c>
      <c r="Q2586" s="4" t="str">
        <f t="shared" si="242"/>
        <v>food</v>
      </c>
      <c r="R2586" s="4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8" x14ac:dyDescent="0.2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0"/>
        <v>1.6666666666666668E-3</v>
      </c>
      <c r="P2587" s="18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2" x14ac:dyDescent="0.2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0"/>
        <v>1.6666666666666668E-3</v>
      </c>
      <c r="P2588" s="18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8" x14ac:dyDescent="0.2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0"/>
        <v>2.4340000000000001E-2</v>
      </c>
      <c r="P2589" s="18">
        <f t="shared" si="241"/>
        <v>203</v>
      </c>
      <c r="Q2589" s="4" t="str">
        <f t="shared" si="242"/>
        <v>food</v>
      </c>
      <c r="R2589" s="4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8" x14ac:dyDescent="0.2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0"/>
        <v>3.8833333333333331E-2</v>
      </c>
      <c r="P2590" s="18">
        <f t="shared" si="241"/>
        <v>29</v>
      </c>
      <c r="Q2590" s="4" t="str">
        <f t="shared" si="242"/>
        <v>food</v>
      </c>
      <c r="R2590" s="4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8" x14ac:dyDescent="0.2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0"/>
        <v>1E-4</v>
      </c>
      <c r="P2591" s="18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8" x14ac:dyDescent="0.2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0"/>
        <v>0</v>
      </c>
      <c r="P2592" s="18" t="str">
        <f t="shared" si="241"/>
        <v/>
      </c>
      <c r="Q2592" s="4" t="str">
        <f t="shared" si="242"/>
        <v>food</v>
      </c>
      <c r="R2592" s="4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8" x14ac:dyDescent="0.2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0"/>
        <v>1.7333333333333333E-2</v>
      </c>
      <c r="P2593" s="18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8" x14ac:dyDescent="0.2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0"/>
        <v>1.6666666666666668E-3</v>
      </c>
      <c r="P2594" s="18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8" x14ac:dyDescent="0.2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0"/>
        <v>0</v>
      </c>
      <c r="P2595" s="18" t="str">
        <f t="shared" si="241"/>
        <v/>
      </c>
      <c r="Q2595" s="4" t="str">
        <f t="shared" si="242"/>
        <v>food</v>
      </c>
      <c r="R2595" s="4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8" x14ac:dyDescent="0.2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0"/>
        <v>1.2500000000000001E-5</v>
      </c>
      <c r="P2596" s="18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2" x14ac:dyDescent="0.2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0"/>
        <v>0.12166666666666667</v>
      </c>
      <c r="P2597" s="18">
        <f t="shared" si="241"/>
        <v>96</v>
      </c>
      <c r="Q2597" s="4" t="str">
        <f t="shared" si="242"/>
        <v>food</v>
      </c>
      <c r="R2597" s="4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8" x14ac:dyDescent="0.2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0"/>
        <v>0.23588571428571428</v>
      </c>
      <c r="P2598" s="18">
        <f t="shared" si="241"/>
        <v>306</v>
      </c>
      <c r="Q2598" s="4" t="str">
        <f t="shared" si="242"/>
        <v>food</v>
      </c>
      <c r="R2598" s="4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8" x14ac:dyDescent="0.2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0"/>
        <v>5.6666666666666664E-2</v>
      </c>
      <c r="P2599" s="18">
        <f t="shared" si="241"/>
        <v>12</v>
      </c>
      <c r="Q2599" s="4" t="str">
        <f t="shared" si="242"/>
        <v>food</v>
      </c>
      <c r="R2599" s="4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32" x14ac:dyDescent="0.2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0"/>
        <v>0.39</v>
      </c>
      <c r="P2600" s="18">
        <f t="shared" si="241"/>
        <v>84</v>
      </c>
      <c r="Q2600" s="4" t="str">
        <f t="shared" si="242"/>
        <v>food</v>
      </c>
      <c r="R2600" s="4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32" x14ac:dyDescent="0.2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0"/>
        <v>9.9546510341776348E-3</v>
      </c>
      <c r="P2601" s="18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32" x14ac:dyDescent="0.2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0"/>
        <v>6.9320000000000007E-2</v>
      </c>
      <c r="P2602" s="18">
        <f t="shared" si="241"/>
        <v>116</v>
      </c>
      <c r="Q2602" s="4" t="str">
        <f t="shared" si="242"/>
        <v>food</v>
      </c>
      <c r="R2602" s="4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8" x14ac:dyDescent="0.2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0"/>
        <v>6.6139999999999999</v>
      </c>
      <c r="P2603" s="18">
        <f t="shared" si="241"/>
        <v>22</v>
      </c>
      <c r="Q2603" s="4" t="str">
        <f t="shared" si="242"/>
        <v>technology</v>
      </c>
      <c r="R2603" s="4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8" x14ac:dyDescent="0.2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0"/>
        <v>3.2609166666666667</v>
      </c>
      <c r="P2604" s="18">
        <f t="shared" si="241"/>
        <v>80</v>
      </c>
      <c r="Q2604" s="4" t="str">
        <f t="shared" si="242"/>
        <v>technology</v>
      </c>
      <c r="R2604" s="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2" x14ac:dyDescent="0.2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0"/>
        <v>1.0148571428571429</v>
      </c>
      <c r="P2605" s="18">
        <f t="shared" si="241"/>
        <v>36</v>
      </c>
      <c r="Q2605" s="4" t="str">
        <f t="shared" si="242"/>
        <v>technology</v>
      </c>
      <c r="R2605" s="4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8" x14ac:dyDescent="0.2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0"/>
        <v>1.0421799999999999</v>
      </c>
      <c r="P2606" s="18">
        <f t="shared" si="241"/>
        <v>65</v>
      </c>
      <c r="Q2606" s="4" t="str">
        <f t="shared" si="242"/>
        <v>technology</v>
      </c>
      <c r="R2606" s="4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8" x14ac:dyDescent="0.2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0"/>
        <v>1.0742157000000001</v>
      </c>
      <c r="P2607" s="18">
        <f t="shared" si="241"/>
        <v>61</v>
      </c>
      <c r="Q2607" s="4" t="str">
        <f t="shared" si="242"/>
        <v>technology</v>
      </c>
      <c r="R2607" s="4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4" x14ac:dyDescent="0.2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0"/>
        <v>1.1005454545454545</v>
      </c>
      <c r="P2608" s="18">
        <f t="shared" si="241"/>
        <v>31</v>
      </c>
      <c r="Q2608" s="4" t="str">
        <f t="shared" si="242"/>
        <v>technology</v>
      </c>
      <c r="R2608" s="4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8" x14ac:dyDescent="0.2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0"/>
        <v>4.077</v>
      </c>
      <c r="P2609" s="18">
        <f t="shared" si="241"/>
        <v>82</v>
      </c>
      <c r="Q2609" s="4" t="str">
        <f t="shared" si="242"/>
        <v>technology</v>
      </c>
      <c r="R2609" s="4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8" x14ac:dyDescent="0.2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0"/>
        <v>2.2392500000000002</v>
      </c>
      <c r="P2610" s="18">
        <f t="shared" si="241"/>
        <v>59</v>
      </c>
      <c r="Q2610" s="4" t="str">
        <f t="shared" si="242"/>
        <v>technology</v>
      </c>
      <c r="R2610" s="4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8" x14ac:dyDescent="0.2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0"/>
        <v>3.038011142857143</v>
      </c>
      <c r="P2611" s="18">
        <f t="shared" si="241"/>
        <v>157</v>
      </c>
      <c r="Q2611" s="4" t="str">
        <f t="shared" si="242"/>
        <v>technology</v>
      </c>
      <c r="R2611" s="4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32" x14ac:dyDescent="0.2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0"/>
        <v>1.4132510432681749</v>
      </c>
      <c r="P2612" s="18">
        <f t="shared" si="241"/>
        <v>56</v>
      </c>
      <c r="Q2612" s="4" t="str">
        <f t="shared" si="242"/>
        <v>technology</v>
      </c>
      <c r="R2612" s="4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8" x14ac:dyDescent="0.2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0"/>
        <v>27.906363636363636</v>
      </c>
      <c r="P2613" s="18">
        <f t="shared" si="241"/>
        <v>84</v>
      </c>
      <c r="Q2613" s="4" t="str">
        <f t="shared" si="242"/>
        <v>technology</v>
      </c>
      <c r="R2613" s="4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8" x14ac:dyDescent="0.2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0"/>
        <v>1.7176130000000001</v>
      </c>
      <c r="P2614" s="18">
        <f t="shared" si="241"/>
        <v>58</v>
      </c>
      <c r="Q2614" s="4" t="str">
        <f t="shared" si="242"/>
        <v>technology</v>
      </c>
      <c r="R2614" s="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8" x14ac:dyDescent="0.2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0"/>
        <v>1.0101333333333333</v>
      </c>
      <c r="P2615" s="18">
        <f t="shared" si="241"/>
        <v>271</v>
      </c>
      <c r="Q2615" s="4" t="str">
        <f t="shared" si="242"/>
        <v>technology</v>
      </c>
      <c r="R2615" s="4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8" x14ac:dyDescent="0.2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0"/>
        <v>1.02</v>
      </c>
      <c r="P2616" s="18">
        <f t="shared" si="241"/>
        <v>107</v>
      </c>
      <c r="Q2616" s="4" t="str">
        <f t="shared" si="242"/>
        <v>technology</v>
      </c>
      <c r="R2616" s="4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8" x14ac:dyDescent="0.2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0"/>
        <v>1.6976511744127936</v>
      </c>
      <c r="P2617" s="18">
        <f t="shared" si="241"/>
        <v>47</v>
      </c>
      <c r="Q2617" s="4" t="str">
        <f t="shared" si="242"/>
        <v>technology</v>
      </c>
      <c r="R2617" s="4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8" x14ac:dyDescent="0.2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0"/>
        <v>1.14534</v>
      </c>
      <c r="P2618" s="18">
        <f t="shared" si="241"/>
        <v>120</v>
      </c>
      <c r="Q2618" s="4" t="str">
        <f t="shared" si="242"/>
        <v>technology</v>
      </c>
      <c r="R2618" s="4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8" x14ac:dyDescent="0.2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0"/>
        <v>8.7759999999999998</v>
      </c>
      <c r="P2619" s="18">
        <f t="shared" si="241"/>
        <v>28</v>
      </c>
      <c r="Q2619" s="4" t="str">
        <f t="shared" si="242"/>
        <v>technology</v>
      </c>
      <c r="R2619" s="4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2" x14ac:dyDescent="0.2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0"/>
        <v>1.0538666666666667</v>
      </c>
      <c r="P2620" s="18">
        <f t="shared" si="241"/>
        <v>205</v>
      </c>
      <c r="Q2620" s="4" t="str">
        <f t="shared" si="242"/>
        <v>technology</v>
      </c>
      <c r="R2620" s="4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8" x14ac:dyDescent="0.2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0"/>
        <v>1.8839999999999999</v>
      </c>
      <c r="P2621" s="18">
        <f t="shared" si="241"/>
        <v>36</v>
      </c>
      <c r="Q2621" s="4" t="str">
        <f t="shared" si="242"/>
        <v>technology</v>
      </c>
      <c r="R2621" s="4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8" x14ac:dyDescent="0.2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0"/>
        <v>1.436523076923077</v>
      </c>
      <c r="P2622" s="18">
        <f t="shared" si="241"/>
        <v>75</v>
      </c>
      <c r="Q2622" s="4" t="str">
        <f t="shared" si="242"/>
        <v>technology</v>
      </c>
      <c r="R2622" s="4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8" x14ac:dyDescent="0.2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0"/>
        <v>1.4588000000000001</v>
      </c>
      <c r="P2623" s="18">
        <f t="shared" si="241"/>
        <v>47</v>
      </c>
      <c r="Q2623" s="4" t="str">
        <f t="shared" si="242"/>
        <v>technology</v>
      </c>
      <c r="R2623" s="4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8" x14ac:dyDescent="0.2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0"/>
        <v>1.3118399999999999</v>
      </c>
      <c r="P2624" s="18">
        <f t="shared" si="241"/>
        <v>27</v>
      </c>
      <c r="Q2624" s="4" t="str">
        <f t="shared" si="242"/>
        <v>technology</v>
      </c>
      <c r="R2624" s="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8" x14ac:dyDescent="0.2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0"/>
        <v>1.1399999999999999</v>
      </c>
      <c r="P2625" s="18">
        <f t="shared" si="241"/>
        <v>37</v>
      </c>
      <c r="Q2625" s="4" t="str">
        <f t="shared" si="242"/>
        <v>technology</v>
      </c>
      <c r="R2625" s="4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8" x14ac:dyDescent="0.2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0"/>
        <v>13.794206249999998</v>
      </c>
      <c r="P2626" s="18">
        <f t="shared" si="241"/>
        <v>32</v>
      </c>
      <c r="Q2626" s="4" t="str">
        <f t="shared" si="242"/>
        <v>technology</v>
      </c>
      <c r="R2626" s="4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8" x14ac:dyDescent="0.2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6">E2627/D2627</f>
        <v>9.56</v>
      </c>
      <c r="P2627" s="18">
        <f t="shared" ref="P2627:P2690" si="247">IFERROR(ROUND(E2627/L2627,0),"")</f>
        <v>28</v>
      </c>
      <c r="Q2627" s="4" t="str">
        <f t="shared" ref="Q2627:Q2690" si="248">LEFT(N2627,FIND("/",N2627)-1)</f>
        <v>technology</v>
      </c>
      <c r="R2627" s="4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8" x14ac:dyDescent="0.2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6"/>
        <v>1.1200000000000001</v>
      </c>
      <c r="P2628" s="18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8" x14ac:dyDescent="0.2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6"/>
        <v>6.4666666666666668</v>
      </c>
      <c r="P2629" s="18">
        <f t="shared" si="247"/>
        <v>22</v>
      </c>
      <c r="Q2629" s="4" t="str">
        <f t="shared" si="248"/>
        <v>technology</v>
      </c>
      <c r="R2629" s="4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32" x14ac:dyDescent="0.2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6"/>
        <v>1.1036948748510131</v>
      </c>
      <c r="P2630" s="18">
        <f t="shared" si="247"/>
        <v>44</v>
      </c>
      <c r="Q2630" s="4" t="str">
        <f t="shared" si="248"/>
        <v>technology</v>
      </c>
      <c r="R2630" s="4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2" x14ac:dyDescent="0.2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6"/>
        <v>1.2774000000000001</v>
      </c>
      <c r="P2631" s="18">
        <f t="shared" si="247"/>
        <v>64</v>
      </c>
      <c r="Q2631" s="4" t="str">
        <f t="shared" si="248"/>
        <v>technology</v>
      </c>
      <c r="R2631" s="4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8" x14ac:dyDescent="0.2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6"/>
        <v>1.579</v>
      </c>
      <c r="P2632" s="18">
        <f t="shared" si="247"/>
        <v>39</v>
      </c>
      <c r="Q2632" s="4" t="str">
        <f t="shared" si="248"/>
        <v>technology</v>
      </c>
      <c r="R2632" s="4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8" x14ac:dyDescent="0.2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6"/>
        <v>1.1466525000000001</v>
      </c>
      <c r="P2633" s="18">
        <f t="shared" si="247"/>
        <v>80</v>
      </c>
      <c r="Q2633" s="4" t="str">
        <f t="shared" si="248"/>
        <v>technology</v>
      </c>
      <c r="R2633" s="4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8" x14ac:dyDescent="0.2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6"/>
        <v>1.3700934579439252</v>
      </c>
      <c r="P2634" s="18">
        <f t="shared" si="247"/>
        <v>35</v>
      </c>
      <c r="Q2634" s="4" t="str">
        <f t="shared" si="248"/>
        <v>technology</v>
      </c>
      <c r="R2634" s="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8" x14ac:dyDescent="0.2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6"/>
        <v>3.5461999999999998</v>
      </c>
      <c r="P2635" s="18">
        <f t="shared" si="247"/>
        <v>89</v>
      </c>
      <c r="Q2635" s="4" t="str">
        <f t="shared" si="248"/>
        <v>technology</v>
      </c>
      <c r="R2635" s="4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8" x14ac:dyDescent="0.2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6"/>
        <v>1.0602150537634409</v>
      </c>
      <c r="P2636" s="18">
        <f t="shared" si="247"/>
        <v>39</v>
      </c>
      <c r="Q2636" s="4" t="str">
        <f t="shared" si="248"/>
        <v>technology</v>
      </c>
      <c r="R2636" s="4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8" x14ac:dyDescent="0.2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6"/>
        <v>1</v>
      </c>
      <c r="P2637" s="18">
        <f t="shared" si="247"/>
        <v>137</v>
      </c>
      <c r="Q2637" s="4" t="str">
        <f t="shared" si="248"/>
        <v>technology</v>
      </c>
      <c r="R2637" s="4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8" x14ac:dyDescent="0.2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6"/>
        <v>1.873</v>
      </c>
      <c r="P2638" s="18">
        <f t="shared" si="247"/>
        <v>37</v>
      </c>
      <c r="Q2638" s="4" t="str">
        <f t="shared" si="248"/>
        <v>technology</v>
      </c>
      <c r="R2638" s="4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2" x14ac:dyDescent="0.2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6"/>
        <v>1.6619999999999999</v>
      </c>
      <c r="P2639" s="18">
        <f t="shared" si="247"/>
        <v>32</v>
      </c>
      <c r="Q2639" s="4" t="str">
        <f t="shared" si="248"/>
        <v>technology</v>
      </c>
      <c r="R2639" s="4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8" x14ac:dyDescent="0.2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6"/>
        <v>1.0172910662824208</v>
      </c>
      <c r="P2640" s="18">
        <f t="shared" si="247"/>
        <v>25</v>
      </c>
      <c r="Q2640" s="4" t="str">
        <f t="shared" si="248"/>
        <v>technology</v>
      </c>
      <c r="R2640" s="4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8" x14ac:dyDescent="0.2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6"/>
        <v>1.64</v>
      </c>
      <c r="P2641" s="18">
        <f t="shared" si="247"/>
        <v>10</v>
      </c>
      <c r="Q2641" s="4" t="str">
        <f t="shared" si="248"/>
        <v>technology</v>
      </c>
      <c r="R2641" s="4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4" x14ac:dyDescent="0.2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6"/>
        <v>1.0566666666666666</v>
      </c>
      <c r="P2642" s="18">
        <f t="shared" si="247"/>
        <v>46</v>
      </c>
      <c r="Q2642" s="4" t="str">
        <f t="shared" si="248"/>
        <v>technology</v>
      </c>
      <c r="R2642" s="4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2" x14ac:dyDescent="0.2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6"/>
        <v>0.01</v>
      </c>
      <c r="P2643" s="18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4" x14ac:dyDescent="0.2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6"/>
        <v>0</v>
      </c>
      <c r="P2644" s="18" t="str">
        <f t="shared" si="247"/>
        <v/>
      </c>
      <c r="Q2644" s="4" t="str">
        <f t="shared" si="248"/>
        <v>technology</v>
      </c>
      <c r="R2644" s="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6"/>
        <v>0.33559730999999998</v>
      </c>
      <c r="P2645" s="18">
        <f t="shared" si="247"/>
        <v>224</v>
      </c>
      <c r="Q2645" s="4" t="str">
        <f t="shared" si="248"/>
        <v>technology</v>
      </c>
      <c r="R2645" s="4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6"/>
        <v>2.053E-2</v>
      </c>
      <c r="P2646" s="18">
        <f t="shared" si="247"/>
        <v>39</v>
      </c>
      <c r="Q2646" s="4" t="str">
        <f t="shared" si="248"/>
        <v>technology</v>
      </c>
      <c r="R2646" s="4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6"/>
        <v>0.105</v>
      </c>
      <c r="P2647" s="18">
        <f t="shared" si="247"/>
        <v>91</v>
      </c>
      <c r="Q2647" s="4" t="str">
        <f t="shared" si="248"/>
        <v>technology</v>
      </c>
      <c r="R2647" s="4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6"/>
        <v>8.4172839999999999E-2</v>
      </c>
      <c r="P2648" s="18">
        <f t="shared" si="247"/>
        <v>79</v>
      </c>
      <c r="Q2648" s="4" t="str">
        <f t="shared" si="248"/>
        <v>technology</v>
      </c>
      <c r="R2648" s="4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6"/>
        <v>1.44E-2</v>
      </c>
      <c r="P2649" s="18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6"/>
        <v>8.8333333333333337E-3</v>
      </c>
      <c r="P2650" s="18">
        <f t="shared" si="247"/>
        <v>18</v>
      </c>
      <c r="Q2650" s="4" t="str">
        <f t="shared" si="248"/>
        <v>technology</v>
      </c>
      <c r="R2650" s="4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6"/>
        <v>9.9200000000000004E-4</v>
      </c>
      <c r="P2651" s="18">
        <f t="shared" si="247"/>
        <v>41</v>
      </c>
      <c r="Q2651" s="4" t="str">
        <f t="shared" si="248"/>
        <v>technology</v>
      </c>
      <c r="R2651" s="4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6"/>
        <v>5.966666666666667E-3</v>
      </c>
      <c r="P2652" s="18">
        <f t="shared" si="247"/>
        <v>72</v>
      </c>
      <c r="Q2652" s="4" t="str">
        <f t="shared" si="248"/>
        <v>technology</v>
      </c>
      <c r="R2652" s="4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6"/>
        <v>1.8689285714285714E-2</v>
      </c>
      <c r="P2653" s="18">
        <f t="shared" si="247"/>
        <v>308</v>
      </c>
      <c r="Q2653" s="4" t="str">
        <f t="shared" si="248"/>
        <v>technology</v>
      </c>
      <c r="R2653" s="4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6"/>
        <v>8.8500000000000002E-3</v>
      </c>
      <c r="P2654" s="18">
        <f t="shared" si="247"/>
        <v>80</v>
      </c>
      <c r="Q2654" s="4" t="str">
        <f t="shared" si="248"/>
        <v>technology</v>
      </c>
      <c r="R2654" s="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6"/>
        <v>0.1152156862745098</v>
      </c>
      <c r="P2655" s="18">
        <f t="shared" si="247"/>
        <v>84</v>
      </c>
      <c r="Q2655" s="4" t="str">
        <f t="shared" si="248"/>
        <v>technology</v>
      </c>
      <c r="R2655" s="4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6"/>
        <v>5.1000000000000004E-4</v>
      </c>
      <c r="P2656" s="18">
        <f t="shared" si="247"/>
        <v>9</v>
      </c>
      <c r="Q2656" s="4" t="str">
        <f t="shared" si="248"/>
        <v>technology</v>
      </c>
      <c r="R2656" s="4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6"/>
        <v>0.21033333333333334</v>
      </c>
      <c r="P2657" s="18">
        <f t="shared" si="247"/>
        <v>73</v>
      </c>
      <c r="Q2657" s="4" t="str">
        <f t="shared" si="248"/>
        <v>technology</v>
      </c>
      <c r="R2657" s="4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6"/>
        <v>0.11436666666666667</v>
      </c>
      <c r="P2658" s="18">
        <f t="shared" si="247"/>
        <v>113</v>
      </c>
      <c r="Q2658" s="4" t="str">
        <f t="shared" si="248"/>
        <v>technology</v>
      </c>
      <c r="R2658" s="4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6"/>
        <v>0.18737933333333334</v>
      </c>
      <c r="P2659" s="18">
        <f t="shared" si="247"/>
        <v>95</v>
      </c>
      <c r="Q2659" s="4" t="str">
        <f t="shared" si="248"/>
        <v>technology</v>
      </c>
      <c r="R2659" s="4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6"/>
        <v>9.2857142857142856E-4</v>
      </c>
      <c r="P2660" s="18">
        <f t="shared" si="247"/>
        <v>23</v>
      </c>
      <c r="Q2660" s="4" t="str">
        <f t="shared" si="248"/>
        <v>technology</v>
      </c>
      <c r="R2660" s="4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6"/>
        <v>2.720408163265306E-2</v>
      </c>
      <c r="P2661" s="18">
        <f t="shared" si="247"/>
        <v>133</v>
      </c>
      <c r="Q2661" s="4" t="str">
        <f t="shared" si="248"/>
        <v>technology</v>
      </c>
      <c r="R2661" s="4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6"/>
        <v>9.5E-4</v>
      </c>
      <c r="P2662" s="18">
        <f t="shared" si="247"/>
        <v>4</v>
      </c>
      <c r="Q2662" s="4" t="str">
        <f t="shared" si="248"/>
        <v>technology</v>
      </c>
      <c r="R2662" s="4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8" x14ac:dyDescent="0.2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6"/>
        <v>1.0289999999999999</v>
      </c>
      <c r="P2663" s="18">
        <f t="shared" si="247"/>
        <v>86</v>
      </c>
      <c r="Q2663" s="4" t="str">
        <f t="shared" si="248"/>
        <v>technology</v>
      </c>
      <c r="R2663" s="4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8" x14ac:dyDescent="0.2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6"/>
        <v>1.0680000000000001</v>
      </c>
      <c r="P2664" s="18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8" x14ac:dyDescent="0.2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6"/>
        <v>1.0459624999999999</v>
      </c>
      <c r="P2665" s="18">
        <f t="shared" si="247"/>
        <v>374</v>
      </c>
      <c r="Q2665" s="4" t="str">
        <f t="shared" si="248"/>
        <v>technology</v>
      </c>
      <c r="R2665" s="4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8" x14ac:dyDescent="0.2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6"/>
        <v>1.0342857142857143</v>
      </c>
      <c r="P2666" s="18">
        <f t="shared" si="247"/>
        <v>174</v>
      </c>
      <c r="Q2666" s="4" t="str">
        <f t="shared" si="248"/>
        <v>technology</v>
      </c>
      <c r="R2666" s="4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8" x14ac:dyDescent="0.2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6"/>
        <v>1.2314285714285715</v>
      </c>
      <c r="P2667" s="18">
        <f t="shared" si="247"/>
        <v>94</v>
      </c>
      <c r="Q2667" s="4" t="str">
        <f t="shared" si="248"/>
        <v>technology</v>
      </c>
      <c r="R2667" s="4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8" x14ac:dyDescent="0.2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6"/>
        <v>1.592951</v>
      </c>
      <c r="P2668" s="18">
        <f t="shared" si="247"/>
        <v>77</v>
      </c>
      <c r="Q2668" s="4" t="str">
        <f t="shared" si="248"/>
        <v>technology</v>
      </c>
      <c r="R2668" s="4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8" x14ac:dyDescent="0.2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6"/>
        <v>1.1066666666666667</v>
      </c>
      <c r="P2669" s="18">
        <f t="shared" si="247"/>
        <v>92</v>
      </c>
      <c r="Q2669" s="4" t="str">
        <f t="shared" si="248"/>
        <v>technology</v>
      </c>
      <c r="R2669" s="4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2" x14ac:dyDescent="0.2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6"/>
        <v>1.7070000000000001</v>
      </c>
      <c r="P2670" s="18">
        <f t="shared" si="247"/>
        <v>61</v>
      </c>
      <c r="Q2670" s="4" t="str">
        <f t="shared" si="248"/>
        <v>technology</v>
      </c>
      <c r="R2670" s="4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8" x14ac:dyDescent="0.2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6"/>
        <v>1.25125</v>
      </c>
      <c r="P2671" s="18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8" x14ac:dyDescent="0.2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6"/>
        <v>6.4158609339642042E-2</v>
      </c>
      <c r="P2672" s="18">
        <f t="shared" si="247"/>
        <v>42</v>
      </c>
      <c r="Q2672" s="4" t="str">
        <f t="shared" si="248"/>
        <v>technology</v>
      </c>
      <c r="R2672" s="4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8" x14ac:dyDescent="0.2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6"/>
        <v>0.11344</v>
      </c>
      <c r="P2673" s="18">
        <f t="shared" si="247"/>
        <v>34</v>
      </c>
      <c r="Q2673" s="4" t="str">
        <f t="shared" si="248"/>
        <v>technology</v>
      </c>
      <c r="R2673" s="4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8" x14ac:dyDescent="0.2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6"/>
        <v>0.33189999999999997</v>
      </c>
      <c r="P2674" s="18">
        <f t="shared" si="247"/>
        <v>71</v>
      </c>
      <c r="Q2674" s="4" t="str">
        <f t="shared" si="248"/>
        <v>technology</v>
      </c>
      <c r="R2674" s="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8" x14ac:dyDescent="0.2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6"/>
        <v>0.27579999999999999</v>
      </c>
      <c r="P2675" s="18">
        <f t="shared" si="247"/>
        <v>167</v>
      </c>
      <c r="Q2675" s="4" t="str">
        <f t="shared" si="248"/>
        <v>technology</v>
      </c>
      <c r="R2675" s="4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4" x14ac:dyDescent="0.2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6"/>
        <v>0.62839999999999996</v>
      </c>
      <c r="P2676" s="18">
        <f t="shared" si="247"/>
        <v>129</v>
      </c>
      <c r="Q2676" s="4" t="str">
        <f t="shared" si="248"/>
        <v>technology</v>
      </c>
      <c r="R2676" s="4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8" x14ac:dyDescent="0.2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6"/>
        <v>7.5880000000000003E-2</v>
      </c>
      <c r="P2677" s="18">
        <f t="shared" si="247"/>
        <v>65</v>
      </c>
      <c r="Q2677" s="4" t="str">
        <f t="shared" si="248"/>
        <v>technology</v>
      </c>
      <c r="R2677" s="4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8" x14ac:dyDescent="0.2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6"/>
        <v>0.50380952380952382</v>
      </c>
      <c r="P2678" s="18">
        <f t="shared" si="247"/>
        <v>118</v>
      </c>
      <c r="Q2678" s="4" t="str">
        <f t="shared" si="248"/>
        <v>technology</v>
      </c>
      <c r="R2678" s="4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8" x14ac:dyDescent="0.2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6"/>
        <v>0.17512820512820512</v>
      </c>
      <c r="P2679" s="18">
        <f t="shared" si="247"/>
        <v>126</v>
      </c>
      <c r="Q2679" s="4" t="str">
        <f t="shared" si="248"/>
        <v>technology</v>
      </c>
      <c r="R2679" s="4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8" x14ac:dyDescent="0.2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6"/>
        <v>1.3750000000000001E-4</v>
      </c>
      <c r="P2680" s="18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8" x14ac:dyDescent="0.2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6"/>
        <v>3.3E-3</v>
      </c>
      <c r="P2681" s="18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6" x14ac:dyDescent="0.2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6"/>
        <v>8.6250000000000007E-3</v>
      </c>
      <c r="P2682" s="18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8" x14ac:dyDescent="0.2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6"/>
        <v>6.875E-3</v>
      </c>
      <c r="P2683" s="18">
        <f t="shared" si="247"/>
        <v>28</v>
      </c>
      <c r="Q2683" s="4" t="str">
        <f t="shared" si="248"/>
        <v>food</v>
      </c>
      <c r="R2683" s="4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8" x14ac:dyDescent="0.2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6"/>
        <v>0.28299999999999997</v>
      </c>
      <c r="P2684" s="18">
        <f t="shared" si="247"/>
        <v>85</v>
      </c>
      <c r="Q2684" s="4" t="str">
        <f t="shared" si="248"/>
        <v>food</v>
      </c>
      <c r="R2684" s="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8" x14ac:dyDescent="0.2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6"/>
        <v>2.3999999999999998E-3</v>
      </c>
      <c r="P2685" s="18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8" x14ac:dyDescent="0.2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6"/>
        <v>1.1428571428571429E-2</v>
      </c>
      <c r="P2686" s="18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8" x14ac:dyDescent="0.2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6"/>
        <v>2.0000000000000001E-4</v>
      </c>
      <c r="P2687" s="18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8" x14ac:dyDescent="0.2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6"/>
        <v>0</v>
      </c>
      <c r="P2688" s="18" t="str">
        <f t="shared" si="247"/>
        <v/>
      </c>
      <c r="Q2688" s="4" t="str">
        <f t="shared" si="248"/>
        <v>food</v>
      </c>
      <c r="R2688" s="4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8" x14ac:dyDescent="0.2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6"/>
        <v>0</v>
      </c>
      <c r="P2689" s="18" t="str">
        <f t="shared" si="247"/>
        <v/>
      </c>
      <c r="Q2689" s="4" t="str">
        <f t="shared" si="248"/>
        <v>food</v>
      </c>
      <c r="R2689" s="4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2" x14ac:dyDescent="0.2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6"/>
        <v>1.48E-3</v>
      </c>
      <c r="P2690" s="18">
        <f t="shared" si="247"/>
        <v>5</v>
      </c>
      <c r="Q2690" s="4" t="str">
        <f t="shared" si="248"/>
        <v>food</v>
      </c>
      <c r="R2690" s="4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8" x14ac:dyDescent="0.2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2">E2691/D2691</f>
        <v>2.8571428571428571E-5</v>
      </c>
      <c r="P2691" s="18">
        <f t="shared" ref="P2691:P2754" si="253">IFERROR(ROUND(E2691/L2691,0),"")</f>
        <v>1</v>
      </c>
      <c r="Q2691" s="4" t="str">
        <f t="shared" ref="Q2691:Q2754" si="254">LEFT(N2691,FIND("/",N2691)-1)</f>
        <v>food</v>
      </c>
      <c r="R2691" s="4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8" x14ac:dyDescent="0.2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2"/>
        <v>0.107325</v>
      </c>
      <c r="P2692" s="18">
        <f t="shared" si="253"/>
        <v>73</v>
      </c>
      <c r="Q2692" s="4" t="str">
        <f t="shared" si="254"/>
        <v>food</v>
      </c>
      <c r="R2692" s="4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2" x14ac:dyDescent="0.2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2"/>
        <v>5.3846153846153844E-4</v>
      </c>
      <c r="P2693" s="18">
        <f t="shared" si="253"/>
        <v>18</v>
      </c>
      <c r="Q2693" s="4" t="str">
        <f t="shared" si="254"/>
        <v>food</v>
      </c>
      <c r="R2693" s="4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8" x14ac:dyDescent="0.2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2"/>
        <v>7.1428571428571426E-3</v>
      </c>
      <c r="P2694" s="18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8" x14ac:dyDescent="0.2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2"/>
        <v>8.0000000000000002E-3</v>
      </c>
      <c r="P2695" s="18">
        <f t="shared" si="253"/>
        <v>13</v>
      </c>
      <c r="Q2695" s="4" t="str">
        <f t="shared" si="254"/>
        <v>food</v>
      </c>
      <c r="R2695" s="4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8" x14ac:dyDescent="0.2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2"/>
        <v>3.3333333333333335E-5</v>
      </c>
      <c r="P2696" s="18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2" x14ac:dyDescent="0.2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2"/>
        <v>4.7333333333333333E-3</v>
      </c>
      <c r="P2697" s="18">
        <f t="shared" si="253"/>
        <v>24</v>
      </c>
      <c r="Q2697" s="4" t="str">
        <f t="shared" si="254"/>
        <v>food</v>
      </c>
      <c r="R2697" s="4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8" x14ac:dyDescent="0.2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2"/>
        <v>5.6500000000000002E-2</v>
      </c>
      <c r="P2698" s="18">
        <f t="shared" si="253"/>
        <v>89</v>
      </c>
      <c r="Q2698" s="4" t="str">
        <f t="shared" si="254"/>
        <v>food</v>
      </c>
      <c r="R2698" s="4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8" x14ac:dyDescent="0.2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2"/>
        <v>0.26352173913043481</v>
      </c>
      <c r="P2699" s="18">
        <f t="shared" si="253"/>
        <v>117</v>
      </c>
      <c r="Q2699" s="4" t="str">
        <f t="shared" si="254"/>
        <v>food</v>
      </c>
      <c r="R2699" s="4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8" x14ac:dyDescent="0.2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2"/>
        <v>3.2512500000000002E-3</v>
      </c>
      <c r="P2700" s="18">
        <f t="shared" si="253"/>
        <v>13</v>
      </c>
      <c r="Q2700" s="4" t="str">
        <f t="shared" si="254"/>
        <v>food</v>
      </c>
      <c r="R2700" s="4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8" x14ac:dyDescent="0.2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2"/>
        <v>0</v>
      </c>
      <c r="P2701" s="18" t="str">
        <f t="shared" si="253"/>
        <v/>
      </c>
      <c r="Q2701" s="4" t="str">
        <f t="shared" si="254"/>
        <v>food</v>
      </c>
      <c r="R2701" s="4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8" x14ac:dyDescent="0.2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2"/>
        <v>7.0007000700070005E-3</v>
      </c>
      <c r="P2702" s="18">
        <f t="shared" si="253"/>
        <v>18</v>
      </c>
      <c r="Q2702" s="4" t="str">
        <f t="shared" si="254"/>
        <v>food</v>
      </c>
      <c r="R2702" s="4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8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2"/>
        <v>0.46176470588235297</v>
      </c>
      <c r="P2703" s="18">
        <f t="shared" si="253"/>
        <v>34</v>
      </c>
      <c r="Q2703" s="4" t="str">
        <f t="shared" si="254"/>
        <v>theater</v>
      </c>
      <c r="R2703" s="4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8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2"/>
        <v>0.34410000000000002</v>
      </c>
      <c r="P2704" s="18">
        <f t="shared" si="253"/>
        <v>132</v>
      </c>
      <c r="Q2704" s="4" t="str">
        <f t="shared" si="254"/>
        <v>theater</v>
      </c>
      <c r="R2704" s="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2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2"/>
        <v>1.0375000000000001</v>
      </c>
      <c r="P2705" s="18">
        <f t="shared" si="253"/>
        <v>922</v>
      </c>
      <c r="Q2705" s="4" t="str">
        <f t="shared" si="254"/>
        <v>theater</v>
      </c>
      <c r="R2705" s="4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8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2"/>
        <v>6.0263157894736845E-2</v>
      </c>
      <c r="P2706" s="18">
        <f t="shared" si="253"/>
        <v>164</v>
      </c>
      <c r="Q2706" s="4" t="str">
        <f t="shared" si="254"/>
        <v>theater</v>
      </c>
      <c r="R2706" s="4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2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2"/>
        <v>0.10539393939393939</v>
      </c>
      <c r="P2707" s="18">
        <f t="shared" si="253"/>
        <v>217</v>
      </c>
      <c r="Q2707" s="4" t="str">
        <f t="shared" si="254"/>
        <v>theater</v>
      </c>
      <c r="R2707" s="4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8" x14ac:dyDescent="0.2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2"/>
        <v>1.1229714285714285</v>
      </c>
      <c r="P2708" s="18">
        <f t="shared" si="253"/>
        <v>149</v>
      </c>
      <c r="Q2708" s="4" t="str">
        <f t="shared" si="254"/>
        <v>theater</v>
      </c>
      <c r="R2708" s="4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8" x14ac:dyDescent="0.2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2"/>
        <v>3.50844625</v>
      </c>
      <c r="P2709" s="18">
        <f t="shared" si="253"/>
        <v>71</v>
      </c>
      <c r="Q2709" s="4" t="str">
        <f t="shared" si="254"/>
        <v>theater</v>
      </c>
      <c r="R2709" s="4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8" x14ac:dyDescent="0.2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2"/>
        <v>2.3321535</v>
      </c>
      <c r="P2710" s="18">
        <f t="shared" si="253"/>
        <v>44</v>
      </c>
      <c r="Q2710" s="4" t="str">
        <f t="shared" si="254"/>
        <v>theater</v>
      </c>
      <c r="R2710" s="4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8" x14ac:dyDescent="0.2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2"/>
        <v>1.01606</v>
      </c>
      <c r="P2711" s="18">
        <f t="shared" si="253"/>
        <v>165</v>
      </c>
      <c r="Q2711" s="4" t="str">
        <f t="shared" si="254"/>
        <v>theater</v>
      </c>
      <c r="R2711" s="4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2" x14ac:dyDescent="0.2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2"/>
        <v>1.5390035000000002</v>
      </c>
      <c r="P2712" s="18">
        <f t="shared" si="253"/>
        <v>85</v>
      </c>
      <c r="Q2712" s="4" t="str">
        <f t="shared" si="254"/>
        <v>theater</v>
      </c>
      <c r="R2712" s="4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8" x14ac:dyDescent="0.2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2"/>
        <v>1.007161125319693</v>
      </c>
      <c r="P2713" s="18">
        <f t="shared" si="253"/>
        <v>54</v>
      </c>
      <c r="Q2713" s="4" t="str">
        <f t="shared" si="254"/>
        <v>theater</v>
      </c>
      <c r="R2713" s="4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8" x14ac:dyDescent="0.2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2"/>
        <v>1.3138181818181818</v>
      </c>
      <c r="P2714" s="18">
        <f t="shared" si="253"/>
        <v>51</v>
      </c>
      <c r="Q2714" s="4" t="str">
        <f t="shared" si="254"/>
        <v>theater</v>
      </c>
      <c r="R2714" s="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8" x14ac:dyDescent="0.2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2"/>
        <v>1.0224133333333334</v>
      </c>
      <c r="P2715" s="18">
        <f t="shared" si="253"/>
        <v>108</v>
      </c>
      <c r="Q2715" s="4" t="str">
        <f t="shared" si="254"/>
        <v>theater</v>
      </c>
      <c r="R2715" s="4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2" x14ac:dyDescent="0.2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2"/>
        <v>1.1635599999999999</v>
      </c>
      <c r="P2716" s="18">
        <f t="shared" si="253"/>
        <v>95</v>
      </c>
      <c r="Q2716" s="4" t="str">
        <f t="shared" si="254"/>
        <v>theater</v>
      </c>
      <c r="R2716" s="4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8" x14ac:dyDescent="0.2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2"/>
        <v>2.6462241666666664</v>
      </c>
      <c r="P2717" s="18">
        <f t="shared" si="253"/>
        <v>58</v>
      </c>
      <c r="Q2717" s="4" t="str">
        <f t="shared" si="254"/>
        <v>theater</v>
      </c>
      <c r="R2717" s="4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64" x14ac:dyDescent="0.2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2"/>
        <v>1.1998010000000001</v>
      </c>
      <c r="P2718" s="18">
        <f t="shared" si="253"/>
        <v>64</v>
      </c>
      <c r="Q2718" s="4" t="str">
        <f t="shared" si="254"/>
        <v>theater</v>
      </c>
      <c r="R2718" s="4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8" x14ac:dyDescent="0.2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2"/>
        <v>1.2010400000000001</v>
      </c>
      <c r="P2719" s="18">
        <f t="shared" si="253"/>
        <v>92</v>
      </c>
      <c r="Q2719" s="4" t="str">
        <f t="shared" si="254"/>
        <v>theater</v>
      </c>
      <c r="R2719" s="4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8" x14ac:dyDescent="0.2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2"/>
        <v>1.0358333333333334</v>
      </c>
      <c r="P2720" s="18">
        <f t="shared" si="253"/>
        <v>126</v>
      </c>
      <c r="Q2720" s="4" t="str">
        <f t="shared" si="254"/>
        <v>theater</v>
      </c>
      <c r="R2720" s="4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8" x14ac:dyDescent="0.2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2"/>
        <v>1.0883333333333334</v>
      </c>
      <c r="P2721" s="18">
        <f t="shared" si="253"/>
        <v>95</v>
      </c>
      <c r="Q2721" s="4" t="str">
        <f t="shared" si="254"/>
        <v>theater</v>
      </c>
      <c r="R2721" s="4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8" x14ac:dyDescent="0.2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2"/>
        <v>1.1812400000000001</v>
      </c>
      <c r="P2722" s="18">
        <f t="shared" si="253"/>
        <v>171</v>
      </c>
      <c r="Q2722" s="4" t="str">
        <f t="shared" si="254"/>
        <v>theater</v>
      </c>
      <c r="R2722" s="4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8" x14ac:dyDescent="0.2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2"/>
        <v>14.62</v>
      </c>
      <c r="P2723" s="18">
        <f t="shared" si="253"/>
        <v>41</v>
      </c>
      <c r="Q2723" s="4" t="str">
        <f t="shared" si="254"/>
        <v>technology</v>
      </c>
      <c r="R2723" s="4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8" x14ac:dyDescent="0.2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2"/>
        <v>2.5253999999999999</v>
      </c>
      <c r="P2724" s="18">
        <f t="shared" si="253"/>
        <v>68</v>
      </c>
      <c r="Q2724" s="4" t="str">
        <f t="shared" si="254"/>
        <v>technology</v>
      </c>
      <c r="R2724" s="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8" x14ac:dyDescent="0.2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2"/>
        <v>1.4005000000000001</v>
      </c>
      <c r="P2725" s="18">
        <f t="shared" si="253"/>
        <v>95</v>
      </c>
      <c r="Q2725" s="4" t="str">
        <f t="shared" si="254"/>
        <v>technology</v>
      </c>
      <c r="R2725" s="4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8" x14ac:dyDescent="0.2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2"/>
        <v>2.9687520259319289</v>
      </c>
      <c r="P2726" s="18">
        <f t="shared" si="253"/>
        <v>7</v>
      </c>
      <c r="Q2726" s="4" t="str">
        <f t="shared" si="254"/>
        <v>technology</v>
      </c>
      <c r="R2726" s="4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32" x14ac:dyDescent="0.2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2"/>
        <v>1.445425</v>
      </c>
      <c r="P2727" s="18">
        <f t="shared" si="253"/>
        <v>512</v>
      </c>
      <c r="Q2727" s="4" t="str">
        <f t="shared" si="254"/>
        <v>technology</v>
      </c>
      <c r="R2727" s="4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6" x14ac:dyDescent="0.2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2"/>
        <v>1.05745</v>
      </c>
      <c r="P2728" s="18">
        <f t="shared" si="253"/>
        <v>262</v>
      </c>
      <c r="Q2728" s="4" t="str">
        <f t="shared" si="254"/>
        <v>technology</v>
      </c>
      <c r="R2728" s="4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8" x14ac:dyDescent="0.2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2"/>
        <v>4.9321000000000002</v>
      </c>
      <c r="P2729" s="18">
        <f t="shared" si="253"/>
        <v>70</v>
      </c>
      <c r="Q2729" s="4" t="str">
        <f t="shared" si="254"/>
        <v>technology</v>
      </c>
      <c r="R2729" s="4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2" x14ac:dyDescent="0.2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2"/>
        <v>2.0182666666666669</v>
      </c>
      <c r="P2730" s="18">
        <f t="shared" si="253"/>
        <v>77</v>
      </c>
      <c r="Q2730" s="4" t="str">
        <f t="shared" si="254"/>
        <v>technology</v>
      </c>
      <c r="R2730" s="4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2" x14ac:dyDescent="0.2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2"/>
        <v>1.0444</v>
      </c>
      <c r="P2731" s="18">
        <f t="shared" si="253"/>
        <v>341</v>
      </c>
      <c r="Q2731" s="4" t="str">
        <f t="shared" si="254"/>
        <v>technology</v>
      </c>
      <c r="R2731" s="4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32" x14ac:dyDescent="0.2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2"/>
        <v>1.7029262962962963</v>
      </c>
      <c r="P2732" s="18">
        <f t="shared" si="253"/>
        <v>67</v>
      </c>
      <c r="Q2732" s="4" t="str">
        <f t="shared" si="254"/>
        <v>technology</v>
      </c>
      <c r="R2732" s="4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8" x14ac:dyDescent="0.2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2"/>
        <v>1.0430333333333333</v>
      </c>
      <c r="P2733" s="18">
        <f t="shared" si="253"/>
        <v>846</v>
      </c>
      <c r="Q2733" s="4" t="str">
        <f t="shared" si="254"/>
        <v>technology</v>
      </c>
      <c r="R2733" s="4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8" x14ac:dyDescent="0.2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2"/>
        <v>1.1825000000000001</v>
      </c>
      <c r="P2734" s="18">
        <f t="shared" si="253"/>
        <v>97</v>
      </c>
      <c r="Q2734" s="4" t="str">
        <f t="shared" si="254"/>
        <v>technology</v>
      </c>
      <c r="R2734" s="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8" x14ac:dyDescent="0.2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2"/>
        <v>1.07538</v>
      </c>
      <c r="P2735" s="18">
        <f t="shared" si="253"/>
        <v>452</v>
      </c>
      <c r="Q2735" s="4" t="str">
        <f t="shared" si="254"/>
        <v>technology</v>
      </c>
      <c r="R2735" s="4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8" x14ac:dyDescent="0.2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2"/>
        <v>22603</v>
      </c>
      <c r="P2736" s="18">
        <f t="shared" si="253"/>
        <v>139</v>
      </c>
      <c r="Q2736" s="4" t="str">
        <f t="shared" si="254"/>
        <v>technology</v>
      </c>
      <c r="R2736" s="4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8" x14ac:dyDescent="0.2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2"/>
        <v>9.7813466666666677</v>
      </c>
      <c r="P2737" s="18">
        <f t="shared" si="253"/>
        <v>22</v>
      </c>
      <c r="Q2737" s="4" t="str">
        <f t="shared" si="254"/>
        <v>technology</v>
      </c>
      <c r="R2737" s="4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64" x14ac:dyDescent="0.2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2"/>
        <v>1.2290000000000001</v>
      </c>
      <c r="P2738" s="18">
        <f t="shared" si="253"/>
        <v>170</v>
      </c>
      <c r="Q2738" s="4" t="str">
        <f t="shared" si="254"/>
        <v>technology</v>
      </c>
      <c r="R2738" s="4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8" x14ac:dyDescent="0.2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2"/>
        <v>2.4606080000000001</v>
      </c>
      <c r="P2739" s="18">
        <f t="shared" si="253"/>
        <v>162</v>
      </c>
      <c r="Q2739" s="4" t="str">
        <f t="shared" si="254"/>
        <v>technology</v>
      </c>
      <c r="R2739" s="4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8" x14ac:dyDescent="0.2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2"/>
        <v>1.4794</v>
      </c>
      <c r="P2740" s="18">
        <f t="shared" si="253"/>
        <v>493</v>
      </c>
      <c r="Q2740" s="4" t="str">
        <f t="shared" si="254"/>
        <v>technology</v>
      </c>
      <c r="R2740" s="4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8" x14ac:dyDescent="0.2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2"/>
        <v>3.8409090909090908</v>
      </c>
      <c r="P2741" s="18">
        <f t="shared" si="253"/>
        <v>22</v>
      </c>
      <c r="Q2741" s="4" t="str">
        <f t="shared" si="254"/>
        <v>technology</v>
      </c>
      <c r="R2741" s="4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32" x14ac:dyDescent="0.2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2"/>
        <v>1.0333333333333334</v>
      </c>
      <c r="P2742" s="18">
        <f t="shared" si="253"/>
        <v>18</v>
      </c>
      <c r="Q2742" s="4" t="str">
        <f t="shared" si="254"/>
        <v>technology</v>
      </c>
      <c r="R2742" s="4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2" x14ac:dyDescent="0.2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2"/>
        <v>4.3750000000000004E-3</v>
      </c>
      <c r="P2743" s="18">
        <f t="shared" si="253"/>
        <v>9</v>
      </c>
      <c r="Q2743" s="4" t="str">
        <f t="shared" si="254"/>
        <v>publishing</v>
      </c>
      <c r="R2743" s="4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8" x14ac:dyDescent="0.2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2"/>
        <v>0.29239999999999999</v>
      </c>
      <c r="P2744" s="18">
        <f t="shared" si="253"/>
        <v>41</v>
      </c>
      <c r="Q2744" s="4" t="str">
        <f t="shared" si="254"/>
        <v>publishing</v>
      </c>
      <c r="R2744" s="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4" x14ac:dyDescent="0.2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2"/>
        <v>0</v>
      </c>
      <c r="P2745" s="18" t="str">
        <f t="shared" si="253"/>
        <v/>
      </c>
      <c r="Q2745" s="4" t="str">
        <f t="shared" si="254"/>
        <v>publishing</v>
      </c>
      <c r="R2745" s="4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8" x14ac:dyDescent="0.2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2"/>
        <v>5.2187499999999998E-2</v>
      </c>
      <c r="P2746" s="18">
        <f t="shared" si="253"/>
        <v>38</v>
      </c>
      <c r="Q2746" s="4" t="str">
        <f t="shared" si="254"/>
        <v>publishing</v>
      </c>
      <c r="R2746" s="4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8" x14ac:dyDescent="0.2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2"/>
        <v>0.21887499999999999</v>
      </c>
      <c r="P2747" s="18">
        <f t="shared" si="253"/>
        <v>36</v>
      </c>
      <c r="Q2747" s="4" t="str">
        <f t="shared" si="254"/>
        <v>publishing</v>
      </c>
      <c r="R2747" s="4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8" x14ac:dyDescent="0.2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2"/>
        <v>0.26700000000000002</v>
      </c>
      <c r="P2748" s="18">
        <f t="shared" si="253"/>
        <v>42</v>
      </c>
      <c r="Q2748" s="4" t="str">
        <f t="shared" si="254"/>
        <v>publishing</v>
      </c>
      <c r="R2748" s="4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8" x14ac:dyDescent="0.2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2"/>
        <v>0.28000000000000003</v>
      </c>
      <c r="P2749" s="18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32" x14ac:dyDescent="0.2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2"/>
        <v>1.06E-2</v>
      </c>
      <c r="P2750" s="18">
        <f t="shared" si="253"/>
        <v>13</v>
      </c>
      <c r="Q2750" s="4" t="str">
        <f t="shared" si="254"/>
        <v>publishing</v>
      </c>
      <c r="R2750" s="4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2" x14ac:dyDescent="0.2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2"/>
        <v>1.0999999999999999E-2</v>
      </c>
      <c r="P2751" s="18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8" x14ac:dyDescent="0.2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2"/>
        <v>0</v>
      </c>
      <c r="P2752" s="18" t="str">
        <f t="shared" si="253"/>
        <v/>
      </c>
      <c r="Q2752" s="4" t="str">
        <f t="shared" si="254"/>
        <v>publishing</v>
      </c>
      <c r="R2752" s="4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8" x14ac:dyDescent="0.2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2"/>
        <v>0</v>
      </c>
      <c r="P2753" s="18" t="str">
        <f t="shared" si="253"/>
        <v/>
      </c>
      <c r="Q2753" s="4" t="str">
        <f t="shared" si="254"/>
        <v>publishing</v>
      </c>
      <c r="R2753" s="4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8" x14ac:dyDescent="0.2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2"/>
        <v>0.11458333333333333</v>
      </c>
      <c r="P2754" s="18">
        <f t="shared" si="253"/>
        <v>39</v>
      </c>
      <c r="Q2754" s="4" t="str">
        <f t="shared" si="254"/>
        <v>publishing</v>
      </c>
      <c r="R2754" s="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8" x14ac:dyDescent="0.2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58">E2755/D2755</f>
        <v>0.19</v>
      </c>
      <c r="P2755" s="18">
        <f t="shared" ref="P2755:P2818" si="259">IFERROR(ROUND(E2755/L2755,0),"")</f>
        <v>48</v>
      </c>
      <c r="Q2755" s="4" t="str">
        <f t="shared" ref="Q2755:Q2818" si="260">LEFT(N2755,FIND("/",N2755)-1)</f>
        <v>publishing</v>
      </c>
      <c r="R2755" s="4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8" x14ac:dyDescent="0.2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8"/>
        <v>0</v>
      </c>
      <c r="P2756" s="18" t="str">
        <f t="shared" si="259"/>
        <v/>
      </c>
      <c r="Q2756" s="4" t="str">
        <f t="shared" si="260"/>
        <v>publishing</v>
      </c>
      <c r="R2756" s="4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32" x14ac:dyDescent="0.2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8"/>
        <v>0.52</v>
      </c>
      <c r="P2757" s="18">
        <f t="shared" si="259"/>
        <v>17</v>
      </c>
      <c r="Q2757" s="4" t="str">
        <f t="shared" si="260"/>
        <v>publishing</v>
      </c>
      <c r="R2757" s="4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8" x14ac:dyDescent="0.2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8"/>
        <v>0.1048</v>
      </c>
      <c r="P2758" s="18">
        <f t="shared" si="259"/>
        <v>32</v>
      </c>
      <c r="Q2758" s="4" t="str">
        <f t="shared" si="260"/>
        <v>publishing</v>
      </c>
      <c r="R2758" s="4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2" x14ac:dyDescent="0.2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8"/>
        <v>6.6666666666666671E-3</v>
      </c>
      <c r="P2759" s="18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48" x14ac:dyDescent="0.2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8"/>
        <v>0.11700000000000001</v>
      </c>
      <c r="P2760" s="18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8" x14ac:dyDescent="0.2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8"/>
        <v>0.105</v>
      </c>
      <c r="P2761" s="18">
        <f t="shared" si="259"/>
        <v>53</v>
      </c>
      <c r="Q2761" s="4" t="str">
        <f t="shared" si="260"/>
        <v>publishing</v>
      </c>
      <c r="R2761" s="4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8" x14ac:dyDescent="0.2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8"/>
        <v>0</v>
      </c>
      <c r="P2762" s="18" t="str">
        <f t="shared" si="259"/>
        <v/>
      </c>
      <c r="Q2762" s="4" t="str">
        <f t="shared" si="260"/>
        <v>publishing</v>
      </c>
      <c r="R2762" s="4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2" x14ac:dyDescent="0.2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8"/>
        <v>7.1999999999999998E-3</v>
      </c>
      <c r="P2763" s="18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8" x14ac:dyDescent="0.2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8"/>
        <v>7.6923076923076927E-3</v>
      </c>
      <c r="P2764" s="18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2" x14ac:dyDescent="0.2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8"/>
        <v>2.2842639593908631E-3</v>
      </c>
      <c r="P2765" s="18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8" x14ac:dyDescent="0.2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8"/>
        <v>1.125E-2</v>
      </c>
      <c r="P2766" s="18">
        <f t="shared" si="259"/>
        <v>11</v>
      </c>
      <c r="Q2766" s="4" t="str">
        <f t="shared" si="260"/>
        <v>publishing</v>
      </c>
      <c r="R2766" s="4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8" x14ac:dyDescent="0.2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8"/>
        <v>0</v>
      </c>
      <c r="P2767" s="18" t="str">
        <f t="shared" si="259"/>
        <v/>
      </c>
      <c r="Q2767" s="4" t="str">
        <f t="shared" si="260"/>
        <v>publishing</v>
      </c>
      <c r="R2767" s="4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8" x14ac:dyDescent="0.2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8"/>
        <v>0.02</v>
      </c>
      <c r="P2768" s="18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8" x14ac:dyDescent="0.2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8"/>
        <v>8.5000000000000006E-3</v>
      </c>
      <c r="P2769" s="18">
        <f t="shared" si="259"/>
        <v>11</v>
      </c>
      <c r="Q2769" s="4" t="str">
        <f t="shared" si="260"/>
        <v>publishing</v>
      </c>
      <c r="R2769" s="4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8" x14ac:dyDescent="0.2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8"/>
        <v>0.14314285714285716</v>
      </c>
      <c r="P2770" s="18">
        <f t="shared" si="259"/>
        <v>29</v>
      </c>
      <c r="Q2770" s="4" t="str">
        <f t="shared" si="260"/>
        <v>publishing</v>
      </c>
      <c r="R2770" s="4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8" x14ac:dyDescent="0.2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8"/>
        <v>2.5000000000000001E-3</v>
      </c>
      <c r="P2771" s="18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8" x14ac:dyDescent="0.2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8"/>
        <v>0.1041125</v>
      </c>
      <c r="P2772" s="18">
        <f t="shared" si="259"/>
        <v>63</v>
      </c>
      <c r="Q2772" s="4" t="str">
        <f t="shared" si="260"/>
        <v>publishing</v>
      </c>
      <c r="R2772" s="4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8" x14ac:dyDescent="0.2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8"/>
        <v>0</v>
      </c>
      <c r="P2773" s="18" t="str">
        <f t="shared" si="259"/>
        <v/>
      </c>
      <c r="Q2773" s="4" t="str">
        <f t="shared" si="260"/>
        <v>publishing</v>
      </c>
      <c r="R2773" s="4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8" x14ac:dyDescent="0.2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8"/>
        <v>0</v>
      </c>
      <c r="P2774" s="18" t="str">
        <f t="shared" si="259"/>
        <v/>
      </c>
      <c r="Q2774" s="4" t="str">
        <f t="shared" si="260"/>
        <v>publishing</v>
      </c>
      <c r="R2774" s="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8" x14ac:dyDescent="0.2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8"/>
        <v>1.8867924528301887E-3</v>
      </c>
      <c r="P2775" s="18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8" x14ac:dyDescent="0.2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8"/>
        <v>0.14249999999999999</v>
      </c>
      <c r="P2776" s="18">
        <f t="shared" si="259"/>
        <v>44</v>
      </c>
      <c r="Q2776" s="4" t="str">
        <f t="shared" si="260"/>
        <v>publishing</v>
      </c>
      <c r="R2776" s="4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8" x14ac:dyDescent="0.2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8"/>
        <v>0.03</v>
      </c>
      <c r="P2777" s="18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48" x14ac:dyDescent="0.2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8"/>
        <v>7.8809523809523815E-2</v>
      </c>
      <c r="P2778" s="18">
        <f t="shared" si="259"/>
        <v>46</v>
      </c>
      <c r="Q2778" s="4" t="str">
        <f t="shared" si="260"/>
        <v>publishing</v>
      </c>
      <c r="R2778" s="4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8" x14ac:dyDescent="0.2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8"/>
        <v>3.3333333333333335E-3</v>
      </c>
      <c r="P2779" s="18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4" x14ac:dyDescent="0.2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8"/>
        <v>0.25545454545454543</v>
      </c>
      <c r="P2780" s="18">
        <f t="shared" si="259"/>
        <v>94</v>
      </c>
      <c r="Q2780" s="4" t="str">
        <f t="shared" si="260"/>
        <v>publishing</v>
      </c>
      <c r="R2780" s="4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8" x14ac:dyDescent="0.2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8"/>
        <v>2.12E-2</v>
      </c>
      <c r="P2781" s="18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2" x14ac:dyDescent="0.2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8"/>
        <v>0</v>
      </c>
      <c r="P2782" s="18" t="str">
        <f t="shared" si="259"/>
        <v/>
      </c>
      <c r="Q2782" s="4" t="str">
        <f t="shared" si="260"/>
        <v>publishing</v>
      </c>
      <c r="R2782" s="4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32" x14ac:dyDescent="0.2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8"/>
        <v>1.0528</v>
      </c>
      <c r="P2783" s="18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2" x14ac:dyDescent="0.2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8"/>
        <v>1.2</v>
      </c>
      <c r="P2784" s="18">
        <f t="shared" si="259"/>
        <v>67</v>
      </c>
      <c r="Q2784" s="4" t="str">
        <f t="shared" si="260"/>
        <v>theater</v>
      </c>
      <c r="R2784" s="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8" x14ac:dyDescent="0.2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8"/>
        <v>1.145</v>
      </c>
      <c r="P2785" s="18">
        <f t="shared" si="259"/>
        <v>19</v>
      </c>
      <c r="Q2785" s="4" t="str">
        <f t="shared" si="260"/>
        <v>theater</v>
      </c>
      <c r="R2785" s="4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8" x14ac:dyDescent="0.2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8"/>
        <v>1.19</v>
      </c>
      <c r="P2786" s="18">
        <f t="shared" si="259"/>
        <v>66</v>
      </c>
      <c r="Q2786" s="4" t="str">
        <f t="shared" si="260"/>
        <v>theater</v>
      </c>
      <c r="R2786" s="4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8" x14ac:dyDescent="0.2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8"/>
        <v>1.0468</v>
      </c>
      <c r="P2787" s="18">
        <f t="shared" si="259"/>
        <v>37</v>
      </c>
      <c r="Q2787" s="4" t="str">
        <f t="shared" si="260"/>
        <v>theater</v>
      </c>
      <c r="R2787" s="4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2" x14ac:dyDescent="0.2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8"/>
        <v>1.1783999999999999</v>
      </c>
      <c r="P2788" s="18">
        <f t="shared" si="259"/>
        <v>40</v>
      </c>
      <c r="Q2788" s="4" t="str">
        <f t="shared" si="260"/>
        <v>theater</v>
      </c>
      <c r="R2788" s="4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8" x14ac:dyDescent="0.2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8"/>
        <v>1.1970000000000001</v>
      </c>
      <c r="P2789" s="18">
        <f t="shared" si="259"/>
        <v>32</v>
      </c>
      <c r="Q2789" s="4" t="str">
        <f t="shared" si="260"/>
        <v>theater</v>
      </c>
      <c r="R2789" s="4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32" x14ac:dyDescent="0.2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8"/>
        <v>1.0249999999999999</v>
      </c>
      <c r="P2790" s="18">
        <f t="shared" si="259"/>
        <v>103</v>
      </c>
      <c r="Q2790" s="4" t="str">
        <f t="shared" si="260"/>
        <v>theater</v>
      </c>
      <c r="R2790" s="4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2" x14ac:dyDescent="0.2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8"/>
        <v>1.0116666666666667</v>
      </c>
      <c r="P2791" s="18">
        <f t="shared" si="259"/>
        <v>126</v>
      </c>
      <c r="Q2791" s="4" t="str">
        <f t="shared" si="260"/>
        <v>theater</v>
      </c>
      <c r="R2791" s="4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8" x14ac:dyDescent="0.2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8"/>
        <v>1.0533333333333332</v>
      </c>
      <c r="P2792" s="18">
        <f t="shared" si="259"/>
        <v>48</v>
      </c>
      <c r="Q2792" s="4" t="str">
        <f t="shared" si="260"/>
        <v>theater</v>
      </c>
      <c r="R2792" s="4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8" x14ac:dyDescent="0.2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8"/>
        <v>1.0249999999999999</v>
      </c>
      <c r="P2793" s="18">
        <f t="shared" si="259"/>
        <v>73</v>
      </c>
      <c r="Q2793" s="4" t="str">
        <f t="shared" si="260"/>
        <v>theater</v>
      </c>
      <c r="R2793" s="4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8" x14ac:dyDescent="0.2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8"/>
        <v>1.0760000000000001</v>
      </c>
      <c r="P2794" s="18">
        <f t="shared" si="259"/>
        <v>90</v>
      </c>
      <c r="Q2794" s="4" t="str">
        <f t="shared" si="260"/>
        <v>theater</v>
      </c>
      <c r="R2794" s="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4" x14ac:dyDescent="0.2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8"/>
        <v>1.105675</v>
      </c>
      <c r="P2795" s="18">
        <f t="shared" si="259"/>
        <v>151</v>
      </c>
      <c r="Q2795" s="4" t="str">
        <f t="shared" si="260"/>
        <v>theater</v>
      </c>
      <c r="R2795" s="4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48" x14ac:dyDescent="0.2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8"/>
        <v>1.5</v>
      </c>
      <c r="P2796" s="18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8" x14ac:dyDescent="0.2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8"/>
        <v>1.0428571428571429</v>
      </c>
      <c r="P2797" s="18">
        <f t="shared" si="259"/>
        <v>37</v>
      </c>
      <c r="Q2797" s="4" t="str">
        <f t="shared" si="260"/>
        <v>theater</v>
      </c>
      <c r="R2797" s="4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8" x14ac:dyDescent="0.2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8"/>
        <v>1.155</v>
      </c>
      <c r="P2798" s="18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8" x14ac:dyDescent="0.2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8"/>
        <v>1.02645125</v>
      </c>
      <c r="P2799" s="18">
        <f t="shared" si="259"/>
        <v>87</v>
      </c>
      <c r="Q2799" s="4" t="str">
        <f t="shared" si="260"/>
        <v>theater</v>
      </c>
      <c r="R2799" s="4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8" x14ac:dyDescent="0.2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8"/>
        <v>1.014</v>
      </c>
      <c r="P2800" s="18">
        <f t="shared" si="259"/>
        <v>36</v>
      </c>
      <c r="Q2800" s="4" t="str">
        <f t="shared" si="260"/>
        <v>theater</v>
      </c>
      <c r="R2800" s="4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8" x14ac:dyDescent="0.2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8"/>
        <v>1.1663479999999999</v>
      </c>
      <c r="P2801" s="18">
        <f t="shared" si="259"/>
        <v>45</v>
      </c>
      <c r="Q2801" s="4" t="str">
        <f t="shared" si="260"/>
        <v>theater</v>
      </c>
      <c r="R2801" s="4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8" x14ac:dyDescent="0.2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8"/>
        <v>1.33</v>
      </c>
      <c r="P2802" s="18">
        <f t="shared" si="259"/>
        <v>43</v>
      </c>
      <c r="Q2802" s="4" t="str">
        <f t="shared" si="260"/>
        <v>theater</v>
      </c>
      <c r="R2802" s="4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8" x14ac:dyDescent="0.2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8"/>
        <v>1.3320000000000001</v>
      </c>
      <c r="P2803" s="18">
        <f t="shared" si="259"/>
        <v>51</v>
      </c>
      <c r="Q2803" s="4" t="str">
        <f t="shared" si="260"/>
        <v>theater</v>
      </c>
      <c r="R2803" s="4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8" x14ac:dyDescent="0.2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8"/>
        <v>1.0183333333333333</v>
      </c>
      <c r="P2804" s="18">
        <f t="shared" si="259"/>
        <v>34</v>
      </c>
      <c r="Q2804" s="4" t="str">
        <f t="shared" si="260"/>
        <v>theater</v>
      </c>
      <c r="R2804" s="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8" x14ac:dyDescent="0.2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8"/>
        <v>1.2795000000000001</v>
      </c>
      <c r="P2805" s="18">
        <f t="shared" si="259"/>
        <v>91</v>
      </c>
      <c r="Q2805" s="4" t="str">
        <f t="shared" si="260"/>
        <v>theater</v>
      </c>
      <c r="R2805" s="4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8" x14ac:dyDescent="0.2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8"/>
        <v>1.1499999999999999</v>
      </c>
      <c r="P2806" s="18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4" x14ac:dyDescent="0.2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8"/>
        <v>1.1000000000000001</v>
      </c>
      <c r="P2807" s="18">
        <f t="shared" si="259"/>
        <v>24</v>
      </c>
      <c r="Q2807" s="4" t="str">
        <f t="shared" si="260"/>
        <v>theater</v>
      </c>
      <c r="R2807" s="4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8" x14ac:dyDescent="0.2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8"/>
        <v>1.121</v>
      </c>
      <c r="P2808" s="18">
        <f t="shared" si="259"/>
        <v>44</v>
      </c>
      <c r="Q2808" s="4" t="str">
        <f t="shared" si="260"/>
        <v>theater</v>
      </c>
      <c r="R2808" s="4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6" x14ac:dyDescent="0.2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8"/>
        <v>1.26</v>
      </c>
      <c r="P2809" s="18">
        <f t="shared" si="259"/>
        <v>68</v>
      </c>
      <c r="Q2809" s="4" t="str">
        <f t="shared" si="260"/>
        <v>theater</v>
      </c>
      <c r="R2809" s="4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8" x14ac:dyDescent="0.2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8"/>
        <v>1.0024444444444445</v>
      </c>
      <c r="P2810" s="18">
        <f t="shared" si="259"/>
        <v>65</v>
      </c>
      <c r="Q2810" s="4" t="str">
        <f t="shared" si="260"/>
        <v>theater</v>
      </c>
      <c r="R2810" s="4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8" x14ac:dyDescent="0.2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8"/>
        <v>1.024</v>
      </c>
      <c r="P2811" s="18">
        <f t="shared" si="259"/>
        <v>122</v>
      </c>
      <c r="Q2811" s="4" t="str">
        <f t="shared" si="260"/>
        <v>theater</v>
      </c>
      <c r="R2811" s="4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8" x14ac:dyDescent="0.2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8"/>
        <v>1.0820000000000001</v>
      </c>
      <c r="P2812" s="18">
        <f t="shared" si="259"/>
        <v>47</v>
      </c>
      <c r="Q2812" s="4" t="str">
        <f t="shared" si="260"/>
        <v>theater</v>
      </c>
      <c r="R2812" s="4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8" x14ac:dyDescent="0.2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8"/>
        <v>1.0026999999999999</v>
      </c>
      <c r="P2813" s="18">
        <f t="shared" si="259"/>
        <v>93</v>
      </c>
      <c r="Q2813" s="4" t="str">
        <f t="shared" si="260"/>
        <v>theater</v>
      </c>
      <c r="R2813" s="4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8" x14ac:dyDescent="0.2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8"/>
        <v>1.133</v>
      </c>
      <c r="P2814" s="18">
        <f t="shared" si="259"/>
        <v>68</v>
      </c>
      <c r="Q2814" s="4" t="str">
        <f t="shared" si="260"/>
        <v>theater</v>
      </c>
      <c r="R2814" s="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8" x14ac:dyDescent="0.2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8"/>
        <v>1.2757571428571428</v>
      </c>
      <c r="P2815" s="18">
        <f t="shared" si="259"/>
        <v>37</v>
      </c>
      <c r="Q2815" s="4" t="str">
        <f t="shared" si="260"/>
        <v>theater</v>
      </c>
      <c r="R2815" s="4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8" x14ac:dyDescent="0.2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8"/>
        <v>1.0773333333333333</v>
      </c>
      <c r="P2816" s="18">
        <f t="shared" si="259"/>
        <v>25</v>
      </c>
      <c r="Q2816" s="4" t="str">
        <f t="shared" si="260"/>
        <v>theater</v>
      </c>
      <c r="R2816" s="4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8" x14ac:dyDescent="0.2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8"/>
        <v>2.42</v>
      </c>
      <c r="P2817" s="18">
        <f t="shared" si="259"/>
        <v>43</v>
      </c>
      <c r="Q2817" s="4" t="str">
        <f t="shared" si="260"/>
        <v>theater</v>
      </c>
      <c r="R2817" s="4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8" x14ac:dyDescent="0.2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58"/>
        <v>1.4156666666666666</v>
      </c>
      <c r="P2818" s="18">
        <f t="shared" si="259"/>
        <v>25</v>
      </c>
      <c r="Q2818" s="4" t="str">
        <f t="shared" si="260"/>
        <v>theater</v>
      </c>
      <c r="R2818" s="4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8" x14ac:dyDescent="0.2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4">E2819/D2819</f>
        <v>1.3</v>
      </c>
      <c r="P2819" s="18">
        <f t="shared" ref="P2819:P2882" si="265">IFERROR(ROUND(E2819/L2819,0),"")</f>
        <v>24</v>
      </c>
      <c r="Q2819" s="4" t="str">
        <f t="shared" ref="Q2819:Q2882" si="266">LEFT(N2819,FIND("/",N2819)-1)</f>
        <v>theater</v>
      </c>
      <c r="R2819" s="4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8" x14ac:dyDescent="0.2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4"/>
        <v>1.0603</v>
      </c>
      <c r="P2820" s="18">
        <f t="shared" si="265"/>
        <v>104</v>
      </c>
      <c r="Q2820" s="4" t="str">
        <f t="shared" si="266"/>
        <v>theater</v>
      </c>
      <c r="R2820" s="4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8" x14ac:dyDescent="0.2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4"/>
        <v>1.048</v>
      </c>
      <c r="P2821" s="18">
        <f t="shared" si="265"/>
        <v>50</v>
      </c>
      <c r="Q2821" s="4" t="str">
        <f t="shared" si="266"/>
        <v>theater</v>
      </c>
      <c r="R2821" s="4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8" x14ac:dyDescent="0.2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4"/>
        <v>1.36</v>
      </c>
      <c r="P2822" s="18">
        <f t="shared" si="265"/>
        <v>14</v>
      </c>
      <c r="Q2822" s="4" t="str">
        <f t="shared" si="266"/>
        <v>theater</v>
      </c>
      <c r="R2822" s="4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8" x14ac:dyDescent="0.2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4"/>
        <v>1</v>
      </c>
      <c r="P2823" s="18">
        <f t="shared" si="265"/>
        <v>29</v>
      </c>
      <c r="Q2823" s="4" t="str">
        <f t="shared" si="266"/>
        <v>theater</v>
      </c>
      <c r="R2823" s="4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8" x14ac:dyDescent="0.2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4"/>
        <v>1</v>
      </c>
      <c r="P2824" s="18">
        <f t="shared" si="265"/>
        <v>64</v>
      </c>
      <c r="Q2824" s="4" t="str">
        <f t="shared" si="266"/>
        <v>theater</v>
      </c>
      <c r="R2824" s="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8" x14ac:dyDescent="0.2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4"/>
        <v>1.24</v>
      </c>
      <c r="P2825" s="18">
        <f t="shared" si="265"/>
        <v>9</v>
      </c>
      <c r="Q2825" s="4" t="str">
        <f t="shared" si="266"/>
        <v>theater</v>
      </c>
      <c r="R2825" s="4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32" x14ac:dyDescent="0.2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4"/>
        <v>1.1692307692307693</v>
      </c>
      <c r="P2826" s="18">
        <f t="shared" si="265"/>
        <v>51</v>
      </c>
      <c r="Q2826" s="4" t="str">
        <f t="shared" si="266"/>
        <v>theater</v>
      </c>
      <c r="R2826" s="4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8" x14ac:dyDescent="0.2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4"/>
        <v>1.0333333333333334</v>
      </c>
      <c r="P2827" s="18">
        <f t="shared" si="265"/>
        <v>61</v>
      </c>
      <c r="Q2827" s="4" t="str">
        <f t="shared" si="266"/>
        <v>theater</v>
      </c>
      <c r="R2827" s="4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8" x14ac:dyDescent="0.2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4"/>
        <v>1.0774999999999999</v>
      </c>
      <c r="P2828" s="18">
        <f t="shared" si="265"/>
        <v>113</v>
      </c>
      <c r="Q2828" s="4" t="str">
        <f t="shared" si="266"/>
        <v>theater</v>
      </c>
      <c r="R2828" s="4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8" x14ac:dyDescent="0.2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4"/>
        <v>1.2024999999999999</v>
      </c>
      <c r="P2829" s="18">
        <f t="shared" si="265"/>
        <v>105</v>
      </c>
      <c r="Q2829" s="4" t="str">
        <f t="shared" si="266"/>
        <v>theater</v>
      </c>
      <c r="R2829" s="4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8" x14ac:dyDescent="0.2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4"/>
        <v>1.0037894736842106</v>
      </c>
      <c r="P2830" s="18">
        <f t="shared" si="265"/>
        <v>98</v>
      </c>
      <c r="Q2830" s="4" t="str">
        <f t="shared" si="266"/>
        <v>theater</v>
      </c>
      <c r="R2830" s="4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8" x14ac:dyDescent="0.2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4"/>
        <v>1.0651999999999999</v>
      </c>
      <c r="P2831" s="18">
        <f t="shared" si="265"/>
        <v>35</v>
      </c>
      <c r="Q2831" s="4" t="str">
        <f t="shared" si="266"/>
        <v>theater</v>
      </c>
      <c r="R2831" s="4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2" x14ac:dyDescent="0.2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4"/>
        <v>1</v>
      </c>
      <c r="P2832" s="18">
        <f t="shared" si="265"/>
        <v>273</v>
      </c>
      <c r="Q2832" s="4" t="str">
        <f t="shared" si="266"/>
        <v>theater</v>
      </c>
      <c r="R2832" s="4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32" x14ac:dyDescent="0.2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4"/>
        <v>1.1066666666666667</v>
      </c>
      <c r="P2833" s="18">
        <f t="shared" si="265"/>
        <v>64</v>
      </c>
      <c r="Q2833" s="4" t="str">
        <f t="shared" si="266"/>
        <v>theater</v>
      </c>
      <c r="R2833" s="4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8" x14ac:dyDescent="0.2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4"/>
        <v>1.1471959999999999</v>
      </c>
      <c r="P2834" s="18">
        <f t="shared" si="265"/>
        <v>30</v>
      </c>
      <c r="Q2834" s="4" t="str">
        <f t="shared" si="266"/>
        <v>theater</v>
      </c>
      <c r="R2834" s="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6" x14ac:dyDescent="0.2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4"/>
        <v>1.0825925925925926</v>
      </c>
      <c r="P2835" s="18">
        <f t="shared" si="265"/>
        <v>84</v>
      </c>
      <c r="Q2835" s="4" t="str">
        <f t="shared" si="266"/>
        <v>theater</v>
      </c>
      <c r="R2835" s="4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8" x14ac:dyDescent="0.2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4"/>
        <v>1.7</v>
      </c>
      <c r="P2836" s="18">
        <f t="shared" si="265"/>
        <v>65</v>
      </c>
      <c r="Q2836" s="4" t="str">
        <f t="shared" si="266"/>
        <v>theater</v>
      </c>
      <c r="R2836" s="4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8" x14ac:dyDescent="0.2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4"/>
        <v>1.8709899999999999</v>
      </c>
      <c r="P2837" s="18">
        <f t="shared" si="265"/>
        <v>20</v>
      </c>
      <c r="Q2837" s="4" t="str">
        <f t="shared" si="266"/>
        <v>theater</v>
      </c>
      <c r="R2837" s="4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8" x14ac:dyDescent="0.2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4"/>
        <v>1.0777777777777777</v>
      </c>
      <c r="P2838" s="18">
        <f t="shared" si="265"/>
        <v>44</v>
      </c>
      <c r="Q2838" s="4" t="str">
        <f t="shared" si="266"/>
        <v>theater</v>
      </c>
      <c r="R2838" s="4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4" x14ac:dyDescent="0.2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4"/>
        <v>1</v>
      </c>
      <c r="P2839" s="18">
        <f t="shared" si="265"/>
        <v>40</v>
      </c>
      <c r="Q2839" s="4" t="str">
        <f t="shared" si="266"/>
        <v>theater</v>
      </c>
      <c r="R2839" s="4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8" x14ac:dyDescent="0.2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4"/>
        <v>1.2024999999999999</v>
      </c>
      <c r="P2840" s="18">
        <f t="shared" si="265"/>
        <v>45</v>
      </c>
      <c r="Q2840" s="4" t="str">
        <f t="shared" si="266"/>
        <v>theater</v>
      </c>
      <c r="R2840" s="4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8" x14ac:dyDescent="0.2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4"/>
        <v>1.1142857142857143</v>
      </c>
      <c r="P2841" s="18">
        <f t="shared" si="265"/>
        <v>126</v>
      </c>
      <c r="Q2841" s="4" t="str">
        <f t="shared" si="266"/>
        <v>theater</v>
      </c>
      <c r="R2841" s="4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48" x14ac:dyDescent="0.2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4"/>
        <v>1.04</v>
      </c>
      <c r="P2842" s="18">
        <f t="shared" si="265"/>
        <v>20</v>
      </c>
      <c r="Q2842" s="4" t="str">
        <f t="shared" si="266"/>
        <v>theater</v>
      </c>
      <c r="R2842" s="4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8" x14ac:dyDescent="0.2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4"/>
        <v>0.01</v>
      </c>
      <c r="P2843" s="18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8" x14ac:dyDescent="0.2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4"/>
        <v>0</v>
      </c>
      <c r="P2844" s="18" t="str">
        <f t="shared" si="265"/>
        <v/>
      </c>
      <c r="Q2844" s="4" t="str">
        <f t="shared" si="266"/>
        <v>theater</v>
      </c>
      <c r="R2844" s="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8" x14ac:dyDescent="0.2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4"/>
        <v>0</v>
      </c>
      <c r="P2845" s="18" t="str">
        <f t="shared" si="265"/>
        <v/>
      </c>
      <c r="Q2845" s="4" t="str">
        <f t="shared" si="266"/>
        <v>theater</v>
      </c>
      <c r="R2845" s="4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8" x14ac:dyDescent="0.2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4"/>
        <v>5.4545454545454543E-2</v>
      </c>
      <c r="P2846" s="18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8" x14ac:dyDescent="0.2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4"/>
        <v>0.31546666666666667</v>
      </c>
      <c r="P2847" s="18">
        <f t="shared" si="265"/>
        <v>61</v>
      </c>
      <c r="Q2847" s="4" t="str">
        <f t="shared" si="266"/>
        <v>theater</v>
      </c>
      <c r="R2847" s="4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8" x14ac:dyDescent="0.2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4"/>
        <v>0</v>
      </c>
      <c r="P2848" s="18" t="str">
        <f t="shared" si="265"/>
        <v/>
      </c>
      <c r="Q2848" s="4" t="str">
        <f t="shared" si="266"/>
        <v>theater</v>
      </c>
      <c r="R2848" s="4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8" x14ac:dyDescent="0.2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4"/>
        <v>0</v>
      </c>
      <c r="P2849" s="18" t="str">
        <f t="shared" si="265"/>
        <v/>
      </c>
      <c r="Q2849" s="4" t="str">
        <f t="shared" si="266"/>
        <v>theater</v>
      </c>
      <c r="R2849" s="4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48" x14ac:dyDescent="0.2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4"/>
        <v>2E-3</v>
      </c>
      <c r="P2850" s="18">
        <f t="shared" si="265"/>
        <v>23</v>
      </c>
      <c r="Q2850" s="4" t="str">
        <f t="shared" si="266"/>
        <v>theater</v>
      </c>
      <c r="R2850" s="4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8" x14ac:dyDescent="0.2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4"/>
        <v>0.01</v>
      </c>
      <c r="P2851" s="18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8" x14ac:dyDescent="0.2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4"/>
        <v>3.8875E-2</v>
      </c>
      <c r="P2852" s="18">
        <f t="shared" si="265"/>
        <v>24</v>
      </c>
      <c r="Q2852" s="4" t="str">
        <f t="shared" si="266"/>
        <v>theater</v>
      </c>
      <c r="R2852" s="4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8" x14ac:dyDescent="0.2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4"/>
        <v>0</v>
      </c>
      <c r="P2853" s="18" t="str">
        <f t="shared" si="265"/>
        <v/>
      </c>
      <c r="Q2853" s="4" t="str">
        <f t="shared" si="266"/>
        <v>theater</v>
      </c>
      <c r="R2853" s="4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8" x14ac:dyDescent="0.2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4"/>
        <v>1.9E-2</v>
      </c>
      <c r="P2854" s="18">
        <f t="shared" si="265"/>
        <v>16</v>
      </c>
      <c r="Q2854" s="4" t="str">
        <f t="shared" si="266"/>
        <v>theater</v>
      </c>
      <c r="R2854" s="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8" x14ac:dyDescent="0.2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4"/>
        <v>0</v>
      </c>
      <c r="P2855" s="18" t="str">
        <f t="shared" si="265"/>
        <v/>
      </c>
      <c r="Q2855" s="4" t="str">
        <f t="shared" si="266"/>
        <v>theater</v>
      </c>
      <c r="R2855" s="4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8" x14ac:dyDescent="0.2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4"/>
        <v>0.41699999999999998</v>
      </c>
      <c r="P2856" s="18">
        <f t="shared" si="265"/>
        <v>30</v>
      </c>
      <c r="Q2856" s="4" t="str">
        <f t="shared" si="266"/>
        <v>theater</v>
      </c>
      <c r="R2856" s="4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8" x14ac:dyDescent="0.2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4"/>
        <v>0.5</v>
      </c>
      <c r="P2857" s="18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8" x14ac:dyDescent="0.2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4"/>
        <v>4.8666666666666664E-2</v>
      </c>
      <c r="P2858" s="18">
        <f t="shared" si="265"/>
        <v>24</v>
      </c>
      <c r="Q2858" s="4" t="str">
        <f t="shared" si="266"/>
        <v>theater</v>
      </c>
      <c r="R2858" s="4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4" x14ac:dyDescent="0.2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4"/>
        <v>0.19736842105263158</v>
      </c>
      <c r="P2859" s="18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8" x14ac:dyDescent="0.2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4"/>
        <v>0</v>
      </c>
      <c r="P2860" s="18" t="str">
        <f t="shared" si="265"/>
        <v/>
      </c>
      <c r="Q2860" s="4" t="str">
        <f t="shared" si="266"/>
        <v>theater</v>
      </c>
      <c r="R2860" s="4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32" x14ac:dyDescent="0.2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4"/>
        <v>1.7500000000000002E-2</v>
      </c>
      <c r="P2861" s="18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8" x14ac:dyDescent="0.2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4"/>
        <v>6.6500000000000004E-2</v>
      </c>
      <c r="P2862" s="18">
        <f t="shared" si="265"/>
        <v>30</v>
      </c>
      <c r="Q2862" s="4" t="str">
        <f t="shared" si="266"/>
        <v>theater</v>
      </c>
      <c r="R2862" s="4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8" x14ac:dyDescent="0.2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4"/>
        <v>0.32</v>
      </c>
      <c r="P2863" s="18">
        <f t="shared" si="265"/>
        <v>27</v>
      </c>
      <c r="Q2863" s="4" t="str">
        <f t="shared" si="266"/>
        <v>theater</v>
      </c>
      <c r="R2863" s="4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8" x14ac:dyDescent="0.2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4"/>
        <v>4.3307086614173228E-3</v>
      </c>
      <c r="P2864" s="18">
        <f t="shared" si="265"/>
        <v>18</v>
      </c>
      <c r="Q2864" s="4" t="str">
        <f t="shared" si="266"/>
        <v>theater</v>
      </c>
      <c r="R2864" s="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8" x14ac:dyDescent="0.2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4"/>
        <v>4.0000000000000002E-4</v>
      </c>
      <c r="P2865" s="18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6" x14ac:dyDescent="0.2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4"/>
        <v>1.6E-2</v>
      </c>
      <c r="P2866" s="18">
        <f t="shared" si="265"/>
        <v>13</v>
      </c>
      <c r="Q2866" s="4" t="str">
        <f t="shared" si="266"/>
        <v>theater</v>
      </c>
      <c r="R2866" s="4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8" x14ac:dyDescent="0.2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4"/>
        <v>0</v>
      </c>
      <c r="P2867" s="18" t="str">
        <f t="shared" si="265"/>
        <v/>
      </c>
      <c r="Q2867" s="4" t="str">
        <f t="shared" si="266"/>
        <v>theater</v>
      </c>
      <c r="R2867" s="4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8" x14ac:dyDescent="0.2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4"/>
        <v>8.9999999999999993E-3</v>
      </c>
      <c r="P2868" s="18">
        <f t="shared" si="265"/>
        <v>23</v>
      </c>
      <c r="Q2868" s="4" t="str">
        <f t="shared" si="266"/>
        <v>theater</v>
      </c>
      <c r="R2868" s="4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8" x14ac:dyDescent="0.2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4"/>
        <v>0.2016</v>
      </c>
      <c r="P2869" s="18">
        <f t="shared" si="265"/>
        <v>50</v>
      </c>
      <c r="Q2869" s="4" t="str">
        <f t="shared" si="266"/>
        <v>theater</v>
      </c>
      <c r="R2869" s="4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8" x14ac:dyDescent="0.2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4"/>
        <v>0.42011733333333334</v>
      </c>
      <c r="P2870" s="18">
        <f t="shared" si="265"/>
        <v>105</v>
      </c>
      <c r="Q2870" s="4" t="str">
        <f t="shared" si="266"/>
        <v>theater</v>
      </c>
      <c r="R2870" s="4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48" x14ac:dyDescent="0.2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4"/>
        <v>8.8500000000000002E-3</v>
      </c>
      <c r="P2871" s="18">
        <f t="shared" si="265"/>
        <v>35</v>
      </c>
      <c r="Q2871" s="4" t="str">
        <f t="shared" si="266"/>
        <v>theater</v>
      </c>
      <c r="R2871" s="4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8" x14ac:dyDescent="0.2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4"/>
        <v>0.15</v>
      </c>
      <c r="P2872" s="18">
        <f t="shared" si="265"/>
        <v>83</v>
      </c>
      <c r="Q2872" s="4" t="str">
        <f t="shared" si="266"/>
        <v>theater</v>
      </c>
      <c r="R2872" s="4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8" x14ac:dyDescent="0.2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4"/>
        <v>4.6699999999999998E-2</v>
      </c>
      <c r="P2873" s="18">
        <f t="shared" si="265"/>
        <v>36</v>
      </c>
      <c r="Q2873" s="4" t="str">
        <f t="shared" si="266"/>
        <v>theater</v>
      </c>
      <c r="R2873" s="4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32" x14ac:dyDescent="0.2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4"/>
        <v>0</v>
      </c>
      <c r="P2874" s="18" t="str">
        <f t="shared" si="265"/>
        <v/>
      </c>
      <c r="Q2874" s="4" t="str">
        <f t="shared" si="266"/>
        <v>theater</v>
      </c>
      <c r="R2874" s="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8" x14ac:dyDescent="0.2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4"/>
        <v>0.38119999999999998</v>
      </c>
      <c r="P2875" s="18">
        <f t="shared" si="265"/>
        <v>119</v>
      </c>
      <c r="Q2875" s="4" t="str">
        <f t="shared" si="266"/>
        <v>theater</v>
      </c>
      <c r="R2875" s="4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8" x14ac:dyDescent="0.2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4"/>
        <v>5.4199999999999998E-2</v>
      </c>
      <c r="P2876" s="18">
        <f t="shared" si="265"/>
        <v>90</v>
      </c>
      <c r="Q2876" s="4" t="str">
        <f t="shared" si="266"/>
        <v>theater</v>
      </c>
      <c r="R2876" s="4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8" x14ac:dyDescent="0.2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4"/>
        <v>3.5E-4</v>
      </c>
      <c r="P2877" s="18">
        <f t="shared" si="265"/>
        <v>2</v>
      </c>
      <c r="Q2877" s="4" t="str">
        <f t="shared" si="266"/>
        <v>theater</v>
      </c>
      <c r="R2877" s="4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8" x14ac:dyDescent="0.2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4"/>
        <v>0</v>
      </c>
      <c r="P2878" s="18" t="str">
        <f t="shared" si="265"/>
        <v/>
      </c>
      <c r="Q2878" s="4" t="str">
        <f t="shared" si="266"/>
        <v>theater</v>
      </c>
      <c r="R2878" s="4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8" x14ac:dyDescent="0.2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4"/>
        <v>0.10833333333333334</v>
      </c>
      <c r="P2879" s="18">
        <f t="shared" si="265"/>
        <v>108</v>
      </c>
      <c r="Q2879" s="4" t="str">
        <f t="shared" si="266"/>
        <v>theater</v>
      </c>
      <c r="R2879" s="4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8" x14ac:dyDescent="0.2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4"/>
        <v>2.1000000000000001E-2</v>
      </c>
      <c r="P2880" s="18">
        <f t="shared" si="265"/>
        <v>16</v>
      </c>
      <c r="Q2880" s="4" t="str">
        <f t="shared" si="266"/>
        <v>theater</v>
      </c>
      <c r="R2880" s="4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8" x14ac:dyDescent="0.2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4"/>
        <v>2.5892857142857141E-3</v>
      </c>
      <c r="P2881" s="18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8" x14ac:dyDescent="0.2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4"/>
        <v>0.23333333333333334</v>
      </c>
      <c r="P2882" s="18">
        <f t="shared" si="265"/>
        <v>97</v>
      </c>
      <c r="Q2882" s="4" t="str">
        <f t="shared" si="266"/>
        <v>theater</v>
      </c>
      <c r="R2882" s="4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8" x14ac:dyDescent="0.2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0">E2883/D2883</f>
        <v>0</v>
      </c>
      <c r="P2883" s="18" t="str">
        <f t="shared" ref="P2883:P2946" si="271">IFERROR(ROUND(E2883/L2883,0),"")</f>
        <v/>
      </c>
      <c r="Q2883" s="4" t="str">
        <f t="shared" ref="Q2883:Q2946" si="272">LEFT(N2883,FIND("/",N2883)-1)</f>
        <v>theater</v>
      </c>
      <c r="R2883" s="4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8" x14ac:dyDescent="0.2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0"/>
        <v>0.33600000000000002</v>
      </c>
      <c r="P2884" s="18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8" x14ac:dyDescent="0.2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0"/>
        <v>0.1908</v>
      </c>
      <c r="P2885" s="18">
        <f t="shared" si="271"/>
        <v>382</v>
      </c>
      <c r="Q2885" s="4" t="str">
        <f t="shared" si="272"/>
        <v>theater</v>
      </c>
      <c r="R2885" s="4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2" x14ac:dyDescent="0.2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0"/>
        <v>4.1111111111111114E-3</v>
      </c>
      <c r="P2886" s="18">
        <f t="shared" si="271"/>
        <v>46</v>
      </c>
      <c r="Q2886" s="4" t="str">
        <f t="shared" si="272"/>
        <v>theater</v>
      </c>
      <c r="R2886" s="4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2" x14ac:dyDescent="0.2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0"/>
        <v>0.32500000000000001</v>
      </c>
      <c r="P2887" s="18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8" x14ac:dyDescent="0.2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0"/>
        <v>0.05</v>
      </c>
      <c r="P2888" s="18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8" x14ac:dyDescent="0.2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0"/>
        <v>1.6666666666666668E-3</v>
      </c>
      <c r="P2889" s="18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8" x14ac:dyDescent="0.2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0"/>
        <v>0</v>
      </c>
      <c r="P2890" s="18" t="str">
        <f t="shared" si="271"/>
        <v/>
      </c>
      <c r="Q2890" s="4" t="str">
        <f t="shared" si="272"/>
        <v>theater</v>
      </c>
      <c r="R2890" s="4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8" x14ac:dyDescent="0.2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0"/>
        <v>0.38066666666666665</v>
      </c>
      <c r="P2891" s="18">
        <f t="shared" si="271"/>
        <v>82</v>
      </c>
      <c r="Q2891" s="4" t="str">
        <f t="shared" si="272"/>
        <v>theater</v>
      </c>
      <c r="R2891" s="4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8" x14ac:dyDescent="0.2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0"/>
        <v>1.0500000000000001E-2</v>
      </c>
      <c r="P2892" s="18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8" x14ac:dyDescent="0.2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0"/>
        <v>2.7300000000000001E-2</v>
      </c>
      <c r="P2893" s="18">
        <f t="shared" si="271"/>
        <v>27</v>
      </c>
      <c r="Q2893" s="4" t="str">
        <f t="shared" si="272"/>
        <v>theater</v>
      </c>
      <c r="R2893" s="4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8" x14ac:dyDescent="0.2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0"/>
        <v>9.0909090909090912E-2</v>
      </c>
      <c r="P2894" s="18">
        <f t="shared" si="271"/>
        <v>29</v>
      </c>
      <c r="Q2894" s="4" t="str">
        <f t="shared" si="272"/>
        <v>theater</v>
      </c>
      <c r="R2894" s="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16" x14ac:dyDescent="0.2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0"/>
        <v>5.0000000000000001E-3</v>
      </c>
      <c r="P2895" s="18">
        <f t="shared" si="271"/>
        <v>13</v>
      </c>
      <c r="Q2895" s="4" t="str">
        <f t="shared" si="272"/>
        <v>theater</v>
      </c>
      <c r="R2895" s="4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2" x14ac:dyDescent="0.2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0"/>
        <v>0</v>
      </c>
      <c r="P2896" s="18" t="str">
        <f t="shared" si="271"/>
        <v/>
      </c>
      <c r="Q2896" s="4" t="str">
        <f t="shared" si="272"/>
        <v>theater</v>
      </c>
      <c r="R2896" s="4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8" x14ac:dyDescent="0.2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0"/>
        <v>4.5999999999999999E-2</v>
      </c>
      <c r="P2897" s="18">
        <f t="shared" si="271"/>
        <v>6</v>
      </c>
      <c r="Q2897" s="4" t="str">
        <f t="shared" si="272"/>
        <v>theater</v>
      </c>
      <c r="R2897" s="4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8" x14ac:dyDescent="0.2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0"/>
        <v>0.20833333333333334</v>
      </c>
      <c r="P2898" s="18">
        <f t="shared" si="271"/>
        <v>52</v>
      </c>
      <c r="Q2898" s="4" t="str">
        <f t="shared" si="272"/>
        <v>theater</v>
      </c>
      <c r="R2898" s="4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8" x14ac:dyDescent="0.2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0"/>
        <v>4.583333333333333E-2</v>
      </c>
      <c r="P2899" s="18">
        <f t="shared" si="271"/>
        <v>183</v>
      </c>
      <c r="Q2899" s="4" t="str">
        <f t="shared" si="272"/>
        <v>theater</v>
      </c>
      <c r="R2899" s="4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8" x14ac:dyDescent="0.2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0"/>
        <v>4.2133333333333335E-2</v>
      </c>
      <c r="P2900" s="18">
        <f t="shared" si="271"/>
        <v>26</v>
      </c>
      <c r="Q2900" s="4" t="str">
        <f t="shared" si="272"/>
        <v>theater</v>
      </c>
      <c r="R2900" s="4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8" x14ac:dyDescent="0.2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0"/>
        <v>0</v>
      </c>
      <c r="P2901" s="18" t="str">
        <f t="shared" si="271"/>
        <v/>
      </c>
      <c r="Q2901" s="4" t="str">
        <f t="shared" si="272"/>
        <v>theater</v>
      </c>
      <c r="R2901" s="4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48" x14ac:dyDescent="0.2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0"/>
        <v>0.61909090909090914</v>
      </c>
      <c r="P2902" s="18">
        <f t="shared" si="271"/>
        <v>486</v>
      </c>
      <c r="Q2902" s="4" t="str">
        <f t="shared" si="272"/>
        <v>theater</v>
      </c>
      <c r="R2902" s="4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8" x14ac:dyDescent="0.2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0"/>
        <v>8.0000000000000002E-3</v>
      </c>
      <c r="P2903" s="18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32" x14ac:dyDescent="0.2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0"/>
        <v>1.6666666666666666E-4</v>
      </c>
      <c r="P2904" s="18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8" x14ac:dyDescent="0.2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0"/>
        <v>7.7999999999999996E-3</v>
      </c>
      <c r="P2905" s="18">
        <f t="shared" si="271"/>
        <v>10</v>
      </c>
      <c r="Q2905" s="4" t="str">
        <f t="shared" si="272"/>
        <v>theater</v>
      </c>
      <c r="R2905" s="4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8" x14ac:dyDescent="0.2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0"/>
        <v>0.05</v>
      </c>
      <c r="P2906" s="18">
        <f t="shared" si="271"/>
        <v>19</v>
      </c>
      <c r="Q2906" s="4" t="str">
        <f t="shared" si="272"/>
        <v>theater</v>
      </c>
      <c r="R2906" s="4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8" x14ac:dyDescent="0.2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0"/>
        <v>0.17771428571428571</v>
      </c>
      <c r="P2907" s="18">
        <f t="shared" si="271"/>
        <v>37</v>
      </c>
      <c r="Q2907" s="4" t="str">
        <f t="shared" si="272"/>
        <v>theater</v>
      </c>
      <c r="R2907" s="4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8" x14ac:dyDescent="0.2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0"/>
        <v>9.4166666666666662E-2</v>
      </c>
      <c r="P2908" s="18">
        <f t="shared" si="271"/>
        <v>81</v>
      </c>
      <c r="Q2908" s="4" t="str">
        <f t="shared" si="272"/>
        <v>theater</v>
      </c>
      <c r="R2908" s="4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8" x14ac:dyDescent="0.2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0"/>
        <v>8.0000000000000004E-4</v>
      </c>
      <c r="P2909" s="18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4" x14ac:dyDescent="0.2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0"/>
        <v>2.75E-2</v>
      </c>
      <c r="P2910" s="18">
        <f t="shared" si="271"/>
        <v>53</v>
      </c>
      <c r="Q2910" s="4" t="str">
        <f t="shared" si="272"/>
        <v>theater</v>
      </c>
      <c r="R2910" s="4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8" x14ac:dyDescent="0.2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0"/>
        <v>1.1111111111111112E-4</v>
      </c>
      <c r="P2911" s="18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8" x14ac:dyDescent="0.2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0"/>
        <v>3.3333333333333335E-5</v>
      </c>
      <c r="P2912" s="18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8" x14ac:dyDescent="0.2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0"/>
        <v>0.36499999999999999</v>
      </c>
      <c r="P2913" s="18">
        <f t="shared" si="271"/>
        <v>47</v>
      </c>
      <c r="Q2913" s="4" t="str">
        <f t="shared" si="272"/>
        <v>theater</v>
      </c>
      <c r="R2913" s="4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8" x14ac:dyDescent="0.2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0"/>
        <v>0.14058171745152354</v>
      </c>
      <c r="P2914" s="18">
        <f t="shared" si="271"/>
        <v>78</v>
      </c>
      <c r="Q2914" s="4" t="str">
        <f t="shared" si="272"/>
        <v>theater</v>
      </c>
      <c r="R2914" s="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8" x14ac:dyDescent="0.2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0"/>
        <v>2.0000000000000001E-4</v>
      </c>
      <c r="P2915" s="18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2" x14ac:dyDescent="0.2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0"/>
        <v>4.0000000000000003E-5</v>
      </c>
      <c r="P2916" s="18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8" x14ac:dyDescent="0.2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0"/>
        <v>0.61099999999999999</v>
      </c>
      <c r="P2917" s="18">
        <f t="shared" si="271"/>
        <v>204</v>
      </c>
      <c r="Q2917" s="4" t="str">
        <f t="shared" si="272"/>
        <v>theater</v>
      </c>
      <c r="R2917" s="4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32" x14ac:dyDescent="0.2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0"/>
        <v>7.8378378378378383E-2</v>
      </c>
      <c r="P2918" s="18">
        <f t="shared" si="271"/>
        <v>21</v>
      </c>
      <c r="Q2918" s="4" t="str">
        <f t="shared" si="272"/>
        <v>theater</v>
      </c>
      <c r="R2918" s="4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8" x14ac:dyDescent="0.2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0"/>
        <v>0.2185</v>
      </c>
      <c r="P2919" s="18">
        <f t="shared" si="271"/>
        <v>49</v>
      </c>
      <c r="Q2919" s="4" t="str">
        <f t="shared" si="272"/>
        <v>theater</v>
      </c>
      <c r="R2919" s="4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8" x14ac:dyDescent="0.2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0"/>
        <v>0.27239999999999998</v>
      </c>
      <c r="P2920" s="18">
        <f t="shared" si="271"/>
        <v>68</v>
      </c>
      <c r="Q2920" s="4" t="str">
        <f t="shared" si="272"/>
        <v>theater</v>
      </c>
      <c r="R2920" s="4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8" x14ac:dyDescent="0.2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0"/>
        <v>8.5000000000000006E-2</v>
      </c>
      <c r="P2921" s="18">
        <f t="shared" si="271"/>
        <v>9</v>
      </c>
      <c r="Q2921" s="4" t="str">
        <f t="shared" si="272"/>
        <v>theater</v>
      </c>
      <c r="R2921" s="4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8" x14ac:dyDescent="0.2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0"/>
        <v>0.26840000000000003</v>
      </c>
      <c r="P2922" s="18">
        <f t="shared" si="271"/>
        <v>52</v>
      </c>
      <c r="Q2922" s="4" t="str">
        <f t="shared" si="272"/>
        <v>theater</v>
      </c>
      <c r="R2922" s="4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32" x14ac:dyDescent="0.2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0"/>
        <v>1.29</v>
      </c>
      <c r="P2923" s="18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8" x14ac:dyDescent="0.2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0"/>
        <v>1</v>
      </c>
      <c r="P2924" s="18">
        <f t="shared" si="271"/>
        <v>83</v>
      </c>
      <c r="Q2924" s="4" t="str">
        <f t="shared" si="272"/>
        <v>theater</v>
      </c>
      <c r="R2924" s="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8" x14ac:dyDescent="0.2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0"/>
        <v>1</v>
      </c>
      <c r="P2925" s="18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8" x14ac:dyDescent="0.2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0"/>
        <v>1.032</v>
      </c>
      <c r="P2926" s="18">
        <f t="shared" si="271"/>
        <v>176</v>
      </c>
      <c r="Q2926" s="4" t="str">
        <f t="shared" si="272"/>
        <v>theater</v>
      </c>
      <c r="R2926" s="4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8" x14ac:dyDescent="0.2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0"/>
        <v>1.0244597777777777</v>
      </c>
      <c r="P2927" s="18">
        <f t="shared" si="271"/>
        <v>232</v>
      </c>
      <c r="Q2927" s="4" t="str">
        <f t="shared" si="272"/>
        <v>theater</v>
      </c>
      <c r="R2927" s="4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8" x14ac:dyDescent="0.2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0"/>
        <v>1.25</v>
      </c>
      <c r="P2928" s="18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8" x14ac:dyDescent="0.2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0"/>
        <v>1.3083333333333333</v>
      </c>
      <c r="P2929" s="18">
        <f t="shared" si="271"/>
        <v>112</v>
      </c>
      <c r="Q2929" s="4" t="str">
        <f t="shared" si="272"/>
        <v>theater</v>
      </c>
      <c r="R2929" s="4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2" x14ac:dyDescent="0.2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0"/>
        <v>1</v>
      </c>
      <c r="P2930" s="18">
        <f t="shared" si="271"/>
        <v>42</v>
      </c>
      <c r="Q2930" s="4" t="str">
        <f t="shared" si="272"/>
        <v>theater</v>
      </c>
      <c r="R2930" s="4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8" x14ac:dyDescent="0.2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0"/>
        <v>1.02069375</v>
      </c>
      <c r="P2931" s="18">
        <f t="shared" si="271"/>
        <v>255</v>
      </c>
      <c r="Q2931" s="4" t="str">
        <f t="shared" si="272"/>
        <v>theater</v>
      </c>
      <c r="R2931" s="4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8" x14ac:dyDescent="0.2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0"/>
        <v>1.0092000000000001</v>
      </c>
      <c r="P2932" s="18">
        <f t="shared" si="271"/>
        <v>163</v>
      </c>
      <c r="Q2932" s="4" t="str">
        <f t="shared" si="272"/>
        <v>theater</v>
      </c>
      <c r="R2932" s="4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8" x14ac:dyDescent="0.2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0"/>
        <v>1.06</v>
      </c>
      <c r="P2933" s="18">
        <f t="shared" si="271"/>
        <v>88</v>
      </c>
      <c r="Q2933" s="4" t="str">
        <f t="shared" si="272"/>
        <v>theater</v>
      </c>
      <c r="R2933" s="4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8" x14ac:dyDescent="0.2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0"/>
        <v>1.0509677419354839</v>
      </c>
      <c r="P2934" s="18">
        <f t="shared" si="271"/>
        <v>86</v>
      </c>
      <c r="Q2934" s="4" t="str">
        <f t="shared" si="272"/>
        <v>theater</v>
      </c>
      <c r="R2934" s="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8" x14ac:dyDescent="0.2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0"/>
        <v>1.0276000000000001</v>
      </c>
      <c r="P2935" s="18">
        <f t="shared" si="271"/>
        <v>48</v>
      </c>
      <c r="Q2935" s="4" t="str">
        <f t="shared" si="272"/>
        <v>theater</v>
      </c>
      <c r="R2935" s="4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8" x14ac:dyDescent="0.2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0"/>
        <v>1.08</v>
      </c>
      <c r="P2936" s="18">
        <f t="shared" si="271"/>
        <v>73</v>
      </c>
      <c r="Q2936" s="4" t="str">
        <f t="shared" si="272"/>
        <v>theater</v>
      </c>
      <c r="R2936" s="4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8" x14ac:dyDescent="0.2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0"/>
        <v>1.0088571428571429</v>
      </c>
      <c r="P2937" s="18">
        <f t="shared" si="271"/>
        <v>91</v>
      </c>
      <c r="Q2937" s="4" t="str">
        <f t="shared" si="272"/>
        <v>theater</v>
      </c>
      <c r="R2937" s="4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8" x14ac:dyDescent="0.2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0"/>
        <v>1.28</v>
      </c>
      <c r="P2938" s="18">
        <f t="shared" si="271"/>
        <v>38</v>
      </c>
      <c r="Q2938" s="4" t="str">
        <f t="shared" si="272"/>
        <v>theater</v>
      </c>
      <c r="R2938" s="4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2" x14ac:dyDescent="0.2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0"/>
        <v>1.3333333333333333</v>
      </c>
      <c r="P2939" s="18">
        <f t="shared" si="271"/>
        <v>36</v>
      </c>
      <c r="Q2939" s="4" t="str">
        <f t="shared" si="272"/>
        <v>theater</v>
      </c>
      <c r="R2939" s="4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8" x14ac:dyDescent="0.2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0"/>
        <v>1.0137499999999999</v>
      </c>
      <c r="P2940" s="18">
        <f t="shared" si="271"/>
        <v>127</v>
      </c>
      <c r="Q2940" s="4" t="str">
        <f t="shared" si="272"/>
        <v>theater</v>
      </c>
      <c r="R2940" s="4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8" x14ac:dyDescent="0.2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0"/>
        <v>1.0287500000000001</v>
      </c>
      <c r="P2941" s="18">
        <f t="shared" si="271"/>
        <v>329</v>
      </c>
      <c r="Q2941" s="4" t="str">
        <f t="shared" si="272"/>
        <v>theater</v>
      </c>
      <c r="R2941" s="4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8" x14ac:dyDescent="0.2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0"/>
        <v>1.0724</v>
      </c>
      <c r="P2942" s="18">
        <f t="shared" si="271"/>
        <v>81</v>
      </c>
      <c r="Q2942" s="4" t="str">
        <f t="shared" si="272"/>
        <v>theater</v>
      </c>
      <c r="R2942" s="4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8" x14ac:dyDescent="0.2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0"/>
        <v>4.0000000000000003E-5</v>
      </c>
      <c r="P2943" s="18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8" x14ac:dyDescent="0.2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0"/>
        <v>0.20424999999999999</v>
      </c>
      <c r="P2944" s="18">
        <f t="shared" si="271"/>
        <v>202</v>
      </c>
      <c r="Q2944" s="4" t="str">
        <f t="shared" si="272"/>
        <v>theater</v>
      </c>
      <c r="R2944" s="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8" x14ac:dyDescent="0.2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0"/>
        <v>0</v>
      </c>
      <c r="P2945" s="18" t="str">
        <f t="shared" si="271"/>
        <v/>
      </c>
      <c r="Q2945" s="4" t="str">
        <f t="shared" si="272"/>
        <v>theater</v>
      </c>
      <c r="R2945" s="4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32" x14ac:dyDescent="0.2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0"/>
        <v>0.01</v>
      </c>
      <c r="P2946" s="18">
        <f t="shared" si="271"/>
        <v>100</v>
      </c>
      <c r="Q2946" s="4" t="str">
        <f t="shared" si="272"/>
        <v>theater</v>
      </c>
      <c r="R2946" s="4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48" x14ac:dyDescent="0.2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6">E2947/D2947</f>
        <v>0</v>
      </c>
      <c r="P2947" s="18" t="str">
        <f t="shared" ref="P2947:P3010" si="277">IFERROR(ROUND(E2947/L2947,0),"")</f>
        <v/>
      </c>
      <c r="Q2947" s="4" t="str">
        <f t="shared" ref="Q2947:Q3010" si="278">LEFT(N2947,FIND("/",N2947)-1)</f>
        <v>theater</v>
      </c>
      <c r="R2947" s="4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8" x14ac:dyDescent="0.2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6"/>
        <v>1E-3</v>
      </c>
      <c r="P2948" s="18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48" x14ac:dyDescent="0.2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6"/>
        <v>4.2880000000000001E-2</v>
      </c>
      <c r="P2949" s="18">
        <f t="shared" si="277"/>
        <v>82</v>
      </c>
      <c r="Q2949" s="4" t="str">
        <f t="shared" si="278"/>
        <v>theater</v>
      </c>
      <c r="R2949" s="4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8" x14ac:dyDescent="0.2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6"/>
        <v>4.8000000000000001E-5</v>
      </c>
      <c r="P2950" s="18">
        <f t="shared" si="277"/>
        <v>3</v>
      </c>
      <c r="Q2950" s="4" t="str">
        <f t="shared" si="278"/>
        <v>theater</v>
      </c>
      <c r="R2950" s="4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8" x14ac:dyDescent="0.2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6"/>
        <v>2.5000000000000001E-2</v>
      </c>
      <c r="P2951" s="18">
        <f t="shared" si="277"/>
        <v>13</v>
      </c>
      <c r="Q2951" s="4" t="str">
        <f t="shared" si="278"/>
        <v>theater</v>
      </c>
      <c r="R2951" s="4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8" x14ac:dyDescent="0.2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6"/>
        <v>0</v>
      </c>
      <c r="P2952" s="18" t="str">
        <f t="shared" si="277"/>
        <v/>
      </c>
      <c r="Q2952" s="4" t="str">
        <f t="shared" si="278"/>
        <v>theater</v>
      </c>
      <c r="R2952" s="4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6"/>
        <v>2.1919999999999999E-2</v>
      </c>
      <c r="P2953" s="18">
        <f t="shared" si="277"/>
        <v>19</v>
      </c>
      <c r="Q2953" s="4" t="str">
        <f t="shared" si="278"/>
        <v>theater</v>
      </c>
      <c r="R2953" s="4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6"/>
        <v>8.0250000000000002E-2</v>
      </c>
      <c r="P2954" s="18">
        <f t="shared" si="277"/>
        <v>201</v>
      </c>
      <c r="Q2954" s="4" t="str">
        <f t="shared" si="278"/>
        <v>theater</v>
      </c>
      <c r="R2954" s="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6"/>
        <v>1.5125E-3</v>
      </c>
      <c r="P2955" s="18">
        <f t="shared" si="277"/>
        <v>202</v>
      </c>
      <c r="Q2955" s="4" t="str">
        <f t="shared" si="278"/>
        <v>theater</v>
      </c>
      <c r="R2955" s="4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6"/>
        <v>0</v>
      </c>
      <c r="P2956" s="18" t="str">
        <f t="shared" si="277"/>
        <v/>
      </c>
      <c r="Q2956" s="4" t="str">
        <f t="shared" si="278"/>
        <v>theater</v>
      </c>
      <c r="R2956" s="4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6"/>
        <v>0.59583333333333333</v>
      </c>
      <c r="P2957" s="18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6"/>
        <v>0.16734177215189874</v>
      </c>
      <c r="P2958" s="18">
        <f t="shared" si="277"/>
        <v>66</v>
      </c>
      <c r="Q2958" s="4" t="str">
        <f t="shared" si="278"/>
        <v>theater</v>
      </c>
      <c r="R2958" s="4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6"/>
        <v>1.8666666666666668E-2</v>
      </c>
      <c r="P2959" s="18">
        <f t="shared" si="277"/>
        <v>93</v>
      </c>
      <c r="Q2959" s="4" t="str">
        <f t="shared" si="278"/>
        <v>theater</v>
      </c>
      <c r="R2959" s="4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6"/>
        <v>0</v>
      </c>
      <c r="P2960" s="18" t="str">
        <f t="shared" si="277"/>
        <v/>
      </c>
      <c r="Q2960" s="4" t="str">
        <f t="shared" si="278"/>
        <v>theater</v>
      </c>
      <c r="R2960" s="4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6"/>
        <v>0</v>
      </c>
      <c r="P2961" s="18" t="str">
        <f t="shared" si="277"/>
        <v/>
      </c>
      <c r="Q2961" s="4" t="str">
        <f t="shared" si="278"/>
        <v>theater</v>
      </c>
      <c r="R2961" s="4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6"/>
        <v>0</v>
      </c>
      <c r="P2962" s="18" t="str">
        <f t="shared" si="277"/>
        <v/>
      </c>
      <c r="Q2962" s="4" t="str">
        <f t="shared" si="278"/>
        <v>theater</v>
      </c>
      <c r="R2962" s="4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8" x14ac:dyDescent="0.2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6"/>
        <v>1.0962000000000001</v>
      </c>
      <c r="P2963" s="18">
        <f t="shared" si="277"/>
        <v>51</v>
      </c>
      <c r="Q2963" s="4" t="str">
        <f t="shared" si="278"/>
        <v>theater</v>
      </c>
      <c r="R2963" s="4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8" x14ac:dyDescent="0.2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6"/>
        <v>1.218</v>
      </c>
      <c r="P2964" s="18">
        <f t="shared" si="277"/>
        <v>61</v>
      </c>
      <c r="Q2964" s="4" t="str">
        <f t="shared" si="278"/>
        <v>theater</v>
      </c>
      <c r="R2964" s="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4" x14ac:dyDescent="0.2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6"/>
        <v>1.0685</v>
      </c>
      <c r="P2965" s="18">
        <f t="shared" si="277"/>
        <v>109</v>
      </c>
      <c r="Q2965" s="4" t="str">
        <f t="shared" si="278"/>
        <v>theater</v>
      </c>
      <c r="R2965" s="4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8" x14ac:dyDescent="0.2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6"/>
        <v>1.0071379999999999</v>
      </c>
      <c r="P2966" s="18">
        <f t="shared" si="277"/>
        <v>26</v>
      </c>
      <c r="Q2966" s="4" t="str">
        <f t="shared" si="278"/>
        <v>theater</v>
      </c>
      <c r="R2966" s="4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8" x14ac:dyDescent="0.2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6"/>
        <v>1.0900000000000001</v>
      </c>
      <c r="P2967" s="18">
        <f t="shared" si="277"/>
        <v>42</v>
      </c>
      <c r="Q2967" s="4" t="str">
        <f t="shared" si="278"/>
        <v>theater</v>
      </c>
      <c r="R2967" s="4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8" x14ac:dyDescent="0.2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6"/>
        <v>1.1363000000000001</v>
      </c>
      <c r="P2968" s="18">
        <f t="shared" si="277"/>
        <v>89</v>
      </c>
      <c r="Q2968" s="4" t="str">
        <f t="shared" si="278"/>
        <v>theater</v>
      </c>
      <c r="R2968" s="4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8" x14ac:dyDescent="0.2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6"/>
        <v>1.1392</v>
      </c>
      <c r="P2969" s="18">
        <f t="shared" si="277"/>
        <v>80</v>
      </c>
      <c r="Q2969" s="4" t="str">
        <f t="shared" si="278"/>
        <v>theater</v>
      </c>
      <c r="R2969" s="4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2" x14ac:dyDescent="0.2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6"/>
        <v>1.06</v>
      </c>
      <c r="P2970" s="18">
        <f t="shared" si="277"/>
        <v>79</v>
      </c>
      <c r="Q2970" s="4" t="str">
        <f t="shared" si="278"/>
        <v>theater</v>
      </c>
      <c r="R2970" s="4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8" x14ac:dyDescent="0.2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6"/>
        <v>1.625</v>
      </c>
      <c r="P2971" s="18">
        <f t="shared" si="277"/>
        <v>96</v>
      </c>
      <c r="Q2971" s="4" t="str">
        <f t="shared" si="278"/>
        <v>theater</v>
      </c>
      <c r="R2971" s="4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8" x14ac:dyDescent="0.2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6"/>
        <v>1.06</v>
      </c>
      <c r="P2972" s="18">
        <f t="shared" si="277"/>
        <v>70</v>
      </c>
      <c r="Q2972" s="4" t="str">
        <f t="shared" si="278"/>
        <v>theater</v>
      </c>
      <c r="R2972" s="4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8" x14ac:dyDescent="0.2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6"/>
        <v>1.0015624999999999</v>
      </c>
      <c r="P2973" s="18">
        <f t="shared" si="277"/>
        <v>75</v>
      </c>
      <c r="Q2973" s="4" t="str">
        <f t="shared" si="278"/>
        <v>theater</v>
      </c>
      <c r="R2973" s="4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2" x14ac:dyDescent="0.2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6"/>
        <v>1.0535000000000001</v>
      </c>
      <c r="P2974" s="18">
        <f t="shared" si="277"/>
        <v>124</v>
      </c>
      <c r="Q2974" s="4" t="str">
        <f t="shared" si="278"/>
        <v>theater</v>
      </c>
      <c r="R2974" s="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8" x14ac:dyDescent="0.2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6"/>
        <v>1.748</v>
      </c>
      <c r="P2975" s="18">
        <f t="shared" si="277"/>
        <v>265</v>
      </c>
      <c r="Q2975" s="4" t="str">
        <f t="shared" si="278"/>
        <v>theater</v>
      </c>
      <c r="R2975" s="4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8" x14ac:dyDescent="0.2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6"/>
        <v>1.02</v>
      </c>
      <c r="P2976" s="18">
        <f t="shared" si="277"/>
        <v>59</v>
      </c>
      <c r="Q2976" s="4" t="str">
        <f t="shared" si="278"/>
        <v>theater</v>
      </c>
      <c r="R2976" s="4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8" x14ac:dyDescent="0.2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6"/>
        <v>1.00125</v>
      </c>
      <c r="P2977" s="18">
        <f t="shared" si="277"/>
        <v>71</v>
      </c>
      <c r="Q2977" s="4" t="str">
        <f t="shared" si="278"/>
        <v>theater</v>
      </c>
      <c r="R2977" s="4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8" x14ac:dyDescent="0.2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6"/>
        <v>1.7142857142857142</v>
      </c>
      <c r="P2978" s="18">
        <f t="shared" si="277"/>
        <v>9</v>
      </c>
      <c r="Q2978" s="4" t="str">
        <f t="shared" si="278"/>
        <v>theater</v>
      </c>
      <c r="R2978" s="4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4" x14ac:dyDescent="0.2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6"/>
        <v>1.1356666666666666</v>
      </c>
      <c r="P2979" s="18">
        <f t="shared" si="277"/>
        <v>114</v>
      </c>
      <c r="Q2979" s="4" t="str">
        <f t="shared" si="278"/>
        <v>theater</v>
      </c>
      <c r="R2979" s="4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8" x14ac:dyDescent="0.2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6"/>
        <v>1.2946666666666666</v>
      </c>
      <c r="P2980" s="18">
        <f t="shared" si="277"/>
        <v>61</v>
      </c>
      <c r="Q2980" s="4" t="str">
        <f t="shared" si="278"/>
        <v>theater</v>
      </c>
      <c r="R2980" s="4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8" x14ac:dyDescent="0.2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6"/>
        <v>1.014</v>
      </c>
      <c r="P2981" s="18">
        <f t="shared" si="277"/>
        <v>110</v>
      </c>
      <c r="Q2981" s="4" t="str">
        <f t="shared" si="278"/>
        <v>theater</v>
      </c>
      <c r="R2981" s="4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8" x14ac:dyDescent="0.2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6"/>
        <v>1.0916666666666666</v>
      </c>
      <c r="P2982" s="18">
        <f t="shared" si="277"/>
        <v>136</v>
      </c>
      <c r="Q2982" s="4" t="str">
        <f t="shared" si="278"/>
        <v>theater</v>
      </c>
      <c r="R2982" s="4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8" x14ac:dyDescent="0.2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6"/>
        <v>1.28925</v>
      </c>
      <c r="P2983" s="18">
        <f t="shared" si="277"/>
        <v>53</v>
      </c>
      <c r="Q2983" s="4" t="str">
        <f t="shared" si="278"/>
        <v>theater</v>
      </c>
      <c r="R2983" s="4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32" x14ac:dyDescent="0.2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6"/>
        <v>1.0206</v>
      </c>
      <c r="P2984" s="18">
        <f t="shared" si="277"/>
        <v>86</v>
      </c>
      <c r="Q2984" s="4" t="str">
        <f t="shared" si="278"/>
        <v>theater</v>
      </c>
      <c r="R2984" s="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8" x14ac:dyDescent="0.2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6"/>
        <v>1.465395775862069</v>
      </c>
      <c r="P2985" s="18">
        <f t="shared" si="277"/>
        <v>155</v>
      </c>
      <c r="Q2985" s="4" t="str">
        <f t="shared" si="278"/>
        <v>theater</v>
      </c>
      <c r="R2985" s="4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8" x14ac:dyDescent="0.2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6"/>
        <v>1.00352</v>
      </c>
      <c r="P2986" s="18">
        <f t="shared" si="277"/>
        <v>115</v>
      </c>
      <c r="Q2986" s="4" t="str">
        <f t="shared" si="278"/>
        <v>theater</v>
      </c>
      <c r="R2986" s="4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8" x14ac:dyDescent="0.2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6"/>
        <v>1.2164999999999999</v>
      </c>
      <c r="P2987" s="18">
        <f t="shared" si="277"/>
        <v>110</v>
      </c>
      <c r="Q2987" s="4" t="str">
        <f t="shared" si="278"/>
        <v>theater</v>
      </c>
      <c r="R2987" s="4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8" x14ac:dyDescent="0.2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6"/>
        <v>1.0549999999999999</v>
      </c>
      <c r="P2988" s="18">
        <f t="shared" si="277"/>
        <v>45</v>
      </c>
      <c r="Q2988" s="4" t="str">
        <f t="shared" si="278"/>
        <v>theater</v>
      </c>
      <c r="R2988" s="4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8" x14ac:dyDescent="0.2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6"/>
        <v>1.1040080000000001</v>
      </c>
      <c r="P2989" s="18">
        <f t="shared" si="277"/>
        <v>104</v>
      </c>
      <c r="Q2989" s="4" t="str">
        <f t="shared" si="278"/>
        <v>theater</v>
      </c>
      <c r="R2989" s="4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8" x14ac:dyDescent="0.2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6"/>
        <v>1</v>
      </c>
      <c r="P2990" s="18">
        <f t="shared" si="277"/>
        <v>36</v>
      </c>
      <c r="Q2990" s="4" t="str">
        <f t="shared" si="278"/>
        <v>theater</v>
      </c>
      <c r="R2990" s="4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6" x14ac:dyDescent="0.2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6"/>
        <v>1.76535</v>
      </c>
      <c r="P2991" s="18">
        <f t="shared" si="277"/>
        <v>97</v>
      </c>
      <c r="Q2991" s="4" t="str">
        <f t="shared" si="278"/>
        <v>theater</v>
      </c>
      <c r="R2991" s="4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8" x14ac:dyDescent="0.2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6"/>
        <v>1</v>
      </c>
      <c r="P2992" s="18">
        <f t="shared" si="277"/>
        <v>370</v>
      </c>
      <c r="Q2992" s="4" t="str">
        <f t="shared" si="278"/>
        <v>theater</v>
      </c>
      <c r="R2992" s="4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8" x14ac:dyDescent="0.2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6"/>
        <v>1.0329411764705883</v>
      </c>
      <c r="P2993" s="18">
        <f t="shared" si="277"/>
        <v>94</v>
      </c>
      <c r="Q2993" s="4" t="str">
        <f t="shared" si="278"/>
        <v>theater</v>
      </c>
      <c r="R2993" s="4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8" x14ac:dyDescent="0.2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6"/>
        <v>1.0449999999999999</v>
      </c>
      <c r="P2994" s="18">
        <f t="shared" si="277"/>
        <v>49</v>
      </c>
      <c r="Q2994" s="4" t="str">
        <f t="shared" si="278"/>
        <v>theater</v>
      </c>
      <c r="R2994" s="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6" x14ac:dyDescent="0.2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6"/>
        <v>1.0029999999999999</v>
      </c>
      <c r="P2995" s="18">
        <f t="shared" si="277"/>
        <v>46</v>
      </c>
      <c r="Q2995" s="4" t="str">
        <f t="shared" si="278"/>
        <v>theater</v>
      </c>
      <c r="R2995" s="4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8" x14ac:dyDescent="0.2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6"/>
        <v>4.577466666666667</v>
      </c>
      <c r="P2996" s="18">
        <f t="shared" si="277"/>
        <v>23</v>
      </c>
      <c r="Q2996" s="4" t="str">
        <f t="shared" si="278"/>
        <v>theater</v>
      </c>
      <c r="R2996" s="4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8" x14ac:dyDescent="0.2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6"/>
        <v>1.0496000000000001</v>
      </c>
      <c r="P2997" s="18">
        <f t="shared" si="277"/>
        <v>63</v>
      </c>
      <c r="Q2997" s="4" t="str">
        <f t="shared" si="278"/>
        <v>theater</v>
      </c>
      <c r="R2997" s="4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2" x14ac:dyDescent="0.2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6"/>
        <v>1.7194285714285715</v>
      </c>
      <c r="P2998" s="18">
        <f t="shared" si="277"/>
        <v>154</v>
      </c>
      <c r="Q2998" s="4" t="str">
        <f t="shared" si="278"/>
        <v>theater</v>
      </c>
      <c r="R2998" s="4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8" x14ac:dyDescent="0.2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6"/>
        <v>1.0373000000000001</v>
      </c>
      <c r="P2999" s="18">
        <f t="shared" si="277"/>
        <v>90</v>
      </c>
      <c r="Q2999" s="4" t="str">
        <f t="shared" si="278"/>
        <v>theater</v>
      </c>
      <c r="R2999" s="4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8" x14ac:dyDescent="0.2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6"/>
        <v>1.0302899999999999</v>
      </c>
      <c r="P3000" s="18">
        <f t="shared" si="277"/>
        <v>119</v>
      </c>
      <c r="Q3000" s="4" t="str">
        <f t="shared" si="278"/>
        <v>theater</v>
      </c>
      <c r="R3000" s="4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8" x14ac:dyDescent="0.2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6"/>
        <v>1.1888888888888889</v>
      </c>
      <c r="P3001" s="18">
        <f t="shared" si="277"/>
        <v>80</v>
      </c>
      <c r="Q3001" s="4" t="str">
        <f t="shared" si="278"/>
        <v>theater</v>
      </c>
      <c r="R3001" s="4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8" x14ac:dyDescent="0.2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6"/>
        <v>1</v>
      </c>
      <c r="P3002" s="18">
        <f t="shared" si="277"/>
        <v>63</v>
      </c>
      <c r="Q3002" s="4" t="str">
        <f t="shared" si="278"/>
        <v>theater</v>
      </c>
      <c r="R3002" s="4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8" x14ac:dyDescent="0.2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6"/>
        <v>3.1869988910451896</v>
      </c>
      <c r="P3003" s="18">
        <f t="shared" si="277"/>
        <v>131</v>
      </c>
      <c r="Q3003" s="4" t="str">
        <f t="shared" si="278"/>
        <v>theater</v>
      </c>
      <c r="R3003" s="4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2" x14ac:dyDescent="0.2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6"/>
        <v>1.0850614285714286</v>
      </c>
      <c r="P3004" s="18">
        <f t="shared" si="277"/>
        <v>73</v>
      </c>
      <c r="Q3004" s="4" t="str">
        <f t="shared" si="278"/>
        <v>theater</v>
      </c>
      <c r="R3004" s="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8" x14ac:dyDescent="0.2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6"/>
        <v>1.0116666666666667</v>
      </c>
      <c r="P3005" s="18">
        <f t="shared" si="277"/>
        <v>179</v>
      </c>
      <c r="Q3005" s="4" t="str">
        <f t="shared" si="278"/>
        <v>theater</v>
      </c>
      <c r="R3005" s="4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8" x14ac:dyDescent="0.2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6"/>
        <v>1.12815</v>
      </c>
      <c r="P3006" s="18">
        <f t="shared" si="277"/>
        <v>163</v>
      </c>
      <c r="Q3006" s="4" t="str">
        <f t="shared" si="278"/>
        <v>theater</v>
      </c>
      <c r="R3006" s="4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8" x14ac:dyDescent="0.2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6"/>
        <v>1.2049622641509434</v>
      </c>
      <c r="P3007" s="18">
        <f t="shared" si="277"/>
        <v>108</v>
      </c>
      <c r="Q3007" s="4" t="str">
        <f t="shared" si="278"/>
        <v>theater</v>
      </c>
      <c r="R3007" s="4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2" x14ac:dyDescent="0.2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6"/>
        <v>1.0774999999999999</v>
      </c>
      <c r="P3008" s="18">
        <f t="shared" si="277"/>
        <v>89</v>
      </c>
      <c r="Q3008" s="4" t="str">
        <f t="shared" si="278"/>
        <v>theater</v>
      </c>
      <c r="R3008" s="4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2" x14ac:dyDescent="0.2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6"/>
        <v>1.8</v>
      </c>
      <c r="P3009" s="18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8" x14ac:dyDescent="0.2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6"/>
        <v>1.0116666666666667</v>
      </c>
      <c r="P3010" s="18">
        <f t="shared" si="277"/>
        <v>117</v>
      </c>
      <c r="Q3010" s="4" t="str">
        <f t="shared" si="278"/>
        <v>theater</v>
      </c>
      <c r="R3010" s="4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8" x14ac:dyDescent="0.2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2">E3011/D3011</f>
        <v>1.19756</v>
      </c>
      <c r="P3011" s="18">
        <f t="shared" ref="P3011:P3074" si="283">IFERROR(ROUND(E3011/L3011,0),"")</f>
        <v>234</v>
      </c>
      <c r="Q3011" s="4" t="str">
        <f t="shared" ref="Q3011:Q3074" si="284">LEFT(N3011,FIND("/",N3011)-1)</f>
        <v>theater</v>
      </c>
      <c r="R3011" s="4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8" x14ac:dyDescent="0.2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2"/>
        <v>1.58</v>
      </c>
      <c r="P3012" s="18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8" x14ac:dyDescent="0.2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2"/>
        <v>1.2366666666666666</v>
      </c>
      <c r="P3013" s="18">
        <f t="shared" si="283"/>
        <v>15</v>
      </c>
      <c r="Q3013" s="4" t="str">
        <f t="shared" si="284"/>
        <v>theater</v>
      </c>
      <c r="R3013" s="4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8" x14ac:dyDescent="0.2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2"/>
        <v>1.1712499999999999</v>
      </c>
      <c r="P3014" s="18">
        <f t="shared" si="283"/>
        <v>85</v>
      </c>
      <c r="Q3014" s="4" t="str">
        <f t="shared" si="284"/>
        <v>theater</v>
      </c>
      <c r="R3014" s="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8" x14ac:dyDescent="0.2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2"/>
        <v>1.5696000000000001</v>
      </c>
      <c r="P3015" s="18">
        <f t="shared" si="283"/>
        <v>147</v>
      </c>
      <c r="Q3015" s="4" t="str">
        <f t="shared" si="284"/>
        <v>theater</v>
      </c>
      <c r="R3015" s="4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8" x14ac:dyDescent="0.2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2"/>
        <v>1.13104</v>
      </c>
      <c r="P3016" s="18">
        <f t="shared" si="283"/>
        <v>51</v>
      </c>
      <c r="Q3016" s="4" t="str">
        <f t="shared" si="284"/>
        <v>theater</v>
      </c>
      <c r="R3016" s="4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8" x14ac:dyDescent="0.2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2"/>
        <v>1.0317647058823529</v>
      </c>
      <c r="P3017" s="18">
        <f t="shared" si="283"/>
        <v>88</v>
      </c>
      <c r="Q3017" s="4" t="str">
        <f t="shared" si="284"/>
        <v>theater</v>
      </c>
      <c r="R3017" s="4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8" x14ac:dyDescent="0.2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2"/>
        <v>1.0261176470588236</v>
      </c>
      <c r="P3018" s="18">
        <f t="shared" si="283"/>
        <v>242</v>
      </c>
      <c r="Q3018" s="4" t="str">
        <f t="shared" si="284"/>
        <v>theater</v>
      </c>
      <c r="R3018" s="4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8" x14ac:dyDescent="0.2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2"/>
        <v>1.0584090909090909</v>
      </c>
      <c r="P3019" s="18">
        <f t="shared" si="283"/>
        <v>146</v>
      </c>
      <c r="Q3019" s="4" t="str">
        <f t="shared" si="284"/>
        <v>theater</v>
      </c>
      <c r="R3019" s="4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8" x14ac:dyDescent="0.2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2"/>
        <v>1.0071428571428571</v>
      </c>
      <c r="P3020" s="18">
        <f t="shared" si="283"/>
        <v>103</v>
      </c>
      <c r="Q3020" s="4" t="str">
        <f t="shared" si="284"/>
        <v>theater</v>
      </c>
      <c r="R3020" s="4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8" x14ac:dyDescent="0.2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2"/>
        <v>1.2123333333333333</v>
      </c>
      <c r="P3021" s="18">
        <f t="shared" si="283"/>
        <v>80</v>
      </c>
      <c r="Q3021" s="4" t="str">
        <f t="shared" si="284"/>
        <v>theater</v>
      </c>
      <c r="R3021" s="4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8" x14ac:dyDescent="0.2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2"/>
        <v>1.0057142857142858</v>
      </c>
      <c r="P3022" s="18">
        <f t="shared" si="283"/>
        <v>235</v>
      </c>
      <c r="Q3022" s="4" t="str">
        <f t="shared" si="284"/>
        <v>theater</v>
      </c>
      <c r="R3022" s="4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8" x14ac:dyDescent="0.2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2"/>
        <v>1.1602222222222223</v>
      </c>
      <c r="P3023" s="18">
        <f t="shared" si="283"/>
        <v>51</v>
      </c>
      <c r="Q3023" s="4" t="str">
        <f t="shared" si="284"/>
        <v>theater</v>
      </c>
      <c r="R3023" s="4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8" x14ac:dyDescent="0.2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2"/>
        <v>1.0087999999999999</v>
      </c>
      <c r="P3024" s="18">
        <f t="shared" si="283"/>
        <v>163</v>
      </c>
      <c r="Q3024" s="4" t="str">
        <f t="shared" si="284"/>
        <v>theater</v>
      </c>
      <c r="R3024" s="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8" x14ac:dyDescent="0.2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2"/>
        <v>1.03</v>
      </c>
      <c r="P3025" s="18">
        <f t="shared" si="283"/>
        <v>120</v>
      </c>
      <c r="Q3025" s="4" t="str">
        <f t="shared" si="284"/>
        <v>theater</v>
      </c>
      <c r="R3025" s="4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8" x14ac:dyDescent="0.2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2"/>
        <v>2.4641999999999999</v>
      </c>
      <c r="P3026" s="18">
        <f t="shared" si="283"/>
        <v>68</v>
      </c>
      <c r="Q3026" s="4" t="str">
        <f t="shared" si="284"/>
        <v>theater</v>
      </c>
      <c r="R3026" s="4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8" x14ac:dyDescent="0.2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2"/>
        <v>3.0219999999999998</v>
      </c>
      <c r="P3027" s="18">
        <f t="shared" si="283"/>
        <v>52</v>
      </c>
      <c r="Q3027" s="4" t="str">
        <f t="shared" si="284"/>
        <v>theater</v>
      </c>
      <c r="R3027" s="4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8" x14ac:dyDescent="0.2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2"/>
        <v>1.4333333333333333</v>
      </c>
      <c r="P3028" s="18">
        <f t="shared" si="283"/>
        <v>52</v>
      </c>
      <c r="Q3028" s="4" t="str">
        <f t="shared" si="284"/>
        <v>theater</v>
      </c>
      <c r="R3028" s="4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32" x14ac:dyDescent="0.2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2"/>
        <v>1.3144</v>
      </c>
      <c r="P3029" s="18">
        <f t="shared" si="283"/>
        <v>164</v>
      </c>
      <c r="Q3029" s="4" t="str">
        <f t="shared" si="284"/>
        <v>theater</v>
      </c>
      <c r="R3029" s="4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2" x14ac:dyDescent="0.2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2"/>
        <v>1.6801999999999999</v>
      </c>
      <c r="P3030" s="18">
        <f t="shared" si="283"/>
        <v>85</v>
      </c>
      <c r="Q3030" s="4" t="str">
        <f t="shared" si="284"/>
        <v>theater</v>
      </c>
      <c r="R3030" s="4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8" x14ac:dyDescent="0.2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2"/>
        <v>1.0967666666666667</v>
      </c>
      <c r="P3031" s="18">
        <f t="shared" si="283"/>
        <v>95</v>
      </c>
      <c r="Q3031" s="4" t="str">
        <f t="shared" si="284"/>
        <v>theater</v>
      </c>
      <c r="R3031" s="4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8" x14ac:dyDescent="0.2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2"/>
        <v>1.0668571428571429</v>
      </c>
      <c r="P3032" s="18">
        <f t="shared" si="283"/>
        <v>46</v>
      </c>
      <c r="Q3032" s="4" t="str">
        <f t="shared" si="284"/>
        <v>theater</v>
      </c>
      <c r="R3032" s="4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80" x14ac:dyDescent="0.2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2"/>
        <v>1</v>
      </c>
      <c r="P3033" s="18">
        <f t="shared" si="283"/>
        <v>52</v>
      </c>
      <c r="Q3033" s="4" t="str">
        <f t="shared" si="284"/>
        <v>theater</v>
      </c>
      <c r="R3033" s="4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8" x14ac:dyDescent="0.2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2"/>
        <v>1.272</v>
      </c>
      <c r="P3034" s="18">
        <f t="shared" si="283"/>
        <v>51</v>
      </c>
      <c r="Q3034" s="4" t="str">
        <f t="shared" si="284"/>
        <v>theater</v>
      </c>
      <c r="R3034" s="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8" x14ac:dyDescent="0.2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2"/>
        <v>1.4653333333333334</v>
      </c>
      <c r="P3035" s="18">
        <f t="shared" si="283"/>
        <v>191</v>
      </c>
      <c r="Q3035" s="4" t="str">
        <f t="shared" si="284"/>
        <v>theater</v>
      </c>
      <c r="R3035" s="4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64" x14ac:dyDescent="0.2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2"/>
        <v>1.1253599999999999</v>
      </c>
      <c r="P3036" s="18">
        <f t="shared" si="283"/>
        <v>89</v>
      </c>
      <c r="Q3036" s="4" t="str">
        <f t="shared" si="284"/>
        <v>theater</v>
      </c>
      <c r="R3036" s="4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32" x14ac:dyDescent="0.2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2"/>
        <v>1.0878684000000001</v>
      </c>
      <c r="P3037" s="18">
        <f t="shared" si="283"/>
        <v>89</v>
      </c>
      <c r="Q3037" s="4" t="str">
        <f t="shared" si="284"/>
        <v>theater</v>
      </c>
      <c r="R3037" s="4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8" x14ac:dyDescent="0.2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2"/>
        <v>1.26732</v>
      </c>
      <c r="P3038" s="18">
        <f t="shared" si="283"/>
        <v>96</v>
      </c>
      <c r="Q3038" s="4" t="str">
        <f t="shared" si="284"/>
        <v>theater</v>
      </c>
      <c r="R3038" s="4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4" x14ac:dyDescent="0.2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2"/>
        <v>2.1320000000000001</v>
      </c>
      <c r="P3039" s="18">
        <f t="shared" si="283"/>
        <v>33</v>
      </c>
      <c r="Q3039" s="4" t="str">
        <f t="shared" si="284"/>
        <v>theater</v>
      </c>
      <c r="R3039" s="4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8" x14ac:dyDescent="0.2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2"/>
        <v>1.0049999999999999</v>
      </c>
      <c r="P3040" s="18">
        <f t="shared" si="283"/>
        <v>37</v>
      </c>
      <c r="Q3040" s="4" t="str">
        <f t="shared" si="284"/>
        <v>theater</v>
      </c>
      <c r="R3040" s="4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8" x14ac:dyDescent="0.2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2"/>
        <v>1.0871389999999999</v>
      </c>
      <c r="P3041" s="18">
        <f t="shared" si="283"/>
        <v>92</v>
      </c>
      <c r="Q3041" s="4" t="str">
        <f t="shared" si="284"/>
        <v>theater</v>
      </c>
      <c r="R3041" s="4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8" x14ac:dyDescent="0.2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2"/>
        <v>1.075</v>
      </c>
      <c r="P3042" s="18">
        <f t="shared" si="283"/>
        <v>77</v>
      </c>
      <c r="Q3042" s="4" t="str">
        <f t="shared" si="284"/>
        <v>theater</v>
      </c>
      <c r="R3042" s="4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2" x14ac:dyDescent="0.2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2"/>
        <v>1.1048192771084338</v>
      </c>
      <c r="P3043" s="18">
        <f t="shared" si="283"/>
        <v>97</v>
      </c>
      <c r="Q3043" s="4" t="str">
        <f t="shared" si="284"/>
        <v>theater</v>
      </c>
      <c r="R3043" s="4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8" x14ac:dyDescent="0.2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2"/>
        <v>1.28</v>
      </c>
      <c r="P3044" s="18">
        <f t="shared" si="283"/>
        <v>52</v>
      </c>
      <c r="Q3044" s="4" t="str">
        <f t="shared" si="284"/>
        <v>theater</v>
      </c>
      <c r="R3044" s="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8" x14ac:dyDescent="0.2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2"/>
        <v>1.1000666666666667</v>
      </c>
      <c r="P3045" s="18">
        <f t="shared" si="283"/>
        <v>129</v>
      </c>
      <c r="Q3045" s="4" t="str">
        <f t="shared" si="284"/>
        <v>theater</v>
      </c>
      <c r="R3045" s="4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8" x14ac:dyDescent="0.2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2"/>
        <v>1.0934166666666667</v>
      </c>
      <c r="P3046" s="18">
        <f t="shared" si="283"/>
        <v>84</v>
      </c>
      <c r="Q3046" s="4" t="str">
        <f t="shared" si="284"/>
        <v>theater</v>
      </c>
      <c r="R3046" s="4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8" x14ac:dyDescent="0.2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2"/>
        <v>1.3270650000000002</v>
      </c>
      <c r="P3047" s="18">
        <f t="shared" si="283"/>
        <v>83</v>
      </c>
      <c r="Q3047" s="4" t="str">
        <f t="shared" si="284"/>
        <v>theater</v>
      </c>
      <c r="R3047" s="4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8" x14ac:dyDescent="0.2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2"/>
        <v>1.9084810126582279</v>
      </c>
      <c r="P3048" s="18">
        <f t="shared" si="283"/>
        <v>260</v>
      </c>
      <c r="Q3048" s="4" t="str">
        <f t="shared" si="284"/>
        <v>theater</v>
      </c>
      <c r="R3048" s="4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8" x14ac:dyDescent="0.2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2"/>
        <v>1.49</v>
      </c>
      <c r="P3049" s="18">
        <f t="shared" si="283"/>
        <v>37</v>
      </c>
      <c r="Q3049" s="4" t="str">
        <f t="shared" si="284"/>
        <v>theater</v>
      </c>
      <c r="R3049" s="4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8" x14ac:dyDescent="0.2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2"/>
        <v>1.6639999999999999</v>
      </c>
      <c r="P3050" s="18">
        <f t="shared" si="283"/>
        <v>177</v>
      </c>
      <c r="Q3050" s="4" t="str">
        <f t="shared" si="284"/>
        <v>theater</v>
      </c>
      <c r="R3050" s="4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8" x14ac:dyDescent="0.2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2"/>
        <v>1.0666666666666667</v>
      </c>
      <c r="P3051" s="18">
        <f t="shared" si="283"/>
        <v>74</v>
      </c>
      <c r="Q3051" s="4" t="str">
        <f t="shared" si="284"/>
        <v>theater</v>
      </c>
      <c r="R3051" s="4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2" x14ac:dyDescent="0.2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2"/>
        <v>1.06</v>
      </c>
      <c r="P3052" s="18">
        <f t="shared" si="283"/>
        <v>71</v>
      </c>
      <c r="Q3052" s="4" t="str">
        <f t="shared" si="284"/>
        <v>theater</v>
      </c>
      <c r="R3052" s="4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8" x14ac:dyDescent="0.2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2"/>
        <v>0.23628571428571429</v>
      </c>
      <c r="P3053" s="18">
        <f t="shared" si="283"/>
        <v>24</v>
      </c>
      <c r="Q3053" s="4" t="str">
        <f t="shared" si="284"/>
        <v>theater</v>
      </c>
      <c r="R3053" s="4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32" x14ac:dyDescent="0.2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2"/>
        <v>1.5E-3</v>
      </c>
      <c r="P3054" s="18">
        <f t="shared" si="283"/>
        <v>38</v>
      </c>
      <c r="Q3054" s="4" t="str">
        <f t="shared" si="284"/>
        <v>theater</v>
      </c>
      <c r="R3054" s="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8" x14ac:dyDescent="0.2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2"/>
        <v>4.0000000000000001E-3</v>
      </c>
      <c r="P3055" s="18">
        <f t="shared" si="283"/>
        <v>13</v>
      </c>
      <c r="Q3055" s="4" t="str">
        <f t="shared" si="284"/>
        <v>theater</v>
      </c>
      <c r="R3055" s="4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8" x14ac:dyDescent="0.2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2"/>
        <v>0</v>
      </c>
      <c r="P3056" s="18" t="str">
        <f t="shared" si="283"/>
        <v/>
      </c>
      <c r="Q3056" s="4" t="str">
        <f t="shared" si="284"/>
        <v>theater</v>
      </c>
      <c r="R3056" s="4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8" x14ac:dyDescent="0.2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2"/>
        <v>5.0000000000000002E-5</v>
      </c>
      <c r="P3057" s="18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8" x14ac:dyDescent="0.2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2"/>
        <v>0</v>
      </c>
      <c r="P3058" s="18" t="str">
        <f t="shared" si="283"/>
        <v/>
      </c>
      <c r="Q3058" s="4" t="str">
        <f t="shared" si="284"/>
        <v>theater</v>
      </c>
      <c r="R3058" s="4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8" x14ac:dyDescent="0.2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2"/>
        <v>0</v>
      </c>
      <c r="P3059" s="18" t="str">
        <f t="shared" si="283"/>
        <v/>
      </c>
      <c r="Q3059" s="4" t="str">
        <f t="shared" si="284"/>
        <v>theater</v>
      </c>
      <c r="R3059" s="4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8" x14ac:dyDescent="0.2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2"/>
        <v>1.6666666666666666E-4</v>
      </c>
      <c r="P3060" s="18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8" x14ac:dyDescent="0.2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2"/>
        <v>3.0066666666666665E-2</v>
      </c>
      <c r="P3061" s="18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2" x14ac:dyDescent="0.2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2"/>
        <v>1.5227272727272728E-3</v>
      </c>
      <c r="P3062" s="18">
        <f t="shared" si="283"/>
        <v>56</v>
      </c>
      <c r="Q3062" s="4" t="str">
        <f t="shared" si="284"/>
        <v>theater</v>
      </c>
      <c r="R3062" s="4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6" x14ac:dyDescent="0.2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2"/>
        <v>0</v>
      </c>
      <c r="P3063" s="18" t="str">
        <f t="shared" si="283"/>
        <v/>
      </c>
      <c r="Q3063" s="4" t="str">
        <f t="shared" si="284"/>
        <v>theater</v>
      </c>
      <c r="R3063" s="4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8" x14ac:dyDescent="0.2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2"/>
        <v>0.66839999999999999</v>
      </c>
      <c r="P3064" s="18">
        <f t="shared" si="283"/>
        <v>100</v>
      </c>
      <c r="Q3064" s="4" t="str">
        <f t="shared" si="284"/>
        <v>theater</v>
      </c>
      <c r="R3064" s="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32" x14ac:dyDescent="0.2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2"/>
        <v>0.19566666666666666</v>
      </c>
      <c r="P3065" s="18">
        <f t="shared" si="283"/>
        <v>26</v>
      </c>
      <c r="Q3065" s="4" t="str">
        <f t="shared" si="284"/>
        <v>theater</v>
      </c>
      <c r="R3065" s="4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2" x14ac:dyDescent="0.2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2"/>
        <v>0.11294666666666667</v>
      </c>
      <c r="P3066" s="18">
        <f t="shared" si="283"/>
        <v>118</v>
      </c>
      <c r="Q3066" s="4" t="str">
        <f t="shared" si="284"/>
        <v>theater</v>
      </c>
      <c r="R3066" s="4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8" x14ac:dyDescent="0.2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2"/>
        <v>4.0000000000000002E-4</v>
      </c>
      <c r="P3067" s="18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8" x14ac:dyDescent="0.2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2"/>
        <v>0.11985714285714286</v>
      </c>
      <c r="P3068" s="18">
        <f t="shared" si="283"/>
        <v>2797</v>
      </c>
      <c r="Q3068" s="4" t="str">
        <f t="shared" si="284"/>
        <v>theater</v>
      </c>
      <c r="R3068" s="4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8" x14ac:dyDescent="0.2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2"/>
        <v>2.5000000000000001E-2</v>
      </c>
      <c r="P3069" s="18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8" x14ac:dyDescent="0.2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2"/>
        <v>6.9999999999999999E-4</v>
      </c>
      <c r="P3070" s="18">
        <f t="shared" si="283"/>
        <v>88</v>
      </c>
      <c r="Q3070" s="4" t="str">
        <f t="shared" si="284"/>
        <v>theater</v>
      </c>
      <c r="R3070" s="4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8" x14ac:dyDescent="0.2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2"/>
        <v>0.14099999999999999</v>
      </c>
      <c r="P3071" s="18">
        <f t="shared" si="283"/>
        <v>20</v>
      </c>
      <c r="Q3071" s="4" t="str">
        <f t="shared" si="284"/>
        <v>theater</v>
      </c>
      <c r="R3071" s="4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8" x14ac:dyDescent="0.2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2"/>
        <v>3.3399999999999999E-2</v>
      </c>
      <c r="P3072" s="18">
        <f t="shared" si="283"/>
        <v>21</v>
      </c>
      <c r="Q3072" s="4" t="str">
        <f t="shared" si="284"/>
        <v>theater</v>
      </c>
      <c r="R3072" s="4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8" x14ac:dyDescent="0.2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2"/>
        <v>0.59775</v>
      </c>
      <c r="P3073" s="18">
        <f t="shared" si="283"/>
        <v>61</v>
      </c>
      <c r="Q3073" s="4" t="str">
        <f t="shared" si="284"/>
        <v>theater</v>
      </c>
      <c r="R3073" s="4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8" x14ac:dyDescent="0.2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2"/>
        <v>1.6666666666666666E-4</v>
      </c>
      <c r="P3074" s="18">
        <f t="shared" si="283"/>
        <v>1</v>
      </c>
      <c r="Q3074" s="4" t="str">
        <f t="shared" si="284"/>
        <v>theater</v>
      </c>
      <c r="R3074" s="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8" x14ac:dyDescent="0.2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88">E3075/D3075</f>
        <v>2.3035714285714285E-4</v>
      </c>
      <c r="P3075" s="18">
        <f t="shared" ref="P3075:P3138" si="289">IFERROR(ROUND(E3075/L3075,0),"")</f>
        <v>92</v>
      </c>
      <c r="Q3075" s="4" t="str">
        <f t="shared" ref="Q3075:Q3138" si="290">LEFT(N3075,FIND("/",N3075)-1)</f>
        <v>theater</v>
      </c>
      <c r="R3075" s="4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4" x14ac:dyDescent="0.2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8"/>
        <v>8.8000000000000003E-4</v>
      </c>
      <c r="P3076" s="18">
        <f t="shared" si="289"/>
        <v>7</v>
      </c>
      <c r="Q3076" s="4" t="str">
        <f t="shared" si="290"/>
        <v>theater</v>
      </c>
      <c r="R3076" s="4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8" x14ac:dyDescent="0.2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8"/>
        <v>8.6400000000000005E-2</v>
      </c>
      <c r="P3077" s="18">
        <f t="shared" si="289"/>
        <v>65</v>
      </c>
      <c r="Q3077" s="4" t="str">
        <f t="shared" si="290"/>
        <v>theater</v>
      </c>
      <c r="R3077" s="4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2" x14ac:dyDescent="0.2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8"/>
        <v>0.15060000000000001</v>
      </c>
      <c r="P3078" s="18">
        <f t="shared" si="289"/>
        <v>30</v>
      </c>
      <c r="Q3078" s="4" t="str">
        <f t="shared" si="290"/>
        <v>theater</v>
      </c>
      <c r="R3078" s="4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8" x14ac:dyDescent="0.2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8"/>
        <v>4.7727272727272731E-3</v>
      </c>
      <c r="P3079" s="18">
        <f t="shared" si="289"/>
        <v>53</v>
      </c>
      <c r="Q3079" s="4" t="str">
        <f t="shared" si="290"/>
        <v>theater</v>
      </c>
      <c r="R3079" s="4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8" x14ac:dyDescent="0.2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8"/>
        <v>1.1833333333333333E-3</v>
      </c>
      <c r="P3080" s="18">
        <f t="shared" si="289"/>
        <v>24</v>
      </c>
      <c r="Q3080" s="4" t="str">
        <f t="shared" si="290"/>
        <v>theater</v>
      </c>
      <c r="R3080" s="4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8" x14ac:dyDescent="0.2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8"/>
        <v>8.4173998587352451E-3</v>
      </c>
      <c r="P3081" s="18">
        <f t="shared" si="289"/>
        <v>416</v>
      </c>
      <c r="Q3081" s="4" t="str">
        <f t="shared" si="290"/>
        <v>theater</v>
      </c>
      <c r="R3081" s="4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8" x14ac:dyDescent="0.2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8"/>
        <v>1.8799999999999999E-4</v>
      </c>
      <c r="P3082" s="18">
        <f t="shared" si="289"/>
        <v>54</v>
      </c>
      <c r="Q3082" s="4" t="str">
        <f t="shared" si="290"/>
        <v>theater</v>
      </c>
      <c r="R3082" s="4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8" x14ac:dyDescent="0.2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8"/>
        <v>2.1029999999999998E-3</v>
      </c>
      <c r="P3083" s="18">
        <f t="shared" si="289"/>
        <v>421</v>
      </c>
      <c r="Q3083" s="4" t="str">
        <f t="shared" si="290"/>
        <v>theater</v>
      </c>
      <c r="R3083" s="4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8" x14ac:dyDescent="0.2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8"/>
        <v>0</v>
      </c>
      <c r="P3084" s="18" t="str">
        <f t="shared" si="289"/>
        <v/>
      </c>
      <c r="Q3084" s="4" t="str">
        <f t="shared" si="290"/>
        <v>theater</v>
      </c>
      <c r="R3084" s="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4" x14ac:dyDescent="0.2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8"/>
        <v>2.8E-3</v>
      </c>
      <c r="P3085" s="18">
        <f t="shared" si="289"/>
        <v>19</v>
      </c>
      <c r="Q3085" s="4" t="str">
        <f t="shared" si="290"/>
        <v>theater</v>
      </c>
      <c r="R3085" s="4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8" x14ac:dyDescent="0.2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8"/>
        <v>0.11579206701157921</v>
      </c>
      <c r="P3086" s="18">
        <f t="shared" si="289"/>
        <v>78</v>
      </c>
      <c r="Q3086" s="4" t="str">
        <f t="shared" si="290"/>
        <v>theater</v>
      </c>
      <c r="R3086" s="4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8" x14ac:dyDescent="0.2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8"/>
        <v>2.4400000000000002E-2</v>
      </c>
      <c r="P3087" s="18">
        <f t="shared" si="289"/>
        <v>68</v>
      </c>
      <c r="Q3087" s="4" t="str">
        <f t="shared" si="290"/>
        <v>theater</v>
      </c>
      <c r="R3087" s="4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8" x14ac:dyDescent="0.2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8"/>
        <v>2.5000000000000001E-3</v>
      </c>
      <c r="P3088" s="18">
        <f t="shared" si="289"/>
        <v>17</v>
      </c>
      <c r="Q3088" s="4" t="str">
        <f t="shared" si="290"/>
        <v>theater</v>
      </c>
      <c r="R3088" s="4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8" x14ac:dyDescent="0.2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8"/>
        <v>6.2500000000000003E-3</v>
      </c>
      <c r="P3089" s="18">
        <f t="shared" si="289"/>
        <v>63</v>
      </c>
      <c r="Q3089" s="4" t="str">
        <f t="shared" si="290"/>
        <v>theater</v>
      </c>
      <c r="R3089" s="4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32" x14ac:dyDescent="0.2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8"/>
        <v>1.9384615384615384E-3</v>
      </c>
      <c r="P3090" s="18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32" x14ac:dyDescent="0.2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8"/>
        <v>0.23416000000000001</v>
      </c>
      <c r="P3091" s="18">
        <f t="shared" si="289"/>
        <v>130</v>
      </c>
      <c r="Q3091" s="4" t="str">
        <f t="shared" si="290"/>
        <v>theater</v>
      </c>
      <c r="R3091" s="4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8" x14ac:dyDescent="0.2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8"/>
        <v>5.080888888888889E-2</v>
      </c>
      <c r="P3092" s="18">
        <f t="shared" si="289"/>
        <v>1270</v>
      </c>
      <c r="Q3092" s="4" t="str">
        <f t="shared" si="290"/>
        <v>theater</v>
      </c>
      <c r="R3092" s="4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8" x14ac:dyDescent="0.2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8"/>
        <v>0.15920000000000001</v>
      </c>
      <c r="P3093" s="18">
        <f t="shared" si="289"/>
        <v>88</v>
      </c>
      <c r="Q3093" s="4" t="str">
        <f t="shared" si="290"/>
        <v>theater</v>
      </c>
      <c r="R3093" s="4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8" x14ac:dyDescent="0.2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8"/>
        <v>1.1831900000000001E-2</v>
      </c>
      <c r="P3094" s="18">
        <f t="shared" si="289"/>
        <v>56</v>
      </c>
      <c r="Q3094" s="4" t="str">
        <f t="shared" si="290"/>
        <v>theater</v>
      </c>
      <c r="R3094" s="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8" x14ac:dyDescent="0.2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8"/>
        <v>0.22750000000000001</v>
      </c>
      <c r="P3095" s="18">
        <f t="shared" si="289"/>
        <v>54</v>
      </c>
      <c r="Q3095" s="4" t="str">
        <f t="shared" si="290"/>
        <v>theater</v>
      </c>
      <c r="R3095" s="4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32" x14ac:dyDescent="0.2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8"/>
        <v>2.5000000000000001E-4</v>
      </c>
      <c r="P3096" s="18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8" x14ac:dyDescent="0.2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8"/>
        <v>3.351206434316354E-3</v>
      </c>
      <c r="P3097" s="18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8" x14ac:dyDescent="0.2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8"/>
        <v>3.9750000000000001E-2</v>
      </c>
      <c r="P3098" s="18">
        <f t="shared" si="289"/>
        <v>57</v>
      </c>
      <c r="Q3098" s="4" t="str">
        <f t="shared" si="290"/>
        <v>theater</v>
      </c>
      <c r="R3098" s="4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8" x14ac:dyDescent="0.2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8"/>
        <v>0.17150000000000001</v>
      </c>
      <c r="P3099" s="18">
        <f t="shared" si="289"/>
        <v>41</v>
      </c>
      <c r="Q3099" s="4" t="str">
        <f t="shared" si="290"/>
        <v>theater</v>
      </c>
      <c r="R3099" s="4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8" x14ac:dyDescent="0.2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8"/>
        <v>3.608004104669061E-2</v>
      </c>
      <c r="P3100" s="18">
        <f t="shared" si="289"/>
        <v>65</v>
      </c>
      <c r="Q3100" s="4" t="str">
        <f t="shared" si="290"/>
        <v>theater</v>
      </c>
      <c r="R3100" s="4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8" x14ac:dyDescent="0.2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8"/>
        <v>0.13900000000000001</v>
      </c>
      <c r="P3101" s="18">
        <f t="shared" si="289"/>
        <v>56</v>
      </c>
      <c r="Q3101" s="4" t="str">
        <f t="shared" si="290"/>
        <v>theater</v>
      </c>
      <c r="R3101" s="4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8" x14ac:dyDescent="0.2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8"/>
        <v>0.15225</v>
      </c>
      <c r="P3102" s="18">
        <f t="shared" si="289"/>
        <v>141</v>
      </c>
      <c r="Q3102" s="4" t="str">
        <f t="shared" si="290"/>
        <v>theater</v>
      </c>
      <c r="R3102" s="4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48" x14ac:dyDescent="0.2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8"/>
        <v>0.12</v>
      </c>
      <c r="P3103" s="18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8" x14ac:dyDescent="0.2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8"/>
        <v>0.391125</v>
      </c>
      <c r="P3104" s="18">
        <f t="shared" si="289"/>
        <v>70</v>
      </c>
      <c r="Q3104" s="4" t="str">
        <f t="shared" si="290"/>
        <v>theater</v>
      </c>
      <c r="R3104" s="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2" x14ac:dyDescent="0.2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8"/>
        <v>2.6829268292682929E-3</v>
      </c>
      <c r="P3105" s="18">
        <f t="shared" si="289"/>
        <v>6</v>
      </c>
      <c r="Q3105" s="4" t="str">
        <f t="shared" si="290"/>
        <v>theater</v>
      </c>
      <c r="R3105" s="4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8" x14ac:dyDescent="0.2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8"/>
        <v>0.29625000000000001</v>
      </c>
      <c r="P3106" s="18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8" x14ac:dyDescent="0.2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8"/>
        <v>0.4236099230111206</v>
      </c>
      <c r="P3107" s="18">
        <f t="shared" si="289"/>
        <v>80</v>
      </c>
      <c r="Q3107" s="4" t="str">
        <f t="shared" si="290"/>
        <v>theater</v>
      </c>
      <c r="R3107" s="4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48" x14ac:dyDescent="0.2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8"/>
        <v>4.1000000000000002E-2</v>
      </c>
      <c r="P3108" s="18">
        <f t="shared" si="289"/>
        <v>10</v>
      </c>
      <c r="Q3108" s="4" t="str">
        <f t="shared" si="290"/>
        <v>theater</v>
      </c>
      <c r="R3108" s="4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8" x14ac:dyDescent="0.2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8"/>
        <v>0.197625</v>
      </c>
      <c r="P3109" s="18">
        <f t="shared" si="289"/>
        <v>273</v>
      </c>
      <c r="Q3109" s="4" t="str">
        <f t="shared" si="290"/>
        <v>theater</v>
      </c>
      <c r="R3109" s="4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6" x14ac:dyDescent="0.2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8"/>
        <v>5.1999999999999995E-4</v>
      </c>
      <c r="P3110" s="18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8" x14ac:dyDescent="0.2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8"/>
        <v>0.25030188679245285</v>
      </c>
      <c r="P3111" s="18">
        <f t="shared" si="289"/>
        <v>58</v>
      </c>
      <c r="Q3111" s="4" t="str">
        <f t="shared" si="290"/>
        <v>theater</v>
      </c>
      <c r="R3111" s="4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8" x14ac:dyDescent="0.2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8"/>
        <v>4.0000000000000002E-4</v>
      </c>
      <c r="P3112" s="18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32" x14ac:dyDescent="0.2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8"/>
        <v>0.26640000000000003</v>
      </c>
      <c r="P3113" s="18">
        <f t="shared" si="289"/>
        <v>70</v>
      </c>
      <c r="Q3113" s="4" t="str">
        <f t="shared" si="290"/>
        <v>theater</v>
      </c>
      <c r="R3113" s="4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8" x14ac:dyDescent="0.2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8"/>
        <v>4.7363636363636365E-2</v>
      </c>
      <c r="P3114" s="18">
        <f t="shared" si="289"/>
        <v>58</v>
      </c>
      <c r="Q3114" s="4" t="str">
        <f t="shared" si="290"/>
        <v>theater</v>
      </c>
      <c r="R3114" s="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8" x14ac:dyDescent="0.2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8"/>
        <v>4.2435339894712751E-2</v>
      </c>
      <c r="P3115" s="18">
        <f t="shared" si="289"/>
        <v>125</v>
      </c>
      <c r="Q3115" s="4" t="str">
        <f t="shared" si="290"/>
        <v>theater</v>
      </c>
      <c r="R3115" s="4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8" x14ac:dyDescent="0.2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8"/>
        <v>0</v>
      </c>
      <c r="P3116" s="18" t="str">
        <f t="shared" si="289"/>
        <v/>
      </c>
      <c r="Q3116" s="4" t="str">
        <f t="shared" si="290"/>
        <v>theater</v>
      </c>
      <c r="R3116" s="4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8" x14ac:dyDescent="0.2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8"/>
        <v>0.03</v>
      </c>
      <c r="P3117" s="18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8" x14ac:dyDescent="0.2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8"/>
        <v>0.57333333333333336</v>
      </c>
      <c r="P3118" s="18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8" x14ac:dyDescent="0.2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8"/>
        <v>1E-3</v>
      </c>
      <c r="P3119" s="18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2" x14ac:dyDescent="0.2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8"/>
        <v>3.0999999999999999E-3</v>
      </c>
      <c r="P3120" s="18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8" x14ac:dyDescent="0.2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8"/>
        <v>5.0000000000000001E-4</v>
      </c>
      <c r="P3121" s="18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8" x14ac:dyDescent="0.2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8"/>
        <v>9.8461538461538464E-5</v>
      </c>
      <c r="P3122" s="18">
        <f t="shared" si="289"/>
        <v>13</v>
      </c>
      <c r="Q3122" s="4" t="str">
        <f t="shared" si="290"/>
        <v>theater</v>
      </c>
      <c r="R3122" s="4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8"/>
        <v>6.6666666666666671E-3</v>
      </c>
      <c r="P3123" s="18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8"/>
        <v>0.58291457286432158</v>
      </c>
      <c r="P3124" s="18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8"/>
        <v>0.68153600000000003</v>
      </c>
      <c r="P3125" s="18">
        <f t="shared" si="289"/>
        <v>245</v>
      </c>
      <c r="Q3125" s="4" t="str">
        <f t="shared" si="290"/>
        <v>theater</v>
      </c>
      <c r="R3125" s="4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8"/>
        <v>3.2499999999999997E-5</v>
      </c>
      <c r="P3126" s="18">
        <f t="shared" si="289"/>
        <v>7</v>
      </c>
      <c r="Q3126" s="4" t="str">
        <f t="shared" si="290"/>
        <v>theater</v>
      </c>
      <c r="R3126" s="4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8"/>
        <v>0</v>
      </c>
      <c r="P3127" s="18" t="str">
        <f t="shared" si="289"/>
        <v/>
      </c>
      <c r="Q3127" s="4" t="str">
        <f t="shared" si="290"/>
        <v>theater</v>
      </c>
      <c r="R3127" s="4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8"/>
        <v>4.1599999999999998E-2</v>
      </c>
      <c r="P3128" s="18">
        <f t="shared" si="289"/>
        <v>61</v>
      </c>
      <c r="Q3128" s="4" t="str">
        <f t="shared" si="290"/>
        <v>theater</v>
      </c>
      <c r="R3128" s="4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8"/>
        <v>0</v>
      </c>
      <c r="P3129" s="18" t="str">
        <f t="shared" si="289"/>
        <v/>
      </c>
      <c r="Q3129" s="4" t="str">
        <f t="shared" si="290"/>
        <v>theater</v>
      </c>
      <c r="R3129" s="4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8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8"/>
        <v>1.0860666666666667</v>
      </c>
      <c r="P3130" s="18">
        <f t="shared" si="289"/>
        <v>139</v>
      </c>
      <c r="Q3130" s="4" t="str">
        <f t="shared" si="290"/>
        <v>theater</v>
      </c>
      <c r="R3130" s="4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8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8"/>
        <v>8.0000000000000002E-3</v>
      </c>
      <c r="P3131" s="18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32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8"/>
        <v>3.7499999999999999E-2</v>
      </c>
      <c r="P3132" s="18">
        <f t="shared" si="289"/>
        <v>94</v>
      </c>
      <c r="Q3132" s="4" t="str">
        <f t="shared" si="290"/>
        <v>theater</v>
      </c>
      <c r="R3132" s="4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2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8"/>
        <v>0.15731707317073171</v>
      </c>
      <c r="P3133" s="18">
        <f t="shared" si="289"/>
        <v>54</v>
      </c>
      <c r="Q3133" s="4" t="str">
        <f t="shared" si="290"/>
        <v>theater</v>
      </c>
      <c r="R3133" s="4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2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8"/>
        <v>3.3333333333333332E-4</v>
      </c>
      <c r="P3134" s="18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8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8"/>
        <v>1.08</v>
      </c>
      <c r="P3135" s="18">
        <f t="shared" si="289"/>
        <v>34</v>
      </c>
      <c r="Q3135" s="4" t="str">
        <f t="shared" si="290"/>
        <v>theater</v>
      </c>
      <c r="R3135" s="4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8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8"/>
        <v>0.22500000000000001</v>
      </c>
      <c r="P3136" s="18">
        <f t="shared" si="289"/>
        <v>19</v>
      </c>
      <c r="Q3136" s="4" t="str">
        <f t="shared" si="290"/>
        <v>theater</v>
      </c>
      <c r="R3136" s="4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8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8"/>
        <v>0.20849420849420849</v>
      </c>
      <c r="P3137" s="18">
        <f t="shared" si="289"/>
        <v>23</v>
      </c>
      <c r="Q3137" s="4" t="str">
        <f t="shared" si="290"/>
        <v>theater</v>
      </c>
      <c r="R3137" s="4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8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88"/>
        <v>1.278</v>
      </c>
      <c r="P3138" s="18">
        <f t="shared" si="289"/>
        <v>29</v>
      </c>
      <c r="Q3138" s="4" t="str">
        <f t="shared" si="290"/>
        <v>theater</v>
      </c>
      <c r="R3138" s="4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32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4">E3139/D3139</f>
        <v>3.3333333333333333E-2</v>
      </c>
      <c r="P3139" s="18">
        <f t="shared" ref="P3139:P3202" si="295">IFERROR(ROUND(E3139/L3139,0),"")</f>
        <v>50</v>
      </c>
      <c r="Q3139" s="4" t="str">
        <f t="shared" ref="Q3139:Q3202" si="296">LEFT(N3139,FIND("/",N3139)-1)</f>
        <v>theater</v>
      </c>
      <c r="R3139" s="4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4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4"/>
        <v>0</v>
      </c>
      <c r="P3140" s="18" t="str">
        <f t="shared" si="295"/>
        <v/>
      </c>
      <c r="Q3140" s="4" t="str">
        <f t="shared" si="296"/>
        <v>theater</v>
      </c>
      <c r="R3140" s="4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8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4"/>
        <v>5.3999999999999999E-2</v>
      </c>
      <c r="P3141" s="18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8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4"/>
        <v>9.5999999999999992E-3</v>
      </c>
      <c r="P3142" s="18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4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4"/>
        <v>0.51600000000000001</v>
      </c>
      <c r="P3143" s="18">
        <f t="shared" si="295"/>
        <v>32</v>
      </c>
      <c r="Q3143" s="4" t="str">
        <f t="shared" si="296"/>
        <v>theater</v>
      </c>
      <c r="R3143" s="4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8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4"/>
        <v>1.6363636363636365E-2</v>
      </c>
      <c r="P3144" s="18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4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4"/>
        <v>0</v>
      </c>
      <c r="P3145" s="18" t="str">
        <f t="shared" si="295"/>
        <v/>
      </c>
      <c r="Q3145" s="4" t="str">
        <f t="shared" si="296"/>
        <v>theater</v>
      </c>
      <c r="R3145" s="4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4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4"/>
        <v>0.754</v>
      </c>
      <c r="P3146" s="18">
        <f t="shared" si="295"/>
        <v>251</v>
      </c>
      <c r="Q3146" s="4" t="str">
        <f t="shared" si="296"/>
        <v>theater</v>
      </c>
      <c r="R3146" s="4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32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4"/>
        <v>0</v>
      </c>
      <c r="P3147" s="18" t="str">
        <f t="shared" si="295"/>
        <v/>
      </c>
      <c r="Q3147" s="4" t="str">
        <f t="shared" si="296"/>
        <v>theater</v>
      </c>
      <c r="R3147" s="4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32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4"/>
        <v>0.105</v>
      </c>
      <c r="P3148" s="18">
        <f t="shared" si="295"/>
        <v>438</v>
      </c>
      <c r="Q3148" s="4" t="str">
        <f t="shared" si="296"/>
        <v>theater</v>
      </c>
      <c r="R3148" s="4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8" x14ac:dyDescent="0.2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4"/>
        <v>1.1752499999999999</v>
      </c>
      <c r="P3149" s="18">
        <f t="shared" si="295"/>
        <v>110</v>
      </c>
      <c r="Q3149" s="4" t="str">
        <f t="shared" si="296"/>
        <v>theater</v>
      </c>
      <c r="R3149" s="4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2" x14ac:dyDescent="0.2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4"/>
        <v>1.3116666666666668</v>
      </c>
      <c r="P3150" s="18">
        <f t="shared" si="295"/>
        <v>41</v>
      </c>
      <c r="Q3150" s="4" t="str">
        <f t="shared" si="296"/>
        <v>theater</v>
      </c>
      <c r="R3150" s="4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8" x14ac:dyDescent="0.2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4"/>
        <v>1.04</v>
      </c>
      <c r="P3151" s="18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4" x14ac:dyDescent="0.2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4"/>
        <v>1.01</v>
      </c>
      <c r="P3152" s="18">
        <f t="shared" si="295"/>
        <v>34</v>
      </c>
      <c r="Q3152" s="4" t="str">
        <f t="shared" si="296"/>
        <v>theater</v>
      </c>
      <c r="R3152" s="4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32" x14ac:dyDescent="0.2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4"/>
        <v>1.004</v>
      </c>
      <c r="P3153" s="18">
        <f t="shared" si="295"/>
        <v>103</v>
      </c>
      <c r="Q3153" s="4" t="str">
        <f t="shared" si="296"/>
        <v>theater</v>
      </c>
      <c r="R3153" s="4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8" x14ac:dyDescent="0.2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4"/>
        <v>1.0595454545454546</v>
      </c>
      <c r="P3154" s="18">
        <f t="shared" si="295"/>
        <v>35</v>
      </c>
      <c r="Q3154" s="4" t="str">
        <f t="shared" si="296"/>
        <v>theater</v>
      </c>
      <c r="R3154" s="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8" x14ac:dyDescent="0.2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4"/>
        <v>3.3558333333333334</v>
      </c>
      <c r="P3155" s="18">
        <f t="shared" si="295"/>
        <v>42</v>
      </c>
      <c r="Q3155" s="4" t="str">
        <f t="shared" si="296"/>
        <v>theater</v>
      </c>
      <c r="R3155" s="4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8" x14ac:dyDescent="0.2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4"/>
        <v>1.1292857142857142</v>
      </c>
      <c r="P3156" s="18">
        <f t="shared" si="295"/>
        <v>64</v>
      </c>
      <c r="Q3156" s="4" t="str">
        <f t="shared" si="296"/>
        <v>theater</v>
      </c>
      <c r="R3156" s="4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8" x14ac:dyDescent="0.2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4"/>
        <v>1.885046</v>
      </c>
      <c r="P3157" s="18">
        <f t="shared" si="295"/>
        <v>31</v>
      </c>
      <c r="Q3157" s="4" t="str">
        <f t="shared" si="296"/>
        <v>theater</v>
      </c>
      <c r="R3157" s="4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8" x14ac:dyDescent="0.2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4"/>
        <v>1.0181818181818181</v>
      </c>
      <c r="P3158" s="18">
        <f t="shared" si="295"/>
        <v>63</v>
      </c>
      <c r="Q3158" s="4" t="str">
        <f t="shared" si="296"/>
        <v>theater</v>
      </c>
      <c r="R3158" s="4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2" x14ac:dyDescent="0.2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4"/>
        <v>1.01</v>
      </c>
      <c r="P3159" s="18">
        <f t="shared" si="295"/>
        <v>99</v>
      </c>
      <c r="Q3159" s="4" t="str">
        <f t="shared" si="296"/>
        <v>theater</v>
      </c>
      <c r="R3159" s="4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2" x14ac:dyDescent="0.2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4"/>
        <v>1.1399999999999999</v>
      </c>
      <c r="P3160" s="18">
        <f t="shared" si="295"/>
        <v>83</v>
      </c>
      <c r="Q3160" s="4" t="str">
        <f t="shared" si="296"/>
        <v>theater</v>
      </c>
      <c r="R3160" s="4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32" x14ac:dyDescent="0.2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4"/>
        <v>1.3348133333333334</v>
      </c>
      <c r="P3161" s="18">
        <f t="shared" si="295"/>
        <v>39</v>
      </c>
      <c r="Q3161" s="4" t="str">
        <f t="shared" si="296"/>
        <v>theater</v>
      </c>
      <c r="R3161" s="4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8" x14ac:dyDescent="0.2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4"/>
        <v>1.0153333333333334</v>
      </c>
      <c r="P3162" s="18">
        <f t="shared" si="295"/>
        <v>80</v>
      </c>
      <c r="Q3162" s="4" t="str">
        <f t="shared" si="296"/>
        <v>theater</v>
      </c>
      <c r="R3162" s="4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8" x14ac:dyDescent="0.2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4"/>
        <v>1.0509999999999999</v>
      </c>
      <c r="P3163" s="18">
        <f t="shared" si="295"/>
        <v>28</v>
      </c>
      <c r="Q3163" s="4" t="str">
        <f t="shared" si="296"/>
        <v>theater</v>
      </c>
      <c r="R3163" s="4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8" x14ac:dyDescent="0.2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4"/>
        <v>1.2715000000000001</v>
      </c>
      <c r="P3164" s="18">
        <f t="shared" si="295"/>
        <v>81</v>
      </c>
      <c r="Q3164" s="4" t="str">
        <f t="shared" si="296"/>
        <v>theater</v>
      </c>
      <c r="R3164" s="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8" x14ac:dyDescent="0.2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4"/>
        <v>1.1115384615384616</v>
      </c>
      <c r="P3165" s="18">
        <f t="shared" si="295"/>
        <v>201</v>
      </c>
      <c r="Q3165" s="4" t="str">
        <f t="shared" si="296"/>
        <v>theater</v>
      </c>
      <c r="R3165" s="4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8" x14ac:dyDescent="0.2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4"/>
        <v>1.0676000000000001</v>
      </c>
      <c r="P3166" s="18">
        <f t="shared" si="295"/>
        <v>38</v>
      </c>
      <c r="Q3166" s="4" t="str">
        <f t="shared" si="296"/>
        <v>theater</v>
      </c>
      <c r="R3166" s="4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8" x14ac:dyDescent="0.2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4"/>
        <v>1.6266666666666667</v>
      </c>
      <c r="P3167" s="18">
        <f t="shared" si="295"/>
        <v>58</v>
      </c>
      <c r="Q3167" s="4" t="str">
        <f t="shared" si="296"/>
        <v>theater</v>
      </c>
      <c r="R3167" s="4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8" x14ac:dyDescent="0.2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4"/>
        <v>1.6022808571428573</v>
      </c>
      <c r="P3168" s="18">
        <f t="shared" si="295"/>
        <v>60</v>
      </c>
      <c r="Q3168" s="4" t="str">
        <f t="shared" si="296"/>
        <v>theater</v>
      </c>
      <c r="R3168" s="4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2" x14ac:dyDescent="0.2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4"/>
        <v>1.1616666666666666</v>
      </c>
      <c r="P3169" s="18">
        <f t="shared" si="295"/>
        <v>63</v>
      </c>
      <c r="Q3169" s="4" t="str">
        <f t="shared" si="296"/>
        <v>theater</v>
      </c>
      <c r="R3169" s="4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8" x14ac:dyDescent="0.2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4"/>
        <v>1.242</v>
      </c>
      <c r="P3170" s="18">
        <f t="shared" si="295"/>
        <v>51</v>
      </c>
      <c r="Q3170" s="4" t="str">
        <f t="shared" si="296"/>
        <v>theater</v>
      </c>
      <c r="R3170" s="4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2" x14ac:dyDescent="0.2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4"/>
        <v>1.030125</v>
      </c>
      <c r="P3171" s="18">
        <f t="shared" si="295"/>
        <v>101</v>
      </c>
      <c r="Q3171" s="4" t="str">
        <f t="shared" si="296"/>
        <v>theater</v>
      </c>
      <c r="R3171" s="4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32" x14ac:dyDescent="0.2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4"/>
        <v>1.1225000000000001</v>
      </c>
      <c r="P3172" s="18">
        <f t="shared" si="295"/>
        <v>32</v>
      </c>
      <c r="Q3172" s="4" t="str">
        <f t="shared" si="296"/>
        <v>theater</v>
      </c>
      <c r="R3172" s="4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8" x14ac:dyDescent="0.2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4"/>
        <v>1.0881428571428571</v>
      </c>
      <c r="P3173" s="18">
        <f t="shared" si="295"/>
        <v>65</v>
      </c>
      <c r="Q3173" s="4" t="str">
        <f t="shared" si="296"/>
        <v>theater</v>
      </c>
      <c r="R3173" s="4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8" x14ac:dyDescent="0.2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4"/>
        <v>1.1499999999999999</v>
      </c>
      <c r="P3174" s="18">
        <f t="shared" si="295"/>
        <v>79</v>
      </c>
      <c r="Q3174" s="4" t="str">
        <f t="shared" si="296"/>
        <v>theater</v>
      </c>
      <c r="R3174" s="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8" x14ac:dyDescent="0.2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4"/>
        <v>1.03</v>
      </c>
      <c r="P3175" s="18">
        <f t="shared" si="295"/>
        <v>139</v>
      </c>
      <c r="Q3175" s="4" t="str">
        <f t="shared" si="296"/>
        <v>theater</v>
      </c>
      <c r="R3175" s="4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8" x14ac:dyDescent="0.2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4"/>
        <v>1.0113333333333334</v>
      </c>
      <c r="P3176" s="18">
        <f t="shared" si="295"/>
        <v>132</v>
      </c>
      <c r="Q3176" s="4" t="str">
        <f t="shared" si="296"/>
        <v>theater</v>
      </c>
      <c r="R3176" s="4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48" x14ac:dyDescent="0.2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4"/>
        <v>1.0955999999999999</v>
      </c>
      <c r="P3177" s="18">
        <f t="shared" si="295"/>
        <v>91</v>
      </c>
      <c r="Q3177" s="4" t="str">
        <f t="shared" si="296"/>
        <v>theater</v>
      </c>
      <c r="R3177" s="4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8" x14ac:dyDescent="0.2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4"/>
        <v>1.148421052631579</v>
      </c>
      <c r="P3178" s="18">
        <f t="shared" si="295"/>
        <v>40</v>
      </c>
      <c r="Q3178" s="4" t="str">
        <f t="shared" si="296"/>
        <v>theater</v>
      </c>
      <c r="R3178" s="4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8" x14ac:dyDescent="0.2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4"/>
        <v>1.1739999999999999</v>
      </c>
      <c r="P3179" s="18">
        <f t="shared" si="295"/>
        <v>58</v>
      </c>
      <c r="Q3179" s="4" t="str">
        <f t="shared" si="296"/>
        <v>theater</v>
      </c>
      <c r="R3179" s="4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8" x14ac:dyDescent="0.2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4"/>
        <v>1.7173333333333334</v>
      </c>
      <c r="P3180" s="18">
        <f t="shared" si="295"/>
        <v>33</v>
      </c>
      <c r="Q3180" s="4" t="str">
        <f t="shared" si="296"/>
        <v>theater</v>
      </c>
      <c r="R3180" s="4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32" x14ac:dyDescent="0.2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4"/>
        <v>1.1416238095238094</v>
      </c>
      <c r="P3181" s="18">
        <f t="shared" si="295"/>
        <v>77</v>
      </c>
      <c r="Q3181" s="4" t="str">
        <f t="shared" si="296"/>
        <v>theater</v>
      </c>
      <c r="R3181" s="4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8" x14ac:dyDescent="0.2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4"/>
        <v>1.1975</v>
      </c>
      <c r="P3182" s="18">
        <f t="shared" si="295"/>
        <v>32</v>
      </c>
      <c r="Q3182" s="4" t="str">
        <f t="shared" si="296"/>
        <v>theater</v>
      </c>
      <c r="R3182" s="4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8" x14ac:dyDescent="0.2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4"/>
        <v>1.0900000000000001</v>
      </c>
      <c r="P3183" s="18">
        <f t="shared" si="295"/>
        <v>36</v>
      </c>
      <c r="Q3183" s="4" t="str">
        <f t="shared" si="296"/>
        <v>theater</v>
      </c>
      <c r="R3183" s="4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4" x14ac:dyDescent="0.2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4"/>
        <v>1.0088571428571429</v>
      </c>
      <c r="P3184" s="18">
        <f t="shared" si="295"/>
        <v>47</v>
      </c>
      <c r="Q3184" s="4" t="str">
        <f t="shared" si="296"/>
        <v>theater</v>
      </c>
      <c r="R3184" s="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8" x14ac:dyDescent="0.2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4"/>
        <v>1.0900000000000001</v>
      </c>
      <c r="P3185" s="18">
        <f t="shared" si="295"/>
        <v>40</v>
      </c>
      <c r="Q3185" s="4" t="str">
        <f t="shared" si="296"/>
        <v>theater</v>
      </c>
      <c r="R3185" s="4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8" x14ac:dyDescent="0.2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4"/>
        <v>1.0720930232558139</v>
      </c>
      <c r="P3186" s="18">
        <f t="shared" si="295"/>
        <v>100</v>
      </c>
      <c r="Q3186" s="4" t="str">
        <f t="shared" si="296"/>
        <v>theater</v>
      </c>
      <c r="R3186" s="4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8" x14ac:dyDescent="0.2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4"/>
        <v>1</v>
      </c>
      <c r="P3187" s="18">
        <f t="shared" si="295"/>
        <v>42</v>
      </c>
      <c r="Q3187" s="4" t="str">
        <f t="shared" si="296"/>
        <v>theater</v>
      </c>
      <c r="R3187" s="4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8" x14ac:dyDescent="0.2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4"/>
        <v>1.0218750000000001</v>
      </c>
      <c r="P3188" s="18">
        <f t="shared" si="295"/>
        <v>47</v>
      </c>
      <c r="Q3188" s="4" t="str">
        <f t="shared" si="296"/>
        <v>theater</v>
      </c>
      <c r="R3188" s="4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8" x14ac:dyDescent="0.2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4"/>
        <v>1.1629333333333334</v>
      </c>
      <c r="P3189" s="18">
        <f t="shared" si="295"/>
        <v>71</v>
      </c>
      <c r="Q3189" s="4" t="str">
        <f t="shared" si="296"/>
        <v>theater</v>
      </c>
      <c r="R3189" s="4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8" x14ac:dyDescent="0.2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4"/>
        <v>0.65</v>
      </c>
      <c r="P3190" s="18">
        <f t="shared" si="295"/>
        <v>14</v>
      </c>
      <c r="Q3190" s="4" t="str">
        <f t="shared" si="296"/>
        <v>theater</v>
      </c>
      <c r="R3190" s="4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48" x14ac:dyDescent="0.2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4"/>
        <v>0.12327272727272727</v>
      </c>
      <c r="P3191" s="18">
        <f t="shared" si="295"/>
        <v>357</v>
      </c>
      <c r="Q3191" s="4" t="str">
        <f t="shared" si="296"/>
        <v>theater</v>
      </c>
      <c r="R3191" s="4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8" x14ac:dyDescent="0.2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4"/>
        <v>0</v>
      </c>
      <c r="P3192" s="18" t="str">
        <f t="shared" si="295"/>
        <v/>
      </c>
      <c r="Q3192" s="4" t="str">
        <f t="shared" si="296"/>
        <v>theater</v>
      </c>
      <c r="R3192" s="4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8" x14ac:dyDescent="0.2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4"/>
        <v>4.0266666666666666E-2</v>
      </c>
      <c r="P3193" s="18">
        <f t="shared" si="295"/>
        <v>38</v>
      </c>
      <c r="Q3193" s="4" t="str">
        <f t="shared" si="296"/>
        <v>theater</v>
      </c>
      <c r="R3193" s="4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8" x14ac:dyDescent="0.2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4"/>
        <v>1.0200000000000001E-2</v>
      </c>
      <c r="P3194" s="18">
        <f t="shared" si="295"/>
        <v>13</v>
      </c>
      <c r="Q3194" s="4" t="str">
        <f t="shared" si="296"/>
        <v>theater</v>
      </c>
      <c r="R3194" s="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8" x14ac:dyDescent="0.2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4"/>
        <v>0.1174</v>
      </c>
      <c r="P3195" s="18">
        <f t="shared" si="295"/>
        <v>24</v>
      </c>
      <c r="Q3195" s="4" t="str">
        <f t="shared" si="296"/>
        <v>theater</v>
      </c>
      <c r="R3195" s="4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8" x14ac:dyDescent="0.2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4"/>
        <v>0</v>
      </c>
      <c r="P3196" s="18" t="str">
        <f t="shared" si="295"/>
        <v/>
      </c>
      <c r="Q3196" s="4" t="str">
        <f t="shared" si="296"/>
        <v>theater</v>
      </c>
      <c r="R3196" s="4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8" x14ac:dyDescent="0.2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4"/>
        <v>0.59142857142857141</v>
      </c>
      <c r="P3197" s="18">
        <f t="shared" si="295"/>
        <v>53</v>
      </c>
      <c r="Q3197" s="4" t="str">
        <f t="shared" si="296"/>
        <v>theater</v>
      </c>
      <c r="R3197" s="4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8" x14ac:dyDescent="0.2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4"/>
        <v>5.9999999999999995E-4</v>
      </c>
      <c r="P3198" s="18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2" x14ac:dyDescent="0.2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4"/>
        <v>0.1145</v>
      </c>
      <c r="P3199" s="18">
        <f t="shared" si="295"/>
        <v>286</v>
      </c>
      <c r="Q3199" s="4" t="str">
        <f t="shared" si="296"/>
        <v>theater</v>
      </c>
      <c r="R3199" s="4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8" x14ac:dyDescent="0.2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4"/>
        <v>3.6666666666666666E-3</v>
      </c>
      <c r="P3200" s="18">
        <f t="shared" si="295"/>
        <v>37</v>
      </c>
      <c r="Q3200" s="4" t="str">
        <f t="shared" si="296"/>
        <v>theater</v>
      </c>
      <c r="R3200" s="4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8" x14ac:dyDescent="0.2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4"/>
        <v>0.52159999999999995</v>
      </c>
      <c r="P3201" s="18">
        <f t="shared" si="295"/>
        <v>49</v>
      </c>
      <c r="Q3201" s="4" t="str">
        <f t="shared" si="296"/>
        <v>theater</v>
      </c>
      <c r="R3201" s="4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8" x14ac:dyDescent="0.2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4"/>
        <v>2.0000000000000002E-5</v>
      </c>
      <c r="P3202" s="18">
        <f t="shared" si="295"/>
        <v>1</v>
      </c>
      <c r="Q3202" s="4" t="str">
        <f t="shared" si="296"/>
        <v>theater</v>
      </c>
      <c r="R3202" s="4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8" x14ac:dyDescent="0.2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0">E3203/D3203</f>
        <v>1.2500000000000001E-2</v>
      </c>
      <c r="P3203" s="18">
        <f t="shared" ref="P3203:P3266" si="301">IFERROR(ROUND(E3203/L3203,0),"")</f>
        <v>13</v>
      </c>
      <c r="Q3203" s="4" t="str">
        <f t="shared" ref="Q3203:Q3266" si="302">LEFT(N3203,FIND("/",N3203)-1)</f>
        <v>theater</v>
      </c>
      <c r="R3203" s="4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8" x14ac:dyDescent="0.2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0"/>
        <v>0.54520000000000002</v>
      </c>
      <c r="P3204" s="18">
        <f t="shared" si="301"/>
        <v>109</v>
      </c>
      <c r="Q3204" s="4" t="str">
        <f t="shared" si="302"/>
        <v>theater</v>
      </c>
      <c r="R3204" s="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32" x14ac:dyDescent="0.2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0"/>
        <v>0.25</v>
      </c>
      <c r="P3205" s="18">
        <f t="shared" si="301"/>
        <v>42</v>
      </c>
      <c r="Q3205" s="4" t="str">
        <f t="shared" si="302"/>
        <v>theater</v>
      </c>
      <c r="R3205" s="4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8" x14ac:dyDescent="0.2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0"/>
        <v>0</v>
      </c>
      <c r="P3206" s="18" t="str">
        <f t="shared" si="301"/>
        <v/>
      </c>
      <c r="Q3206" s="4" t="str">
        <f t="shared" si="302"/>
        <v>theater</v>
      </c>
      <c r="R3206" s="4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8" x14ac:dyDescent="0.2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0"/>
        <v>3.4125000000000003E-2</v>
      </c>
      <c r="P3207" s="18">
        <f t="shared" si="301"/>
        <v>23</v>
      </c>
      <c r="Q3207" s="4" t="str">
        <f t="shared" si="302"/>
        <v>theater</v>
      </c>
      <c r="R3207" s="4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8" x14ac:dyDescent="0.2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0"/>
        <v>0</v>
      </c>
      <c r="P3208" s="18" t="str">
        <f t="shared" si="301"/>
        <v/>
      </c>
      <c r="Q3208" s="4" t="str">
        <f t="shared" si="302"/>
        <v>theater</v>
      </c>
      <c r="R3208" s="4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8" x14ac:dyDescent="0.2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0"/>
        <v>0.46363636363636362</v>
      </c>
      <c r="P3209" s="18">
        <f t="shared" si="301"/>
        <v>71</v>
      </c>
      <c r="Q3209" s="4" t="str">
        <f t="shared" si="302"/>
        <v>theater</v>
      </c>
      <c r="R3209" s="4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8" x14ac:dyDescent="0.2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0"/>
        <v>1.0349999999999999</v>
      </c>
      <c r="P3210" s="18">
        <f t="shared" si="301"/>
        <v>63</v>
      </c>
      <c r="Q3210" s="4" t="str">
        <f t="shared" si="302"/>
        <v>theater</v>
      </c>
      <c r="R3210" s="4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8" x14ac:dyDescent="0.2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0"/>
        <v>1.1932315789473684</v>
      </c>
      <c r="P3211" s="18">
        <f t="shared" si="301"/>
        <v>50</v>
      </c>
      <c r="Q3211" s="4" t="str">
        <f t="shared" si="302"/>
        <v>theater</v>
      </c>
      <c r="R3211" s="4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8" x14ac:dyDescent="0.2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0"/>
        <v>1.2576666666666667</v>
      </c>
      <c r="P3212" s="18">
        <f t="shared" si="301"/>
        <v>63</v>
      </c>
      <c r="Q3212" s="4" t="str">
        <f t="shared" si="302"/>
        <v>theater</v>
      </c>
      <c r="R3212" s="4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8" x14ac:dyDescent="0.2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0"/>
        <v>1.1974347826086957</v>
      </c>
      <c r="P3213" s="18">
        <f t="shared" si="301"/>
        <v>86</v>
      </c>
      <c r="Q3213" s="4" t="str">
        <f t="shared" si="302"/>
        <v>theater</v>
      </c>
      <c r="R3213" s="4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2" x14ac:dyDescent="0.2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0"/>
        <v>1.2625</v>
      </c>
      <c r="P3214" s="18">
        <f t="shared" si="301"/>
        <v>54</v>
      </c>
      <c r="Q3214" s="4" t="str">
        <f t="shared" si="302"/>
        <v>theater</v>
      </c>
      <c r="R3214" s="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8" x14ac:dyDescent="0.2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0"/>
        <v>1.0011666666666668</v>
      </c>
      <c r="P3215" s="18">
        <f t="shared" si="301"/>
        <v>128</v>
      </c>
      <c r="Q3215" s="4" t="str">
        <f t="shared" si="302"/>
        <v>theater</v>
      </c>
      <c r="R3215" s="4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8" x14ac:dyDescent="0.2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0"/>
        <v>1.0213333333333334</v>
      </c>
      <c r="P3216" s="18">
        <f t="shared" si="301"/>
        <v>107</v>
      </c>
      <c r="Q3216" s="4" t="str">
        <f t="shared" si="302"/>
        <v>theater</v>
      </c>
      <c r="R3216" s="4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4" x14ac:dyDescent="0.2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0"/>
        <v>1.0035142857142858</v>
      </c>
      <c r="P3217" s="18">
        <f t="shared" si="301"/>
        <v>262</v>
      </c>
      <c r="Q3217" s="4" t="str">
        <f t="shared" si="302"/>
        <v>theater</v>
      </c>
      <c r="R3217" s="4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8" x14ac:dyDescent="0.2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0"/>
        <v>1.0004999999999999</v>
      </c>
      <c r="P3218" s="18">
        <f t="shared" si="301"/>
        <v>57</v>
      </c>
      <c r="Q3218" s="4" t="str">
        <f t="shared" si="302"/>
        <v>theater</v>
      </c>
      <c r="R3218" s="4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32" x14ac:dyDescent="0.2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0"/>
        <v>1.1602222222222223</v>
      </c>
      <c r="P3219" s="18">
        <f t="shared" si="301"/>
        <v>50</v>
      </c>
      <c r="Q3219" s="4" t="str">
        <f t="shared" si="302"/>
        <v>theater</v>
      </c>
      <c r="R3219" s="4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8" x14ac:dyDescent="0.2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0"/>
        <v>1.0209999999999999</v>
      </c>
      <c r="P3220" s="18">
        <f t="shared" si="301"/>
        <v>67</v>
      </c>
      <c r="Q3220" s="4" t="str">
        <f t="shared" si="302"/>
        <v>theater</v>
      </c>
      <c r="R3220" s="4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32" x14ac:dyDescent="0.2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0"/>
        <v>1.0011000000000001</v>
      </c>
      <c r="P3221" s="18">
        <f t="shared" si="301"/>
        <v>168</v>
      </c>
      <c r="Q3221" s="4" t="str">
        <f t="shared" si="302"/>
        <v>theater</v>
      </c>
      <c r="R3221" s="4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2" x14ac:dyDescent="0.2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0"/>
        <v>1.0084</v>
      </c>
      <c r="P3222" s="18">
        <f t="shared" si="301"/>
        <v>256</v>
      </c>
      <c r="Q3222" s="4" t="str">
        <f t="shared" si="302"/>
        <v>theater</v>
      </c>
      <c r="R3222" s="4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48" x14ac:dyDescent="0.2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0"/>
        <v>1.0342499999999999</v>
      </c>
      <c r="P3223" s="18">
        <f t="shared" si="301"/>
        <v>37</v>
      </c>
      <c r="Q3223" s="4" t="str">
        <f t="shared" si="302"/>
        <v>theater</v>
      </c>
      <c r="R3223" s="4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32" x14ac:dyDescent="0.2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0"/>
        <v>1.248</v>
      </c>
      <c r="P3224" s="18">
        <f t="shared" si="301"/>
        <v>37</v>
      </c>
      <c r="Q3224" s="4" t="str">
        <f t="shared" si="302"/>
        <v>theater</v>
      </c>
      <c r="R3224" s="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2" x14ac:dyDescent="0.2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0"/>
        <v>1.0951612903225807</v>
      </c>
      <c r="P3225" s="18">
        <f t="shared" si="301"/>
        <v>46</v>
      </c>
      <c r="Q3225" s="4" t="str">
        <f t="shared" si="302"/>
        <v>theater</v>
      </c>
      <c r="R3225" s="4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8" x14ac:dyDescent="0.2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0"/>
        <v>1.0203333333333333</v>
      </c>
      <c r="P3226" s="18">
        <f t="shared" si="301"/>
        <v>142</v>
      </c>
      <c r="Q3226" s="4" t="str">
        <f t="shared" si="302"/>
        <v>theater</v>
      </c>
      <c r="R3226" s="4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8" x14ac:dyDescent="0.2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0"/>
        <v>1.0235000000000001</v>
      </c>
      <c r="P3227" s="18">
        <f t="shared" si="301"/>
        <v>52</v>
      </c>
      <c r="Q3227" s="4" t="str">
        <f t="shared" si="302"/>
        <v>theater</v>
      </c>
      <c r="R3227" s="4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8" x14ac:dyDescent="0.2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0"/>
        <v>1.0416666666666667</v>
      </c>
      <c r="P3228" s="18">
        <f t="shared" si="301"/>
        <v>60</v>
      </c>
      <c r="Q3228" s="4" t="str">
        <f t="shared" si="302"/>
        <v>theater</v>
      </c>
      <c r="R3228" s="4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8" x14ac:dyDescent="0.2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0"/>
        <v>1.25</v>
      </c>
      <c r="P3229" s="18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16" x14ac:dyDescent="0.2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0"/>
        <v>1.0234285714285714</v>
      </c>
      <c r="P3230" s="18">
        <f t="shared" si="301"/>
        <v>194</v>
      </c>
      <c r="Q3230" s="4" t="str">
        <f t="shared" si="302"/>
        <v>theater</v>
      </c>
      <c r="R3230" s="4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8" x14ac:dyDescent="0.2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0"/>
        <v>1.0786500000000001</v>
      </c>
      <c r="P3231" s="18">
        <f t="shared" si="301"/>
        <v>107</v>
      </c>
      <c r="Q3231" s="4" t="str">
        <f t="shared" si="302"/>
        <v>theater</v>
      </c>
      <c r="R3231" s="4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8" x14ac:dyDescent="0.2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0"/>
        <v>1.0988461538461538</v>
      </c>
      <c r="P3232" s="18">
        <f t="shared" si="301"/>
        <v>77</v>
      </c>
      <c r="Q3232" s="4" t="str">
        <f t="shared" si="302"/>
        <v>theater</v>
      </c>
      <c r="R3232" s="4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8" x14ac:dyDescent="0.2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0"/>
        <v>1.61</v>
      </c>
      <c r="P3233" s="18">
        <f t="shared" si="301"/>
        <v>58</v>
      </c>
      <c r="Q3233" s="4" t="str">
        <f t="shared" si="302"/>
        <v>theater</v>
      </c>
      <c r="R3233" s="4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8" x14ac:dyDescent="0.2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0"/>
        <v>1.3120000000000001</v>
      </c>
      <c r="P3234" s="18">
        <f t="shared" si="301"/>
        <v>50</v>
      </c>
      <c r="Q3234" s="4" t="str">
        <f t="shared" si="302"/>
        <v>theater</v>
      </c>
      <c r="R3234" s="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8" x14ac:dyDescent="0.2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0"/>
        <v>1.1879999999999999</v>
      </c>
      <c r="P3235" s="18">
        <f t="shared" si="301"/>
        <v>97</v>
      </c>
      <c r="Q3235" s="4" t="str">
        <f t="shared" si="302"/>
        <v>theater</v>
      </c>
      <c r="R3235" s="4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8" x14ac:dyDescent="0.2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0"/>
        <v>1.0039275000000001</v>
      </c>
      <c r="P3236" s="18">
        <f t="shared" si="301"/>
        <v>35</v>
      </c>
      <c r="Q3236" s="4" t="str">
        <f t="shared" si="302"/>
        <v>theater</v>
      </c>
      <c r="R3236" s="4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8" x14ac:dyDescent="0.2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0"/>
        <v>1.0320666666666667</v>
      </c>
      <c r="P3237" s="18">
        <f t="shared" si="301"/>
        <v>86</v>
      </c>
      <c r="Q3237" s="4" t="str">
        <f t="shared" si="302"/>
        <v>theater</v>
      </c>
      <c r="R3237" s="4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8" x14ac:dyDescent="0.2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0"/>
        <v>1.006</v>
      </c>
      <c r="P3238" s="18">
        <f t="shared" si="301"/>
        <v>183</v>
      </c>
      <c r="Q3238" s="4" t="str">
        <f t="shared" si="302"/>
        <v>theater</v>
      </c>
      <c r="R3238" s="4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2" x14ac:dyDescent="0.2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0"/>
        <v>1.0078754285714286</v>
      </c>
      <c r="P3239" s="18">
        <f t="shared" si="301"/>
        <v>131</v>
      </c>
      <c r="Q3239" s="4" t="str">
        <f t="shared" si="302"/>
        <v>theater</v>
      </c>
      <c r="R3239" s="4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8" x14ac:dyDescent="0.2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0"/>
        <v>1.1232142857142857</v>
      </c>
      <c r="P3240" s="18">
        <f t="shared" si="301"/>
        <v>40</v>
      </c>
      <c r="Q3240" s="4" t="str">
        <f t="shared" si="302"/>
        <v>theater</v>
      </c>
      <c r="R3240" s="4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8" x14ac:dyDescent="0.2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0"/>
        <v>1.0591914022517912</v>
      </c>
      <c r="P3241" s="18">
        <f t="shared" si="301"/>
        <v>60</v>
      </c>
      <c r="Q3241" s="4" t="str">
        <f t="shared" si="302"/>
        <v>theater</v>
      </c>
      <c r="R3241" s="4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8" x14ac:dyDescent="0.2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0"/>
        <v>1.0056666666666667</v>
      </c>
      <c r="P3242" s="18">
        <f t="shared" si="301"/>
        <v>89</v>
      </c>
      <c r="Q3242" s="4" t="str">
        <f t="shared" si="302"/>
        <v>theater</v>
      </c>
      <c r="R3242" s="4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4" x14ac:dyDescent="0.2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0"/>
        <v>1.1530588235294117</v>
      </c>
      <c r="P3243" s="18">
        <f t="shared" si="301"/>
        <v>59</v>
      </c>
      <c r="Q3243" s="4" t="str">
        <f t="shared" si="302"/>
        <v>theater</v>
      </c>
      <c r="R3243" s="4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32" x14ac:dyDescent="0.2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0"/>
        <v>1.273042</v>
      </c>
      <c r="P3244" s="18">
        <f t="shared" si="301"/>
        <v>70</v>
      </c>
      <c r="Q3244" s="4" t="str">
        <f t="shared" si="302"/>
        <v>theater</v>
      </c>
      <c r="R3244" s="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8" x14ac:dyDescent="0.2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0"/>
        <v>1.028375</v>
      </c>
      <c r="P3245" s="18">
        <f t="shared" si="301"/>
        <v>116</v>
      </c>
      <c r="Q3245" s="4" t="str">
        <f t="shared" si="302"/>
        <v>theater</v>
      </c>
      <c r="R3245" s="4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8" x14ac:dyDescent="0.2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0"/>
        <v>1.0293749999999999</v>
      </c>
      <c r="P3246" s="18">
        <f t="shared" si="301"/>
        <v>24</v>
      </c>
      <c r="Q3246" s="4" t="str">
        <f t="shared" si="302"/>
        <v>theater</v>
      </c>
      <c r="R3246" s="4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8" x14ac:dyDescent="0.2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0"/>
        <v>1.043047619047619</v>
      </c>
      <c r="P3247" s="18">
        <f t="shared" si="301"/>
        <v>81</v>
      </c>
      <c r="Q3247" s="4" t="str">
        <f t="shared" si="302"/>
        <v>theater</v>
      </c>
      <c r="R3247" s="4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8" x14ac:dyDescent="0.2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0"/>
        <v>1.1122000000000001</v>
      </c>
      <c r="P3248" s="18">
        <f t="shared" si="301"/>
        <v>58</v>
      </c>
      <c r="Q3248" s="4" t="str">
        <f t="shared" si="302"/>
        <v>theater</v>
      </c>
      <c r="R3248" s="4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8" x14ac:dyDescent="0.2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0"/>
        <v>1.0586</v>
      </c>
      <c r="P3249" s="18">
        <f t="shared" si="301"/>
        <v>46</v>
      </c>
      <c r="Q3249" s="4" t="str">
        <f t="shared" si="302"/>
        <v>theater</v>
      </c>
      <c r="R3249" s="4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2" x14ac:dyDescent="0.2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0"/>
        <v>1.0079166666666666</v>
      </c>
      <c r="P3250" s="18">
        <f t="shared" si="301"/>
        <v>60</v>
      </c>
      <c r="Q3250" s="4" t="str">
        <f t="shared" si="302"/>
        <v>theater</v>
      </c>
      <c r="R3250" s="4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8" x14ac:dyDescent="0.2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0"/>
        <v>1.0492727272727274</v>
      </c>
      <c r="P3251" s="18">
        <f t="shared" si="301"/>
        <v>66</v>
      </c>
      <c r="Q3251" s="4" t="str">
        <f t="shared" si="302"/>
        <v>theater</v>
      </c>
      <c r="R3251" s="4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8" x14ac:dyDescent="0.2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0"/>
        <v>1.01552</v>
      </c>
      <c r="P3252" s="18">
        <f t="shared" si="301"/>
        <v>119</v>
      </c>
      <c r="Q3252" s="4" t="str">
        <f t="shared" si="302"/>
        <v>theater</v>
      </c>
      <c r="R3252" s="4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8" x14ac:dyDescent="0.2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0"/>
        <v>1.1073333333333333</v>
      </c>
      <c r="P3253" s="18">
        <f t="shared" si="301"/>
        <v>83</v>
      </c>
      <c r="Q3253" s="4" t="str">
        <f t="shared" si="302"/>
        <v>theater</v>
      </c>
      <c r="R3253" s="4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32" x14ac:dyDescent="0.2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0"/>
        <v>1.2782222222222221</v>
      </c>
      <c r="P3254" s="18">
        <f t="shared" si="301"/>
        <v>58</v>
      </c>
      <c r="Q3254" s="4" t="str">
        <f t="shared" si="302"/>
        <v>theater</v>
      </c>
      <c r="R3254" s="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8" x14ac:dyDescent="0.2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0"/>
        <v>1.0182500000000001</v>
      </c>
      <c r="P3255" s="18">
        <f t="shared" si="301"/>
        <v>177</v>
      </c>
      <c r="Q3255" s="4" t="str">
        <f t="shared" si="302"/>
        <v>theater</v>
      </c>
      <c r="R3255" s="4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8" x14ac:dyDescent="0.2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0"/>
        <v>1.012576923076923</v>
      </c>
      <c r="P3256" s="18">
        <f t="shared" si="301"/>
        <v>71</v>
      </c>
      <c r="Q3256" s="4" t="str">
        <f t="shared" si="302"/>
        <v>theater</v>
      </c>
      <c r="R3256" s="4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8" x14ac:dyDescent="0.2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0"/>
        <v>1.75</v>
      </c>
      <c r="P3257" s="18">
        <f t="shared" si="301"/>
        <v>29</v>
      </c>
      <c r="Q3257" s="4" t="str">
        <f t="shared" si="302"/>
        <v>theater</v>
      </c>
      <c r="R3257" s="4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8" x14ac:dyDescent="0.2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0"/>
        <v>1.2806</v>
      </c>
      <c r="P3258" s="18">
        <f t="shared" si="301"/>
        <v>73</v>
      </c>
      <c r="Q3258" s="4" t="str">
        <f t="shared" si="302"/>
        <v>theater</v>
      </c>
      <c r="R3258" s="4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8" x14ac:dyDescent="0.2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0"/>
        <v>1.0629949999999999</v>
      </c>
      <c r="P3259" s="18">
        <f t="shared" si="301"/>
        <v>52</v>
      </c>
      <c r="Q3259" s="4" t="str">
        <f t="shared" si="302"/>
        <v>theater</v>
      </c>
      <c r="R3259" s="4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32" x14ac:dyDescent="0.2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0"/>
        <v>1.052142857142857</v>
      </c>
      <c r="P3260" s="18">
        <f t="shared" si="301"/>
        <v>98</v>
      </c>
      <c r="Q3260" s="4" t="str">
        <f t="shared" si="302"/>
        <v>theater</v>
      </c>
      <c r="R3260" s="4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8" x14ac:dyDescent="0.2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0"/>
        <v>1.0616782608695652</v>
      </c>
      <c r="P3261" s="18">
        <f t="shared" si="301"/>
        <v>252</v>
      </c>
      <c r="Q3261" s="4" t="str">
        <f t="shared" si="302"/>
        <v>theater</v>
      </c>
      <c r="R3261" s="4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8" x14ac:dyDescent="0.2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0"/>
        <v>1.0924</v>
      </c>
      <c r="P3262" s="18">
        <f t="shared" si="301"/>
        <v>75</v>
      </c>
      <c r="Q3262" s="4" t="str">
        <f t="shared" si="302"/>
        <v>theater</v>
      </c>
      <c r="R3262" s="4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8" x14ac:dyDescent="0.2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0"/>
        <v>1.0045454545454546</v>
      </c>
      <c r="P3263" s="18">
        <f t="shared" si="301"/>
        <v>68</v>
      </c>
      <c r="Q3263" s="4" t="str">
        <f t="shared" si="302"/>
        <v>theater</v>
      </c>
      <c r="R3263" s="4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2" x14ac:dyDescent="0.2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0"/>
        <v>1.0304098360655738</v>
      </c>
      <c r="P3264" s="18">
        <f t="shared" si="301"/>
        <v>94</v>
      </c>
      <c r="Q3264" s="4" t="str">
        <f t="shared" si="302"/>
        <v>theater</v>
      </c>
      <c r="R3264" s="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2" x14ac:dyDescent="0.2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0"/>
        <v>1.121664</v>
      </c>
      <c r="P3265" s="18">
        <f t="shared" si="301"/>
        <v>41</v>
      </c>
      <c r="Q3265" s="4" t="str">
        <f t="shared" si="302"/>
        <v>theater</v>
      </c>
      <c r="R3265" s="4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32" x14ac:dyDescent="0.2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0"/>
        <v>1.03</v>
      </c>
      <c r="P3266" s="18">
        <f t="shared" si="301"/>
        <v>53</v>
      </c>
      <c r="Q3266" s="4" t="str">
        <f t="shared" si="302"/>
        <v>theater</v>
      </c>
      <c r="R3266" s="4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8" x14ac:dyDescent="0.2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6">E3267/D3267</f>
        <v>1.64</v>
      </c>
      <c r="P3267" s="18">
        <f t="shared" ref="P3267:P3330" si="307">IFERROR(ROUND(E3267/L3267,0),"")</f>
        <v>70</v>
      </c>
      <c r="Q3267" s="4" t="str">
        <f t="shared" ref="Q3267:Q3330" si="308">LEFT(N3267,FIND("/",N3267)-1)</f>
        <v>theater</v>
      </c>
      <c r="R3267" s="4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8" x14ac:dyDescent="0.2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6"/>
        <v>1.3128333333333333</v>
      </c>
      <c r="P3268" s="18">
        <f t="shared" si="307"/>
        <v>48</v>
      </c>
      <c r="Q3268" s="4" t="str">
        <f t="shared" si="308"/>
        <v>theater</v>
      </c>
      <c r="R3268" s="4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8" x14ac:dyDescent="0.2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6"/>
        <v>1.0209999999999999</v>
      </c>
      <c r="P3269" s="18">
        <f t="shared" si="307"/>
        <v>53</v>
      </c>
      <c r="Q3269" s="4" t="str">
        <f t="shared" si="308"/>
        <v>theater</v>
      </c>
      <c r="R3269" s="4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8" x14ac:dyDescent="0.2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6"/>
        <v>1.28</v>
      </c>
      <c r="P3270" s="18">
        <f t="shared" si="307"/>
        <v>61</v>
      </c>
      <c r="Q3270" s="4" t="str">
        <f t="shared" si="308"/>
        <v>theater</v>
      </c>
      <c r="R3270" s="4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8" x14ac:dyDescent="0.2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6"/>
        <v>1.0149999999999999</v>
      </c>
      <c r="P3271" s="18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8" x14ac:dyDescent="0.2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6"/>
        <v>1.0166666666666666</v>
      </c>
      <c r="P3272" s="18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6" x14ac:dyDescent="0.2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6"/>
        <v>1.3</v>
      </c>
      <c r="P3273" s="18">
        <f t="shared" si="307"/>
        <v>38</v>
      </c>
      <c r="Q3273" s="4" t="str">
        <f t="shared" si="308"/>
        <v>theater</v>
      </c>
      <c r="R3273" s="4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8" x14ac:dyDescent="0.2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6"/>
        <v>1.5443</v>
      </c>
      <c r="P3274" s="18">
        <f t="shared" si="307"/>
        <v>107</v>
      </c>
      <c r="Q3274" s="4" t="str">
        <f t="shared" si="308"/>
        <v>theater</v>
      </c>
      <c r="R3274" s="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8" x14ac:dyDescent="0.2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6"/>
        <v>1.0740000000000001</v>
      </c>
      <c r="P3275" s="18">
        <f t="shared" si="307"/>
        <v>205</v>
      </c>
      <c r="Q3275" s="4" t="str">
        <f t="shared" si="308"/>
        <v>theater</v>
      </c>
      <c r="R3275" s="4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8" x14ac:dyDescent="0.2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6"/>
        <v>1.0132258064516129</v>
      </c>
      <c r="P3276" s="18">
        <f t="shared" si="307"/>
        <v>55</v>
      </c>
      <c r="Q3276" s="4" t="str">
        <f t="shared" si="308"/>
        <v>theater</v>
      </c>
      <c r="R3276" s="4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8" x14ac:dyDescent="0.2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6"/>
        <v>1.0027777777777778</v>
      </c>
      <c r="P3277" s="18">
        <f t="shared" si="307"/>
        <v>150</v>
      </c>
      <c r="Q3277" s="4" t="str">
        <f t="shared" si="308"/>
        <v>theater</v>
      </c>
      <c r="R3277" s="4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8" x14ac:dyDescent="0.2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6"/>
        <v>1.1684444444444444</v>
      </c>
      <c r="P3278" s="18">
        <f t="shared" si="307"/>
        <v>53</v>
      </c>
      <c r="Q3278" s="4" t="str">
        <f t="shared" si="308"/>
        <v>theater</v>
      </c>
      <c r="R3278" s="4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8" x14ac:dyDescent="0.2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6"/>
        <v>1.0860000000000001</v>
      </c>
      <c r="P3279" s="18">
        <f t="shared" si="307"/>
        <v>54</v>
      </c>
      <c r="Q3279" s="4" t="str">
        <f t="shared" si="308"/>
        <v>theater</v>
      </c>
      <c r="R3279" s="4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8" x14ac:dyDescent="0.2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6"/>
        <v>1.034</v>
      </c>
      <c r="P3280" s="18">
        <f t="shared" si="307"/>
        <v>76</v>
      </c>
      <c r="Q3280" s="4" t="str">
        <f t="shared" si="308"/>
        <v>theater</v>
      </c>
      <c r="R3280" s="4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8" x14ac:dyDescent="0.2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6"/>
        <v>1.1427586206896552</v>
      </c>
      <c r="P3281" s="18">
        <f t="shared" si="307"/>
        <v>105</v>
      </c>
      <c r="Q3281" s="4" t="str">
        <f t="shared" si="308"/>
        <v>theater</v>
      </c>
      <c r="R3281" s="4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8" x14ac:dyDescent="0.2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6"/>
        <v>1.03</v>
      </c>
      <c r="P3282" s="18">
        <f t="shared" si="307"/>
        <v>69</v>
      </c>
      <c r="Q3282" s="4" t="str">
        <f t="shared" si="308"/>
        <v>theater</v>
      </c>
      <c r="R3282" s="4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2" x14ac:dyDescent="0.2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6"/>
        <v>1.216</v>
      </c>
      <c r="P3283" s="18">
        <f t="shared" si="307"/>
        <v>129</v>
      </c>
      <c r="Q3283" s="4" t="str">
        <f t="shared" si="308"/>
        <v>theater</v>
      </c>
      <c r="R3283" s="4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8" x14ac:dyDescent="0.2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6"/>
        <v>1.026467741935484</v>
      </c>
      <c r="P3284" s="18">
        <f t="shared" si="307"/>
        <v>134</v>
      </c>
      <c r="Q3284" s="4" t="str">
        <f t="shared" si="308"/>
        <v>theater</v>
      </c>
      <c r="R3284" s="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8" x14ac:dyDescent="0.2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6"/>
        <v>1.0475000000000001</v>
      </c>
      <c r="P3285" s="18">
        <f t="shared" si="307"/>
        <v>18</v>
      </c>
      <c r="Q3285" s="4" t="str">
        <f t="shared" si="308"/>
        <v>theater</v>
      </c>
      <c r="R3285" s="4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8" x14ac:dyDescent="0.2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6"/>
        <v>1.016</v>
      </c>
      <c r="P3286" s="18">
        <f t="shared" si="307"/>
        <v>203</v>
      </c>
      <c r="Q3286" s="4" t="str">
        <f t="shared" si="308"/>
        <v>theater</v>
      </c>
      <c r="R3286" s="4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6" x14ac:dyDescent="0.2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6"/>
        <v>1.1210242048409682</v>
      </c>
      <c r="P3287" s="18">
        <f t="shared" si="307"/>
        <v>69</v>
      </c>
      <c r="Q3287" s="4" t="str">
        <f t="shared" si="308"/>
        <v>theater</v>
      </c>
      <c r="R3287" s="4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8" x14ac:dyDescent="0.2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6"/>
        <v>1.0176666666666667</v>
      </c>
      <c r="P3288" s="18">
        <f t="shared" si="307"/>
        <v>125</v>
      </c>
      <c r="Q3288" s="4" t="str">
        <f t="shared" si="308"/>
        <v>theater</v>
      </c>
      <c r="R3288" s="4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2" x14ac:dyDescent="0.2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6"/>
        <v>1</v>
      </c>
      <c r="P3289" s="18">
        <f t="shared" si="307"/>
        <v>74</v>
      </c>
      <c r="Q3289" s="4" t="str">
        <f t="shared" si="308"/>
        <v>theater</v>
      </c>
      <c r="R3289" s="4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8" x14ac:dyDescent="0.2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6"/>
        <v>1.0026489999999999</v>
      </c>
      <c r="P3290" s="18">
        <f t="shared" si="307"/>
        <v>48</v>
      </c>
      <c r="Q3290" s="4" t="str">
        <f t="shared" si="308"/>
        <v>theater</v>
      </c>
      <c r="R3290" s="4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8" x14ac:dyDescent="0.2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6"/>
        <v>1.3304200000000002</v>
      </c>
      <c r="P3291" s="18">
        <f t="shared" si="307"/>
        <v>27</v>
      </c>
      <c r="Q3291" s="4" t="str">
        <f t="shared" si="308"/>
        <v>theater</v>
      </c>
      <c r="R3291" s="4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80" x14ac:dyDescent="0.2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6"/>
        <v>1.212</v>
      </c>
      <c r="P3292" s="18">
        <f t="shared" si="307"/>
        <v>34</v>
      </c>
      <c r="Q3292" s="4" t="str">
        <f t="shared" si="308"/>
        <v>theater</v>
      </c>
      <c r="R3292" s="4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8" x14ac:dyDescent="0.2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6"/>
        <v>1.1399999999999999</v>
      </c>
      <c r="P3293" s="18">
        <f t="shared" si="307"/>
        <v>41</v>
      </c>
      <c r="Q3293" s="4" t="str">
        <f t="shared" si="308"/>
        <v>theater</v>
      </c>
      <c r="R3293" s="4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8" x14ac:dyDescent="0.2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6"/>
        <v>2.8613861386138613</v>
      </c>
      <c r="P3294" s="18">
        <f t="shared" si="307"/>
        <v>19</v>
      </c>
      <c r="Q3294" s="4" t="str">
        <f t="shared" si="308"/>
        <v>theater</v>
      </c>
      <c r="R3294" s="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48" x14ac:dyDescent="0.2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6"/>
        <v>1.7044444444444444</v>
      </c>
      <c r="P3295" s="18">
        <f t="shared" si="307"/>
        <v>84</v>
      </c>
      <c r="Q3295" s="4" t="str">
        <f t="shared" si="308"/>
        <v>theater</v>
      </c>
      <c r="R3295" s="4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8" x14ac:dyDescent="0.2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6"/>
        <v>1.1833333333333333</v>
      </c>
      <c r="P3296" s="18">
        <f t="shared" si="307"/>
        <v>30</v>
      </c>
      <c r="Q3296" s="4" t="str">
        <f t="shared" si="308"/>
        <v>theater</v>
      </c>
      <c r="R3296" s="4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8" x14ac:dyDescent="0.2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6"/>
        <v>1.0285857142857142</v>
      </c>
      <c r="P3297" s="18">
        <f t="shared" si="307"/>
        <v>27</v>
      </c>
      <c r="Q3297" s="4" t="str">
        <f t="shared" si="308"/>
        <v>theater</v>
      </c>
      <c r="R3297" s="4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8" x14ac:dyDescent="0.2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6"/>
        <v>1.4406666666666668</v>
      </c>
      <c r="P3298" s="18">
        <f t="shared" si="307"/>
        <v>46</v>
      </c>
      <c r="Q3298" s="4" t="str">
        <f t="shared" si="308"/>
        <v>theater</v>
      </c>
      <c r="R3298" s="4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8" x14ac:dyDescent="0.2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6"/>
        <v>1.0007272727272727</v>
      </c>
      <c r="P3299" s="18">
        <f t="shared" si="307"/>
        <v>125</v>
      </c>
      <c r="Q3299" s="4" t="str">
        <f t="shared" si="308"/>
        <v>theater</v>
      </c>
      <c r="R3299" s="4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8" x14ac:dyDescent="0.2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6"/>
        <v>1.0173000000000001</v>
      </c>
      <c r="P3300" s="18">
        <f t="shared" si="307"/>
        <v>141</v>
      </c>
      <c r="Q3300" s="4" t="str">
        <f t="shared" si="308"/>
        <v>theater</v>
      </c>
      <c r="R3300" s="4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8" x14ac:dyDescent="0.2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6"/>
        <v>1.1619999999999999</v>
      </c>
      <c r="P3301" s="18">
        <f t="shared" si="307"/>
        <v>55</v>
      </c>
      <c r="Q3301" s="4" t="str">
        <f t="shared" si="308"/>
        <v>theater</v>
      </c>
      <c r="R3301" s="4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8" x14ac:dyDescent="0.2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6"/>
        <v>1.3616666666666666</v>
      </c>
      <c r="P3302" s="18">
        <f t="shared" si="307"/>
        <v>46</v>
      </c>
      <c r="Q3302" s="4" t="str">
        <f t="shared" si="308"/>
        <v>theater</v>
      </c>
      <c r="R3302" s="4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8" x14ac:dyDescent="0.2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6"/>
        <v>1.3346666666666667</v>
      </c>
      <c r="P3303" s="18">
        <f t="shared" si="307"/>
        <v>57</v>
      </c>
      <c r="Q3303" s="4" t="str">
        <f t="shared" si="308"/>
        <v>theater</v>
      </c>
      <c r="R3303" s="4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6" x14ac:dyDescent="0.2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6"/>
        <v>1.0339285714285715</v>
      </c>
      <c r="P3304" s="18">
        <f t="shared" si="307"/>
        <v>174</v>
      </c>
      <c r="Q3304" s="4" t="str">
        <f t="shared" si="308"/>
        <v>theater</v>
      </c>
      <c r="R3304" s="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8" x14ac:dyDescent="0.2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6"/>
        <v>1.1588888888888889</v>
      </c>
      <c r="P3305" s="18">
        <f t="shared" si="307"/>
        <v>60</v>
      </c>
      <c r="Q3305" s="4" t="str">
        <f t="shared" si="308"/>
        <v>theater</v>
      </c>
      <c r="R3305" s="4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8" x14ac:dyDescent="0.2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6"/>
        <v>1.0451666666666666</v>
      </c>
      <c r="P3306" s="18">
        <f t="shared" si="307"/>
        <v>90</v>
      </c>
      <c r="Q3306" s="4" t="str">
        <f t="shared" si="308"/>
        <v>theater</v>
      </c>
      <c r="R3306" s="4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8" x14ac:dyDescent="0.2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6"/>
        <v>1.0202500000000001</v>
      </c>
      <c r="P3307" s="18">
        <f t="shared" si="307"/>
        <v>204</v>
      </c>
      <c r="Q3307" s="4" t="str">
        <f t="shared" si="308"/>
        <v>theater</v>
      </c>
      <c r="R3307" s="4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48" x14ac:dyDescent="0.2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6"/>
        <v>1.7533333333333334</v>
      </c>
      <c r="P3308" s="18">
        <f t="shared" si="307"/>
        <v>49</v>
      </c>
      <c r="Q3308" s="4" t="str">
        <f t="shared" si="308"/>
        <v>theater</v>
      </c>
      <c r="R3308" s="4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8" x14ac:dyDescent="0.2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6"/>
        <v>1.0668</v>
      </c>
      <c r="P3309" s="18">
        <f t="shared" si="307"/>
        <v>53</v>
      </c>
      <c r="Q3309" s="4" t="str">
        <f t="shared" si="308"/>
        <v>theater</v>
      </c>
      <c r="R3309" s="4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8" x14ac:dyDescent="0.2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6"/>
        <v>1.2228571428571429</v>
      </c>
      <c r="P3310" s="18">
        <f t="shared" si="307"/>
        <v>75</v>
      </c>
      <c r="Q3310" s="4" t="str">
        <f t="shared" si="308"/>
        <v>theater</v>
      </c>
      <c r="R3310" s="4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2" x14ac:dyDescent="0.2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6"/>
        <v>1.5942857142857143</v>
      </c>
      <c r="P3311" s="18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32" x14ac:dyDescent="0.2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6"/>
        <v>1.0007692307692309</v>
      </c>
      <c r="P3312" s="18">
        <f t="shared" si="307"/>
        <v>210</v>
      </c>
      <c r="Q3312" s="4" t="str">
        <f t="shared" si="308"/>
        <v>theater</v>
      </c>
      <c r="R3312" s="4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8" x14ac:dyDescent="0.2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6"/>
        <v>1.0984</v>
      </c>
      <c r="P3313" s="18">
        <f t="shared" si="307"/>
        <v>61</v>
      </c>
      <c r="Q3313" s="4" t="str">
        <f t="shared" si="308"/>
        <v>theater</v>
      </c>
      <c r="R3313" s="4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8" x14ac:dyDescent="0.2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6"/>
        <v>1.0004</v>
      </c>
      <c r="P3314" s="18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8" x14ac:dyDescent="0.2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6"/>
        <v>1.1605000000000001</v>
      </c>
      <c r="P3315" s="18">
        <f t="shared" si="307"/>
        <v>80</v>
      </c>
      <c r="Q3315" s="4" t="str">
        <f t="shared" si="308"/>
        <v>theater</v>
      </c>
      <c r="R3315" s="4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8" x14ac:dyDescent="0.2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6"/>
        <v>2.1074999999999999</v>
      </c>
      <c r="P3316" s="18">
        <f t="shared" si="307"/>
        <v>29</v>
      </c>
      <c r="Q3316" s="4" t="str">
        <f t="shared" si="308"/>
        <v>theater</v>
      </c>
      <c r="R3316" s="4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8" x14ac:dyDescent="0.2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6"/>
        <v>1.1000000000000001</v>
      </c>
      <c r="P3317" s="18">
        <f t="shared" si="307"/>
        <v>49</v>
      </c>
      <c r="Q3317" s="4" t="str">
        <f t="shared" si="308"/>
        <v>theater</v>
      </c>
      <c r="R3317" s="4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80" x14ac:dyDescent="0.2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6"/>
        <v>1.0008673425918038</v>
      </c>
      <c r="P3318" s="18">
        <f t="shared" si="307"/>
        <v>94</v>
      </c>
      <c r="Q3318" s="4" t="str">
        <f t="shared" si="308"/>
        <v>theater</v>
      </c>
      <c r="R3318" s="4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8" x14ac:dyDescent="0.2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6"/>
        <v>1.0619047619047619</v>
      </c>
      <c r="P3319" s="18">
        <f t="shared" si="307"/>
        <v>62</v>
      </c>
      <c r="Q3319" s="4" t="str">
        <f t="shared" si="308"/>
        <v>theater</v>
      </c>
      <c r="R3319" s="4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2" x14ac:dyDescent="0.2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6"/>
        <v>1.256</v>
      </c>
      <c r="P3320" s="18">
        <f t="shared" si="307"/>
        <v>79</v>
      </c>
      <c r="Q3320" s="4" t="str">
        <f t="shared" si="308"/>
        <v>theater</v>
      </c>
      <c r="R3320" s="4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8" x14ac:dyDescent="0.2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6"/>
        <v>1.08</v>
      </c>
      <c r="P3321" s="18">
        <f t="shared" si="307"/>
        <v>34</v>
      </c>
      <c r="Q3321" s="4" t="str">
        <f t="shared" si="308"/>
        <v>theater</v>
      </c>
      <c r="R3321" s="4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8" x14ac:dyDescent="0.2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6"/>
        <v>1.01</v>
      </c>
      <c r="P3322" s="18">
        <f t="shared" si="307"/>
        <v>66</v>
      </c>
      <c r="Q3322" s="4" t="str">
        <f t="shared" si="308"/>
        <v>theater</v>
      </c>
      <c r="R3322" s="4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8" x14ac:dyDescent="0.2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6"/>
        <v>1.0740000000000001</v>
      </c>
      <c r="P3323" s="18">
        <f t="shared" si="307"/>
        <v>36</v>
      </c>
      <c r="Q3323" s="4" t="str">
        <f t="shared" si="308"/>
        <v>theater</v>
      </c>
      <c r="R3323" s="4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8" x14ac:dyDescent="0.2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6"/>
        <v>1.0151515151515151</v>
      </c>
      <c r="P3324" s="18">
        <f t="shared" si="307"/>
        <v>146</v>
      </c>
      <c r="Q3324" s="4" t="str">
        <f t="shared" si="308"/>
        <v>theater</v>
      </c>
      <c r="R3324" s="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8" x14ac:dyDescent="0.2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6"/>
        <v>1.2589999999999999</v>
      </c>
      <c r="P3325" s="18">
        <f t="shared" si="307"/>
        <v>26</v>
      </c>
      <c r="Q3325" s="4" t="str">
        <f t="shared" si="308"/>
        <v>theater</v>
      </c>
      <c r="R3325" s="4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32" x14ac:dyDescent="0.2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6"/>
        <v>1.0166666666666666</v>
      </c>
      <c r="P3326" s="18">
        <f t="shared" si="307"/>
        <v>153</v>
      </c>
      <c r="Q3326" s="4" t="str">
        <f t="shared" si="308"/>
        <v>theater</v>
      </c>
      <c r="R3326" s="4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8" x14ac:dyDescent="0.2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6"/>
        <v>1.125</v>
      </c>
      <c r="P3327" s="18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8" x14ac:dyDescent="0.2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6"/>
        <v>1.0137499999999999</v>
      </c>
      <c r="P3328" s="18">
        <f t="shared" si="307"/>
        <v>142</v>
      </c>
      <c r="Q3328" s="4" t="str">
        <f t="shared" si="308"/>
        <v>theater</v>
      </c>
      <c r="R3328" s="4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8" x14ac:dyDescent="0.2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6"/>
        <v>1.0125</v>
      </c>
      <c r="P3329" s="18">
        <f t="shared" si="307"/>
        <v>25</v>
      </c>
      <c r="Q3329" s="4" t="str">
        <f t="shared" si="308"/>
        <v>theater</v>
      </c>
      <c r="R3329" s="4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8" x14ac:dyDescent="0.2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6"/>
        <v>1.4638888888888888</v>
      </c>
      <c r="P3330" s="18">
        <f t="shared" si="307"/>
        <v>293</v>
      </c>
      <c r="Q3330" s="4" t="str">
        <f t="shared" si="308"/>
        <v>theater</v>
      </c>
      <c r="R3330" s="4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8" x14ac:dyDescent="0.2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2">E3331/D3331</f>
        <v>1.1679999999999999</v>
      </c>
      <c r="P3331" s="18">
        <f t="shared" ref="P3331:P3394" si="313">IFERROR(ROUND(E3331/L3331,0),"")</f>
        <v>45</v>
      </c>
      <c r="Q3331" s="4" t="str">
        <f t="shared" ref="Q3331:Q3394" si="314">LEFT(N3331,FIND("/",N3331)-1)</f>
        <v>theater</v>
      </c>
      <c r="R3331" s="4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8" x14ac:dyDescent="0.2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2"/>
        <v>1.0626666666666666</v>
      </c>
      <c r="P3332" s="18">
        <f t="shared" si="313"/>
        <v>23</v>
      </c>
      <c r="Q3332" s="4" t="str">
        <f t="shared" si="314"/>
        <v>theater</v>
      </c>
      <c r="R3332" s="4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8" x14ac:dyDescent="0.2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2"/>
        <v>1.0451999999999999</v>
      </c>
      <c r="P3333" s="18">
        <f t="shared" si="313"/>
        <v>80</v>
      </c>
      <c r="Q3333" s="4" t="str">
        <f t="shared" si="314"/>
        <v>theater</v>
      </c>
      <c r="R3333" s="4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8" x14ac:dyDescent="0.2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2"/>
        <v>1</v>
      </c>
      <c r="P3334" s="18">
        <f t="shared" si="313"/>
        <v>72</v>
      </c>
      <c r="Q3334" s="4" t="str">
        <f t="shared" si="314"/>
        <v>theater</v>
      </c>
      <c r="R3334" s="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8" x14ac:dyDescent="0.2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2"/>
        <v>1.0457142857142858</v>
      </c>
      <c r="P3335" s="18">
        <f t="shared" si="313"/>
        <v>33</v>
      </c>
      <c r="Q3335" s="4" t="str">
        <f t="shared" si="314"/>
        <v>theater</v>
      </c>
      <c r="R3335" s="4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2" x14ac:dyDescent="0.2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2"/>
        <v>1.3862051149573753</v>
      </c>
      <c r="P3336" s="18">
        <f t="shared" si="313"/>
        <v>117</v>
      </c>
      <c r="Q3336" s="4" t="str">
        <f t="shared" si="314"/>
        <v>theater</v>
      </c>
      <c r="R3336" s="4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8" x14ac:dyDescent="0.2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2"/>
        <v>1.0032000000000001</v>
      </c>
      <c r="P3337" s="18">
        <f t="shared" si="313"/>
        <v>80</v>
      </c>
      <c r="Q3337" s="4" t="str">
        <f t="shared" si="314"/>
        <v>theater</v>
      </c>
      <c r="R3337" s="4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8" x14ac:dyDescent="0.2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2"/>
        <v>1</v>
      </c>
      <c r="P3338" s="18">
        <f t="shared" si="313"/>
        <v>28</v>
      </c>
      <c r="Q3338" s="4" t="str">
        <f t="shared" si="314"/>
        <v>theater</v>
      </c>
      <c r="R3338" s="4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8" x14ac:dyDescent="0.2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2"/>
        <v>1.1020000000000001</v>
      </c>
      <c r="P3339" s="18">
        <f t="shared" si="313"/>
        <v>81</v>
      </c>
      <c r="Q3339" s="4" t="str">
        <f t="shared" si="314"/>
        <v>theater</v>
      </c>
      <c r="R3339" s="4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2" x14ac:dyDescent="0.2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2"/>
        <v>1.0218</v>
      </c>
      <c r="P3340" s="18">
        <f t="shared" si="313"/>
        <v>137</v>
      </c>
      <c r="Q3340" s="4" t="str">
        <f t="shared" si="314"/>
        <v>theater</v>
      </c>
      <c r="R3340" s="4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32" x14ac:dyDescent="0.2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2"/>
        <v>1.0435000000000001</v>
      </c>
      <c r="P3341" s="18">
        <f t="shared" si="313"/>
        <v>178</v>
      </c>
      <c r="Q3341" s="4" t="str">
        <f t="shared" si="314"/>
        <v>theater</v>
      </c>
      <c r="R3341" s="4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8" x14ac:dyDescent="0.2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2"/>
        <v>1.3816666666666666</v>
      </c>
      <c r="P3342" s="18">
        <f t="shared" si="313"/>
        <v>109</v>
      </c>
      <c r="Q3342" s="4" t="str">
        <f t="shared" si="314"/>
        <v>theater</v>
      </c>
      <c r="R3342" s="4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8" x14ac:dyDescent="0.2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2"/>
        <v>1</v>
      </c>
      <c r="P3343" s="18">
        <f t="shared" si="313"/>
        <v>120</v>
      </c>
      <c r="Q3343" s="4" t="str">
        <f t="shared" si="314"/>
        <v>theater</v>
      </c>
      <c r="R3343" s="4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32" x14ac:dyDescent="0.2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2"/>
        <v>1.0166666666666666</v>
      </c>
      <c r="P3344" s="18">
        <f t="shared" si="313"/>
        <v>78</v>
      </c>
      <c r="Q3344" s="4" t="str">
        <f t="shared" si="314"/>
        <v>theater</v>
      </c>
      <c r="R3344" s="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8" x14ac:dyDescent="0.2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2"/>
        <v>1.7142857142857142</v>
      </c>
      <c r="P3345" s="18">
        <f t="shared" si="313"/>
        <v>52</v>
      </c>
      <c r="Q3345" s="4" t="str">
        <f t="shared" si="314"/>
        <v>theater</v>
      </c>
      <c r="R3345" s="4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8" x14ac:dyDescent="0.2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2"/>
        <v>1.0144444444444445</v>
      </c>
      <c r="P3346" s="18">
        <f t="shared" si="313"/>
        <v>114</v>
      </c>
      <c r="Q3346" s="4" t="str">
        <f t="shared" si="314"/>
        <v>theater</v>
      </c>
      <c r="R3346" s="4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8" x14ac:dyDescent="0.2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2"/>
        <v>1.3</v>
      </c>
      <c r="P3347" s="18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8" x14ac:dyDescent="0.2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2"/>
        <v>1.1000000000000001</v>
      </c>
      <c r="P3348" s="18">
        <f t="shared" si="313"/>
        <v>92</v>
      </c>
      <c r="Q3348" s="4" t="str">
        <f t="shared" si="314"/>
        <v>theater</v>
      </c>
      <c r="R3348" s="4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8" x14ac:dyDescent="0.2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2"/>
        <v>1.1944999999999999</v>
      </c>
      <c r="P3349" s="18">
        <f t="shared" si="313"/>
        <v>109</v>
      </c>
      <c r="Q3349" s="4" t="str">
        <f t="shared" si="314"/>
        <v>theater</v>
      </c>
      <c r="R3349" s="4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8" x14ac:dyDescent="0.2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2"/>
        <v>1.002909090909091</v>
      </c>
      <c r="P3350" s="18">
        <f t="shared" si="313"/>
        <v>70</v>
      </c>
      <c r="Q3350" s="4" t="str">
        <f t="shared" si="314"/>
        <v>theater</v>
      </c>
      <c r="R3350" s="4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8" x14ac:dyDescent="0.2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2"/>
        <v>1.534</v>
      </c>
      <c r="P3351" s="18">
        <f t="shared" si="313"/>
        <v>110</v>
      </c>
      <c r="Q3351" s="4" t="str">
        <f t="shared" si="314"/>
        <v>theater</v>
      </c>
      <c r="R3351" s="4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8" x14ac:dyDescent="0.2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2"/>
        <v>1.0442857142857143</v>
      </c>
      <c r="P3352" s="18">
        <f t="shared" si="313"/>
        <v>72</v>
      </c>
      <c r="Q3352" s="4" t="str">
        <f t="shared" si="314"/>
        <v>theater</v>
      </c>
      <c r="R3352" s="4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8" x14ac:dyDescent="0.2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2"/>
        <v>1.0109999999999999</v>
      </c>
      <c r="P3353" s="18">
        <f t="shared" si="313"/>
        <v>94</v>
      </c>
      <c r="Q3353" s="4" t="str">
        <f t="shared" si="314"/>
        <v>theater</v>
      </c>
      <c r="R3353" s="4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8" x14ac:dyDescent="0.2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2"/>
        <v>1.0751999999999999</v>
      </c>
      <c r="P3354" s="18">
        <f t="shared" si="313"/>
        <v>77</v>
      </c>
      <c r="Q3354" s="4" t="str">
        <f t="shared" si="314"/>
        <v>theater</v>
      </c>
      <c r="R3354" s="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8" x14ac:dyDescent="0.2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2"/>
        <v>3.15</v>
      </c>
      <c r="P3355" s="18">
        <f t="shared" si="313"/>
        <v>36</v>
      </c>
      <c r="Q3355" s="4" t="str">
        <f t="shared" si="314"/>
        <v>theater</v>
      </c>
      <c r="R3355" s="4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2" x14ac:dyDescent="0.2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2"/>
        <v>1.0193333333333334</v>
      </c>
      <c r="P3356" s="18">
        <f t="shared" si="313"/>
        <v>56</v>
      </c>
      <c r="Q3356" s="4" t="str">
        <f t="shared" si="314"/>
        <v>theater</v>
      </c>
      <c r="R3356" s="4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8" x14ac:dyDescent="0.2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2"/>
        <v>1.2628571428571429</v>
      </c>
      <c r="P3357" s="18">
        <f t="shared" si="313"/>
        <v>147</v>
      </c>
      <c r="Q3357" s="4" t="str">
        <f t="shared" si="314"/>
        <v>theater</v>
      </c>
      <c r="R3357" s="4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8" x14ac:dyDescent="0.2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2"/>
        <v>1.014</v>
      </c>
      <c r="P3358" s="18">
        <f t="shared" si="313"/>
        <v>56</v>
      </c>
      <c r="Q3358" s="4" t="str">
        <f t="shared" si="314"/>
        <v>theater</v>
      </c>
      <c r="R3358" s="4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8" x14ac:dyDescent="0.2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2"/>
        <v>1.01</v>
      </c>
      <c r="P3359" s="18">
        <f t="shared" si="313"/>
        <v>96</v>
      </c>
      <c r="Q3359" s="4" t="str">
        <f t="shared" si="314"/>
        <v>theater</v>
      </c>
      <c r="R3359" s="4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8" x14ac:dyDescent="0.2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2"/>
        <v>1.0299</v>
      </c>
      <c r="P3360" s="18">
        <f t="shared" si="313"/>
        <v>64</v>
      </c>
      <c r="Q3360" s="4" t="str">
        <f t="shared" si="314"/>
        <v>theater</v>
      </c>
      <c r="R3360" s="4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32" x14ac:dyDescent="0.2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2"/>
        <v>1.0625</v>
      </c>
      <c r="P3361" s="18">
        <f t="shared" si="313"/>
        <v>185</v>
      </c>
      <c r="Q3361" s="4" t="str">
        <f t="shared" si="314"/>
        <v>theater</v>
      </c>
      <c r="R3361" s="4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2" x14ac:dyDescent="0.2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2"/>
        <v>1.0137777777777779</v>
      </c>
      <c r="P3362" s="18">
        <f t="shared" si="313"/>
        <v>127</v>
      </c>
      <c r="Q3362" s="4" t="str">
        <f t="shared" si="314"/>
        <v>theater</v>
      </c>
      <c r="R3362" s="4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8" x14ac:dyDescent="0.2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2"/>
        <v>1.1346000000000001</v>
      </c>
      <c r="P3363" s="18">
        <f t="shared" si="313"/>
        <v>83</v>
      </c>
      <c r="Q3363" s="4" t="str">
        <f t="shared" si="314"/>
        <v>theater</v>
      </c>
      <c r="R3363" s="4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8" x14ac:dyDescent="0.2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2"/>
        <v>2.1800000000000002</v>
      </c>
      <c r="P3364" s="18">
        <f t="shared" si="313"/>
        <v>55</v>
      </c>
      <c r="Q3364" s="4" t="str">
        <f t="shared" si="314"/>
        <v>theater</v>
      </c>
      <c r="R3364" s="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8" x14ac:dyDescent="0.2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2"/>
        <v>1.0141935483870967</v>
      </c>
      <c r="P3365" s="18">
        <f t="shared" si="313"/>
        <v>302</v>
      </c>
      <c r="Q3365" s="4" t="str">
        <f t="shared" si="314"/>
        <v>theater</v>
      </c>
      <c r="R3365" s="4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8" x14ac:dyDescent="0.2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2"/>
        <v>1.0593333333333332</v>
      </c>
      <c r="P3366" s="18">
        <f t="shared" si="313"/>
        <v>44</v>
      </c>
      <c r="Q3366" s="4" t="str">
        <f t="shared" si="314"/>
        <v>theater</v>
      </c>
      <c r="R3366" s="4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8" x14ac:dyDescent="0.2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2"/>
        <v>1.04</v>
      </c>
      <c r="P3367" s="18">
        <f t="shared" si="313"/>
        <v>867</v>
      </c>
      <c r="Q3367" s="4" t="str">
        <f t="shared" si="314"/>
        <v>theater</v>
      </c>
      <c r="R3367" s="4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8" x14ac:dyDescent="0.2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2"/>
        <v>2.21</v>
      </c>
      <c r="P3368" s="18">
        <f t="shared" si="313"/>
        <v>61</v>
      </c>
      <c r="Q3368" s="4" t="str">
        <f t="shared" si="314"/>
        <v>theater</v>
      </c>
      <c r="R3368" s="4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8" x14ac:dyDescent="0.2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2"/>
        <v>1.1866666666666668</v>
      </c>
      <c r="P3369" s="18">
        <f t="shared" si="313"/>
        <v>30</v>
      </c>
      <c r="Q3369" s="4" t="str">
        <f t="shared" si="314"/>
        <v>theater</v>
      </c>
      <c r="R3369" s="4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8" x14ac:dyDescent="0.2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2"/>
        <v>1.046</v>
      </c>
      <c r="P3370" s="18">
        <f t="shared" si="313"/>
        <v>45</v>
      </c>
      <c r="Q3370" s="4" t="str">
        <f t="shared" si="314"/>
        <v>theater</v>
      </c>
      <c r="R3370" s="4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8" x14ac:dyDescent="0.2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2"/>
        <v>1.0389999999999999</v>
      </c>
      <c r="P3371" s="18">
        <f t="shared" si="313"/>
        <v>96</v>
      </c>
      <c r="Q3371" s="4" t="str">
        <f t="shared" si="314"/>
        <v>theater</v>
      </c>
      <c r="R3371" s="4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2" x14ac:dyDescent="0.2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2"/>
        <v>1.1773333333333333</v>
      </c>
      <c r="P3372" s="18">
        <f t="shared" si="313"/>
        <v>68</v>
      </c>
      <c r="Q3372" s="4" t="str">
        <f t="shared" si="314"/>
        <v>theater</v>
      </c>
      <c r="R3372" s="4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32" x14ac:dyDescent="0.2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2"/>
        <v>1.385</v>
      </c>
      <c r="P3373" s="18">
        <f t="shared" si="313"/>
        <v>31</v>
      </c>
      <c r="Q3373" s="4" t="str">
        <f t="shared" si="314"/>
        <v>theater</v>
      </c>
      <c r="R3373" s="4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8" x14ac:dyDescent="0.2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2"/>
        <v>1.0349999999999999</v>
      </c>
      <c r="P3374" s="18">
        <f t="shared" si="313"/>
        <v>38</v>
      </c>
      <c r="Q3374" s="4" t="str">
        <f t="shared" si="314"/>
        <v>theater</v>
      </c>
      <c r="R3374" s="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8" x14ac:dyDescent="0.2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2"/>
        <v>1.0024999999999999</v>
      </c>
      <c r="P3375" s="18">
        <f t="shared" si="313"/>
        <v>67</v>
      </c>
      <c r="Q3375" s="4" t="str">
        <f t="shared" si="314"/>
        <v>theater</v>
      </c>
      <c r="R3375" s="4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8" x14ac:dyDescent="0.2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2"/>
        <v>1.0657142857142856</v>
      </c>
      <c r="P3376" s="18">
        <f t="shared" si="313"/>
        <v>72</v>
      </c>
      <c r="Q3376" s="4" t="str">
        <f t="shared" si="314"/>
        <v>theater</v>
      </c>
      <c r="R3376" s="4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8" x14ac:dyDescent="0.2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2"/>
        <v>1</v>
      </c>
      <c r="P3377" s="18">
        <f t="shared" si="313"/>
        <v>176</v>
      </c>
      <c r="Q3377" s="4" t="str">
        <f t="shared" si="314"/>
        <v>theater</v>
      </c>
      <c r="R3377" s="4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8" x14ac:dyDescent="0.2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2"/>
        <v>1.0001249999999999</v>
      </c>
      <c r="P3378" s="18">
        <f t="shared" si="313"/>
        <v>421</v>
      </c>
      <c r="Q3378" s="4" t="str">
        <f t="shared" si="314"/>
        <v>theater</v>
      </c>
      <c r="R3378" s="4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8" x14ac:dyDescent="0.2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2"/>
        <v>1.0105</v>
      </c>
      <c r="P3379" s="18">
        <f t="shared" si="313"/>
        <v>105</v>
      </c>
      <c r="Q3379" s="4" t="str">
        <f t="shared" si="314"/>
        <v>theater</v>
      </c>
      <c r="R3379" s="4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8" x14ac:dyDescent="0.2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2"/>
        <v>1.0763636363636364</v>
      </c>
      <c r="P3380" s="18">
        <f t="shared" si="313"/>
        <v>28</v>
      </c>
      <c r="Q3380" s="4" t="str">
        <f t="shared" si="314"/>
        <v>theater</v>
      </c>
      <c r="R3380" s="4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8" x14ac:dyDescent="0.2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2"/>
        <v>1.0365</v>
      </c>
      <c r="P3381" s="18">
        <f t="shared" si="313"/>
        <v>55</v>
      </c>
      <c r="Q3381" s="4" t="str">
        <f t="shared" si="314"/>
        <v>theater</v>
      </c>
      <c r="R3381" s="4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8" x14ac:dyDescent="0.2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2"/>
        <v>1.0443333333333333</v>
      </c>
      <c r="P3382" s="18">
        <f t="shared" si="313"/>
        <v>112</v>
      </c>
      <c r="Q3382" s="4" t="str">
        <f t="shared" si="314"/>
        <v>theater</v>
      </c>
      <c r="R3382" s="4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8" x14ac:dyDescent="0.2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2"/>
        <v>1.0225</v>
      </c>
      <c r="P3383" s="18">
        <f t="shared" si="313"/>
        <v>85</v>
      </c>
      <c r="Q3383" s="4" t="str">
        <f t="shared" si="314"/>
        <v>theater</v>
      </c>
      <c r="R3383" s="4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8" x14ac:dyDescent="0.2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2"/>
        <v>1.0074285714285713</v>
      </c>
      <c r="P3384" s="18">
        <f t="shared" si="313"/>
        <v>77</v>
      </c>
      <c r="Q3384" s="4" t="str">
        <f t="shared" si="314"/>
        <v>theater</v>
      </c>
      <c r="R3384" s="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8" x14ac:dyDescent="0.2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2"/>
        <v>1.1171428571428572</v>
      </c>
      <c r="P3385" s="18">
        <f t="shared" si="313"/>
        <v>65</v>
      </c>
      <c r="Q3385" s="4" t="str">
        <f t="shared" si="314"/>
        <v>theater</v>
      </c>
      <c r="R3385" s="4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8" x14ac:dyDescent="0.2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2"/>
        <v>1.0001100000000001</v>
      </c>
      <c r="P3386" s="18">
        <f t="shared" si="313"/>
        <v>94</v>
      </c>
      <c r="Q3386" s="4" t="str">
        <f t="shared" si="314"/>
        <v>theater</v>
      </c>
      <c r="R3386" s="4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8" x14ac:dyDescent="0.2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2"/>
        <v>1</v>
      </c>
      <c r="P3387" s="18">
        <f t="shared" si="313"/>
        <v>133</v>
      </c>
      <c r="Q3387" s="4" t="str">
        <f t="shared" si="314"/>
        <v>theater</v>
      </c>
      <c r="R3387" s="4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8" x14ac:dyDescent="0.2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2"/>
        <v>1.05</v>
      </c>
      <c r="P3388" s="18">
        <f t="shared" si="313"/>
        <v>51</v>
      </c>
      <c r="Q3388" s="4" t="str">
        <f t="shared" si="314"/>
        <v>theater</v>
      </c>
      <c r="R3388" s="4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8" x14ac:dyDescent="0.2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2"/>
        <v>1.1686666666666667</v>
      </c>
      <c r="P3389" s="18">
        <f t="shared" si="313"/>
        <v>100</v>
      </c>
      <c r="Q3389" s="4" t="str">
        <f t="shared" si="314"/>
        <v>theater</v>
      </c>
      <c r="R3389" s="4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8" x14ac:dyDescent="0.2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2"/>
        <v>1.038</v>
      </c>
      <c r="P3390" s="18">
        <f t="shared" si="313"/>
        <v>35</v>
      </c>
      <c r="Q3390" s="4" t="str">
        <f t="shared" si="314"/>
        <v>theater</v>
      </c>
      <c r="R3390" s="4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8" x14ac:dyDescent="0.2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2"/>
        <v>1.145</v>
      </c>
      <c r="P3391" s="18">
        <f t="shared" si="313"/>
        <v>185</v>
      </c>
      <c r="Q3391" s="4" t="str">
        <f t="shared" si="314"/>
        <v>theater</v>
      </c>
      <c r="R3391" s="4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8" x14ac:dyDescent="0.2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2"/>
        <v>1.024</v>
      </c>
      <c r="P3392" s="18">
        <f t="shared" si="313"/>
        <v>70</v>
      </c>
      <c r="Q3392" s="4" t="str">
        <f t="shared" si="314"/>
        <v>theater</v>
      </c>
      <c r="R3392" s="4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8" x14ac:dyDescent="0.2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2"/>
        <v>2.23</v>
      </c>
      <c r="P3393" s="18">
        <f t="shared" si="313"/>
        <v>62</v>
      </c>
      <c r="Q3393" s="4" t="str">
        <f t="shared" si="314"/>
        <v>theater</v>
      </c>
      <c r="R3393" s="4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8" x14ac:dyDescent="0.2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2"/>
        <v>1</v>
      </c>
      <c r="P3394" s="18">
        <f t="shared" si="313"/>
        <v>42</v>
      </c>
      <c r="Q3394" s="4" t="str">
        <f t="shared" si="314"/>
        <v>theater</v>
      </c>
      <c r="R3394" s="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8" x14ac:dyDescent="0.2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18">E3395/D3395</f>
        <v>1.0580000000000001</v>
      </c>
      <c r="P3395" s="18">
        <f t="shared" ref="P3395:P3458" si="319">IFERROR(ROUND(E3395/L3395,0),"")</f>
        <v>36</v>
      </c>
      <c r="Q3395" s="4" t="str">
        <f t="shared" ref="Q3395:Q3458" si="320">LEFT(N3395,FIND("/",N3395)-1)</f>
        <v>theater</v>
      </c>
      <c r="R3395" s="4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8" x14ac:dyDescent="0.2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8"/>
        <v>1.4236363636363636</v>
      </c>
      <c r="P3396" s="18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2" x14ac:dyDescent="0.2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8"/>
        <v>1.84</v>
      </c>
      <c r="P3397" s="18">
        <f t="shared" si="319"/>
        <v>24</v>
      </c>
      <c r="Q3397" s="4" t="str">
        <f t="shared" si="320"/>
        <v>theater</v>
      </c>
      <c r="R3397" s="4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8" x14ac:dyDescent="0.2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8"/>
        <v>1.0433333333333332</v>
      </c>
      <c r="P3398" s="18">
        <f t="shared" si="319"/>
        <v>56</v>
      </c>
      <c r="Q3398" s="4" t="str">
        <f t="shared" si="320"/>
        <v>theater</v>
      </c>
      <c r="R3398" s="4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2" x14ac:dyDescent="0.2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8"/>
        <v>1.1200000000000001</v>
      </c>
      <c r="P3399" s="18">
        <f t="shared" si="319"/>
        <v>12</v>
      </c>
      <c r="Q3399" s="4" t="str">
        <f t="shared" si="320"/>
        <v>theater</v>
      </c>
      <c r="R3399" s="4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8" x14ac:dyDescent="0.2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8"/>
        <v>1.1107499999999999</v>
      </c>
      <c r="P3400" s="18">
        <f t="shared" si="319"/>
        <v>68</v>
      </c>
      <c r="Q3400" s="4" t="str">
        <f t="shared" si="320"/>
        <v>theater</v>
      </c>
      <c r="R3400" s="4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8" x14ac:dyDescent="0.2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8"/>
        <v>1.0375000000000001</v>
      </c>
      <c r="P3401" s="18">
        <f t="shared" si="319"/>
        <v>27</v>
      </c>
      <c r="Q3401" s="4" t="str">
        <f t="shared" si="320"/>
        <v>theater</v>
      </c>
      <c r="R3401" s="4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8" x14ac:dyDescent="0.2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8"/>
        <v>1.0041</v>
      </c>
      <c r="P3402" s="18">
        <f t="shared" si="319"/>
        <v>118</v>
      </c>
      <c r="Q3402" s="4" t="str">
        <f t="shared" si="320"/>
        <v>theater</v>
      </c>
      <c r="R3402" s="4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8" x14ac:dyDescent="0.2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8"/>
        <v>1.0186206896551724</v>
      </c>
      <c r="P3403" s="18">
        <f t="shared" si="319"/>
        <v>45</v>
      </c>
      <c r="Q3403" s="4" t="str">
        <f t="shared" si="320"/>
        <v>theater</v>
      </c>
      <c r="R3403" s="4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8" x14ac:dyDescent="0.2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8"/>
        <v>1.0976666666666666</v>
      </c>
      <c r="P3404" s="18">
        <f t="shared" si="319"/>
        <v>100</v>
      </c>
      <c r="Q3404" s="4" t="str">
        <f t="shared" si="320"/>
        <v>theater</v>
      </c>
      <c r="R3404" s="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8" x14ac:dyDescent="0.2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8"/>
        <v>1</v>
      </c>
      <c r="P3405" s="18">
        <f t="shared" si="319"/>
        <v>118</v>
      </c>
      <c r="Q3405" s="4" t="str">
        <f t="shared" si="320"/>
        <v>theater</v>
      </c>
      <c r="R3405" s="4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8" x14ac:dyDescent="0.2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8"/>
        <v>1.22</v>
      </c>
      <c r="P3406" s="18">
        <f t="shared" si="319"/>
        <v>203</v>
      </c>
      <c r="Q3406" s="4" t="str">
        <f t="shared" si="320"/>
        <v>theater</v>
      </c>
      <c r="R3406" s="4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8" x14ac:dyDescent="0.2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8"/>
        <v>1.3757142857142857</v>
      </c>
      <c r="P3407" s="18">
        <f t="shared" si="319"/>
        <v>28</v>
      </c>
      <c r="Q3407" s="4" t="str">
        <f t="shared" si="320"/>
        <v>theater</v>
      </c>
      <c r="R3407" s="4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32" x14ac:dyDescent="0.2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8"/>
        <v>1.0031000000000001</v>
      </c>
      <c r="P3408" s="18">
        <f t="shared" si="319"/>
        <v>110</v>
      </c>
      <c r="Q3408" s="4" t="str">
        <f t="shared" si="320"/>
        <v>theater</v>
      </c>
      <c r="R3408" s="4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4" x14ac:dyDescent="0.2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8"/>
        <v>1.071</v>
      </c>
      <c r="P3409" s="18">
        <f t="shared" si="319"/>
        <v>32</v>
      </c>
      <c r="Q3409" s="4" t="str">
        <f t="shared" si="320"/>
        <v>theater</v>
      </c>
      <c r="R3409" s="4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8" x14ac:dyDescent="0.2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8"/>
        <v>2.11</v>
      </c>
      <c r="P3410" s="18">
        <f t="shared" si="319"/>
        <v>59</v>
      </c>
      <c r="Q3410" s="4" t="str">
        <f t="shared" si="320"/>
        <v>theater</v>
      </c>
      <c r="R3410" s="4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8" x14ac:dyDescent="0.2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8"/>
        <v>1.236</v>
      </c>
      <c r="P3411" s="18">
        <f t="shared" si="319"/>
        <v>29</v>
      </c>
      <c r="Q3411" s="4" t="str">
        <f t="shared" si="320"/>
        <v>theater</v>
      </c>
      <c r="R3411" s="4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8" x14ac:dyDescent="0.2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8"/>
        <v>1.085</v>
      </c>
      <c r="P3412" s="18">
        <f t="shared" si="319"/>
        <v>81</v>
      </c>
      <c r="Q3412" s="4" t="str">
        <f t="shared" si="320"/>
        <v>theater</v>
      </c>
      <c r="R3412" s="4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8" x14ac:dyDescent="0.2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8"/>
        <v>1.0356666666666667</v>
      </c>
      <c r="P3413" s="18">
        <f t="shared" si="319"/>
        <v>199</v>
      </c>
      <c r="Q3413" s="4" t="str">
        <f t="shared" si="320"/>
        <v>theater</v>
      </c>
      <c r="R3413" s="4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8" x14ac:dyDescent="0.2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8"/>
        <v>1</v>
      </c>
      <c r="P3414" s="18">
        <f t="shared" si="319"/>
        <v>115</v>
      </c>
      <c r="Q3414" s="4" t="str">
        <f t="shared" si="320"/>
        <v>theater</v>
      </c>
      <c r="R3414" s="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8" x14ac:dyDescent="0.2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8"/>
        <v>1.3</v>
      </c>
      <c r="P3415" s="18">
        <f t="shared" si="319"/>
        <v>46</v>
      </c>
      <c r="Q3415" s="4" t="str">
        <f t="shared" si="320"/>
        <v>theater</v>
      </c>
      <c r="R3415" s="4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8" x14ac:dyDescent="0.2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8"/>
        <v>1.0349999999999999</v>
      </c>
      <c r="P3416" s="18">
        <f t="shared" si="319"/>
        <v>71</v>
      </c>
      <c r="Q3416" s="4" t="str">
        <f t="shared" si="320"/>
        <v>theater</v>
      </c>
      <c r="R3416" s="4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32" x14ac:dyDescent="0.2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8"/>
        <v>1</v>
      </c>
      <c r="P3417" s="18">
        <f t="shared" si="319"/>
        <v>22</v>
      </c>
      <c r="Q3417" s="4" t="str">
        <f t="shared" si="320"/>
        <v>theater</v>
      </c>
      <c r="R3417" s="4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48" x14ac:dyDescent="0.2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8"/>
        <v>1.196</v>
      </c>
      <c r="P3418" s="18">
        <f t="shared" si="319"/>
        <v>159</v>
      </c>
      <c r="Q3418" s="4" t="str">
        <f t="shared" si="320"/>
        <v>theater</v>
      </c>
      <c r="R3418" s="4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8" x14ac:dyDescent="0.2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8"/>
        <v>1.0000058823529412</v>
      </c>
      <c r="P3419" s="18">
        <f t="shared" si="319"/>
        <v>38</v>
      </c>
      <c r="Q3419" s="4" t="str">
        <f t="shared" si="320"/>
        <v>theater</v>
      </c>
      <c r="R3419" s="4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8" x14ac:dyDescent="0.2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8"/>
        <v>1.00875</v>
      </c>
      <c r="P3420" s="18">
        <f t="shared" si="319"/>
        <v>72</v>
      </c>
      <c r="Q3420" s="4" t="str">
        <f t="shared" si="320"/>
        <v>theater</v>
      </c>
      <c r="R3420" s="4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4" x14ac:dyDescent="0.2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8"/>
        <v>1.0654545454545454</v>
      </c>
      <c r="P3421" s="18">
        <f t="shared" si="319"/>
        <v>64</v>
      </c>
      <c r="Q3421" s="4" t="str">
        <f t="shared" si="320"/>
        <v>theater</v>
      </c>
      <c r="R3421" s="4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8" x14ac:dyDescent="0.2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8"/>
        <v>1.38</v>
      </c>
      <c r="P3422" s="18">
        <f t="shared" si="319"/>
        <v>28</v>
      </c>
      <c r="Q3422" s="4" t="str">
        <f t="shared" si="320"/>
        <v>theater</v>
      </c>
      <c r="R3422" s="4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8" x14ac:dyDescent="0.2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8"/>
        <v>1.0115000000000001</v>
      </c>
      <c r="P3423" s="18">
        <f t="shared" si="319"/>
        <v>103</v>
      </c>
      <c r="Q3423" s="4" t="str">
        <f t="shared" si="320"/>
        <v>theater</v>
      </c>
      <c r="R3423" s="4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8" x14ac:dyDescent="0.2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8"/>
        <v>1.091</v>
      </c>
      <c r="P3424" s="18">
        <f t="shared" si="319"/>
        <v>71</v>
      </c>
      <c r="Q3424" s="4" t="str">
        <f t="shared" si="320"/>
        <v>theater</v>
      </c>
      <c r="R3424" s="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8" x14ac:dyDescent="0.2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8"/>
        <v>1.4</v>
      </c>
      <c r="P3425" s="18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8" x14ac:dyDescent="0.2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8"/>
        <v>1.0358333333333334</v>
      </c>
      <c r="P3426" s="18">
        <f t="shared" si="319"/>
        <v>82</v>
      </c>
      <c r="Q3426" s="4" t="str">
        <f t="shared" si="320"/>
        <v>theater</v>
      </c>
      <c r="R3426" s="4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8" x14ac:dyDescent="0.2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8"/>
        <v>1.0297033333333332</v>
      </c>
      <c r="P3427" s="18">
        <f t="shared" si="319"/>
        <v>297</v>
      </c>
      <c r="Q3427" s="4" t="str">
        <f t="shared" si="320"/>
        <v>theater</v>
      </c>
      <c r="R3427" s="4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8" x14ac:dyDescent="0.2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8"/>
        <v>1.0813333333333333</v>
      </c>
      <c r="P3428" s="18">
        <f t="shared" si="319"/>
        <v>47</v>
      </c>
      <c r="Q3428" s="4" t="str">
        <f t="shared" si="320"/>
        <v>theater</v>
      </c>
      <c r="R3428" s="4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8" x14ac:dyDescent="0.2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8"/>
        <v>1</v>
      </c>
      <c r="P3429" s="18">
        <f t="shared" si="319"/>
        <v>52</v>
      </c>
      <c r="Q3429" s="4" t="str">
        <f t="shared" si="320"/>
        <v>theater</v>
      </c>
      <c r="R3429" s="4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8" x14ac:dyDescent="0.2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8"/>
        <v>1.0275000000000001</v>
      </c>
      <c r="P3430" s="18">
        <f t="shared" si="319"/>
        <v>40</v>
      </c>
      <c r="Q3430" s="4" t="str">
        <f t="shared" si="320"/>
        <v>theater</v>
      </c>
      <c r="R3430" s="4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8" x14ac:dyDescent="0.2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8"/>
        <v>1.3</v>
      </c>
      <c r="P3431" s="18">
        <f t="shared" si="319"/>
        <v>16</v>
      </c>
      <c r="Q3431" s="4" t="str">
        <f t="shared" si="320"/>
        <v>theater</v>
      </c>
      <c r="R3431" s="4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8" x14ac:dyDescent="0.2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8"/>
        <v>1.0854949999999999</v>
      </c>
      <c r="P3432" s="18">
        <f t="shared" si="319"/>
        <v>30</v>
      </c>
      <c r="Q3432" s="4" t="str">
        <f t="shared" si="320"/>
        <v>theater</v>
      </c>
      <c r="R3432" s="4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8" x14ac:dyDescent="0.2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8"/>
        <v>1</v>
      </c>
      <c r="P3433" s="18">
        <f t="shared" si="319"/>
        <v>95</v>
      </c>
      <c r="Q3433" s="4" t="str">
        <f t="shared" si="320"/>
        <v>theater</v>
      </c>
      <c r="R3433" s="4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8" x14ac:dyDescent="0.2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8"/>
        <v>1.0965</v>
      </c>
      <c r="P3434" s="18">
        <f t="shared" si="319"/>
        <v>52</v>
      </c>
      <c r="Q3434" s="4" t="str">
        <f t="shared" si="320"/>
        <v>theater</v>
      </c>
      <c r="R3434" s="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8" x14ac:dyDescent="0.2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8"/>
        <v>1.0026315789473683</v>
      </c>
      <c r="P3435" s="18">
        <f t="shared" si="319"/>
        <v>134</v>
      </c>
      <c r="Q3435" s="4" t="str">
        <f t="shared" si="320"/>
        <v>theater</v>
      </c>
      <c r="R3435" s="4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8" x14ac:dyDescent="0.2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8"/>
        <v>1.0555000000000001</v>
      </c>
      <c r="P3436" s="18">
        <f t="shared" si="319"/>
        <v>63</v>
      </c>
      <c r="Q3436" s="4" t="str">
        <f t="shared" si="320"/>
        <v>theater</v>
      </c>
      <c r="R3436" s="4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8" x14ac:dyDescent="0.2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8"/>
        <v>1.1200000000000001</v>
      </c>
      <c r="P3437" s="18">
        <f t="shared" si="319"/>
        <v>59</v>
      </c>
      <c r="Q3437" s="4" t="str">
        <f t="shared" si="320"/>
        <v>theater</v>
      </c>
      <c r="R3437" s="4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8" x14ac:dyDescent="0.2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8"/>
        <v>1.0589999999999999</v>
      </c>
      <c r="P3438" s="18">
        <f t="shared" si="319"/>
        <v>143</v>
      </c>
      <c r="Q3438" s="4" t="str">
        <f t="shared" si="320"/>
        <v>theater</v>
      </c>
      <c r="R3438" s="4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8" x14ac:dyDescent="0.2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8"/>
        <v>1.01</v>
      </c>
      <c r="P3439" s="18">
        <f t="shared" si="319"/>
        <v>84</v>
      </c>
      <c r="Q3439" s="4" t="str">
        <f t="shared" si="320"/>
        <v>theater</v>
      </c>
      <c r="R3439" s="4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8" x14ac:dyDescent="0.2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8"/>
        <v>1.042</v>
      </c>
      <c r="P3440" s="18">
        <f t="shared" si="319"/>
        <v>186</v>
      </c>
      <c r="Q3440" s="4" t="str">
        <f t="shared" si="320"/>
        <v>theater</v>
      </c>
      <c r="R3440" s="4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2" x14ac:dyDescent="0.2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8"/>
        <v>1.3467833333333334</v>
      </c>
      <c r="P3441" s="18">
        <f t="shared" si="319"/>
        <v>90</v>
      </c>
      <c r="Q3441" s="4" t="str">
        <f t="shared" si="320"/>
        <v>theater</v>
      </c>
      <c r="R3441" s="4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8" x14ac:dyDescent="0.2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8"/>
        <v>1.052184</v>
      </c>
      <c r="P3442" s="18">
        <f t="shared" si="319"/>
        <v>64</v>
      </c>
      <c r="Q3442" s="4" t="str">
        <f t="shared" si="320"/>
        <v>theater</v>
      </c>
      <c r="R3442" s="4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8" x14ac:dyDescent="0.2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8"/>
        <v>1.026</v>
      </c>
      <c r="P3443" s="18">
        <f t="shared" si="319"/>
        <v>60</v>
      </c>
      <c r="Q3443" s="4" t="str">
        <f t="shared" si="320"/>
        <v>theater</v>
      </c>
      <c r="R3443" s="4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8" x14ac:dyDescent="0.2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8"/>
        <v>1</v>
      </c>
      <c r="P3444" s="18">
        <f t="shared" si="319"/>
        <v>31</v>
      </c>
      <c r="Q3444" s="4" t="str">
        <f t="shared" si="320"/>
        <v>theater</v>
      </c>
      <c r="R3444" s="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8" x14ac:dyDescent="0.2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8"/>
        <v>1.855</v>
      </c>
      <c r="P3445" s="18">
        <f t="shared" si="319"/>
        <v>41</v>
      </c>
      <c r="Q3445" s="4" t="str">
        <f t="shared" si="320"/>
        <v>theater</v>
      </c>
      <c r="R3445" s="4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8" x14ac:dyDescent="0.2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8"/>
        <v>2.89</v>
      </c>
      <c r="P3446" s="18">
        <f t="shared" si="319"/>
        <v>43</v>
      </c>
      <c r="Q3446" s="4" t="str">
        <f t="shared" si="320"/>
        <v>theater</v>
      </c>
      <c r="R3446" s="4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8" x14ac:dyDescent="0.2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8"/>
        <v>1</v>
      </c>
      <c r="P3447" s="18">
        <f t="shared" si="319"/>
        <v>65</v>
      </c>
      <c r="Q3447" s="4" t="str">
        <f t="shared" si="320"/>
        <v>theater</v>
      </c>
      <c r="R3447" s="4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8" x14ac:dyDescent="0.2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8"/>
        <v>1.0820000000000001</v>
      </c>
      <c r="P3448" s="18">
        <f t="shared" si="319"/>
        <v>43</v>
      </c>
      <c r="Q3448" s="4" t="str">
        <f t="shared" si="320"/>
        <v>theater</v>
      </c>
      <c r="R3448" s="4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2" x14ac:dyDescent="0.2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8"/>
        <v>1.0780000000000001</v>
      </c>
      <c r="P3449" s="18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8" x14ac:dyDescent="0.2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8"/>
        <v>1.0976190476190477</v>
      </c>
      <c r="P3450" s="18">
        <f t="shared" si="319"/>
        <v>51</v>
      </c>
      <c r="Q3450" s="4" t="str">
        <f t="shared" si="320"/>
        <v>theater</v>
      </c>
      <c r="R3450" s="4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8" x14ac:dyDescent="0.2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8"/>
        <v>1.70625</v>
      </c>
      <c r="P3451" s="18">
        <f t="shared" si="319"/>
        <v>68</v>
      </c>
      <c r="Q3451" s="4" t="str">
        <f t="shared" si="320"/>
        <v>theater</v>
      </c>
      <c r="R3451" s="4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8" x14ac:dyDescent="0.2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8"/>
        <v>1.52</v>
      </c>
      <c r="P3452" s="18">
        <f t="shared" si="319"/>
        <v>19</v>
      </c>
      <c r="Q3452" s="4" t="str">
        <f t="shared" si="320"/>
        <v>theater</v>
      </c>
      <c r="R3452" s="4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8" x14ac:dyDescent="0.2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8"/>
        <v>1.0123076923076924</v>
      </c>
      <c r="P3453" s="18">
        <f t="shared" si="319"/>
        <v>41</v>
      </c>
      <c r="Q3453" s="4" t="str">
        <f t="shared" si="320"/>
        <v>theater</v>
      </c>
      <c r="R3453" s="4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8" x14ac:dyDescent="0.2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8"/>
        <v>1.532</v>
      </c>
      <c r="P3454" s="18">
        <f t="shared" si="319"/>
        <v>41</v>
      </c>
      <c r="Q3454" s="4" t="str">
        <f t="shared" si="320"/>
        <v>theater</v>
      </c>
      <c r="R3454" s="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8" x14ac:dyDescent="0.2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8"/>
        <v>1.2833333333333334</v>
      </c>
      <c r="P3455" s="18">
        <f t="shared" si="319"/>
        <v>28</v>
      </c>
      <c r="Q3455" s="4" t="str">
        <f t="shared" si="320"/>
        <v>theater</v>
      </c>
      <c r="R3455" s="4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8" x14ac:dyDescent="0.2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8"/>
        <v>1.0071428571428571</v>
      </c>
      <c r="P3456" s="18">
        <f t="shared" si="319"/>
        <v>34</v>
      </c>
      <c r="Q3456" s="4" t="str">
        <f t="shared" si="320"/>
        <v>theater</v>
      </c>
      <c r="R3456" s="4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8" x14ac:dyDescent="0.2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8"/>
        <v>1.0065</v>
      </c>
      <c r="P3457" s="18">
        <f t="shared" si="319"/>
        <v>146</v>
      </c>
      <c r="Q3457" s="4" t="str">
        <f t="shared" si="320"/>
        <v>theater</v>
      </c>
      <c r="R3457" s="4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8" x14ac:dyDescent="0.2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18"/>
        <v>1.913</v>
      </c>
      <c r="P3458" s="18">
        <f t="shared" si="319"/>
        <v>359</v>
      </c>
      <c r="Q3458" s="4" t="str">
        <f t="shared" si="320"/>
        <v>theater</v>
      </c>
      <c r="R3458" s="4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2" x14ac:dyDescent="0.2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4">E3459/D3459</f>
        <v>1.4019999999999999</v>
      </c>
      <c r="P3459" s="18">
        <f t="shared" ref="P3459:P3522" si="325">IFERROR(ROUND(E3459/L3459,0),"")</f>
        <v>51</v>
      </c>
      <c r="Q3459" s="4" t="str">
        <f t="shared" ref="Q3459:Q3522" si="326">LEFT(N3459,FIND("/",N3459)-1)</f>
        <v>theater</v>
      </c>
      <c r="R3459" s="4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8" x14ac:dyDescent="0.2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4"/>
        <v>1.2433537832310839</v>
      </c>
      <c r="P3460" s="18">
        <f t="shared" si="325"/>
        <v>45</v>
      </c>
      <c r="Q3460" s="4" t="str">
        <f t="shared" si="326"/>
        <v>theater</v>
      </c>
      <c r="R3460" s="4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8" x14ac:dyDescent="0.2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4"/>
        <v>1.262</v>
      </c>
      <c r="P3461" s="18">
        <f t="shared" si="325"/>
        <v>18</v>
      </c>
      <c r="Q3461" s="4" t="str">
        <f t="shared" si="326"/>
        <v>theater</v>
      </c>
      <c r="R3461" s="4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8" x14ac:dyDescent="0.2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4"/>
        <v>1.9</v>
      </c>
      <c r="P3462" s="18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8" x14ac:dyDescent="0.2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4"/>
        <v>1.39</v>
      </c>
      <c r="P3463" s="18">
        <f t="shared" si="325"/>
        <v>58</v>
      </c>
      <c r="Q3463" s="4" t="str">
        <f t="shared" si="326"/>
        <v>theater</v>
      </c>
      <c r="R3463" s="4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8" x14ac:dyDescent="0.2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4"/>
        <v>2.02</v>
      </c>
      <c r="P3464" s="18">
        <f t="shared" si="325"/>
        <v>30</v>
      </c>
      <c r="Q3464" s="4" t="str">
        <f t="shared" si="326"/>
        <v>theater</v>
      </c>
      <c r="R3464" s="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8" x14ac:dyDescent="0.2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4"/>
        <v>1.0338000000000001</v>
      </c>
      <c r="P3465" s="18">
        <f t="shared" si="325"/>
        <v>91</v>
      </c>
      <c r="Q3465" s="4" t="str">
        <f t="shared" si="326"/>
        <v>theater</v>
      </c>
      <c r="R3465" s="4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8" x14ac:dyDescent="0.2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4"/>
        <v>1.023236</v>
      </c>
      <c r="P3466" s="18">
        <f t="shared" si="325"/>
        <v>55</v>
      </c>
      <c r="Q3466" s="4" t="str">
        <f t="shared" si="326"/>
        <v>theater</v>
      </c>
      <c r="R3466" s="4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8" x14ac:dyDescent="0.2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4"/>
        <v>1.03</v>
      </c>
      <c r="P3467" s="18">
        <f t="shared" si="325"/>
        <v>57</v>
      </c>
      <c r="Q3467" s="4" t="str">
        <f t="shared" si="326"/>
        <v>theater</v>
      </c>
      <c r="R3467" s="4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32" x14ac:dyDescent="0.2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4"/>
        <v>1.2714285714285714</v>
      </c>
      <c r="P3468" s="18">
        <f t="shared" si="325"/>
        <v>73</v>
      </c>
      <c r="Q3468" s="4" t="str">
        <f t="shared" si="326"/>
        <v>theater</v>
      </c>
      <c r="R3468" s="4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6" x14ac:dyDescent="0.2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4"/>
        <v>1.01</v>
      </c>
      <c r="P3469" s="18">
        <f t="shared" si="325"/>
        <v>64</v>
      </c>
      <c r="Q3469" s="4" t="str">
        <f t="shared" si="326"/>
        <v>theater</v>
      </c>
      <c r="R3469" s="4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8" x14ac:dyDescent="0.2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4"/>
        <v>1.2178</v>
      </c>
      <c r="P3470" s="18">
        <f t="shared" si="325"/>
        <v>716</v>
      </c>
      <c r="Q3470" s="4" t="str">
        <f t="shared" si="326"/>
        <v>theater</v>
      </c>
      <c r="R3470" s="4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8" x14ac:dyDescent="0.2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4"/>
        <v>1.1339285714285714</v>
      </c>
      <c r="P3471" s="18">
        <f t="shared" si="325"/>
        <v>50</v>
      </c>
      <c r="Q3471" s="4" t="str">
        <f t="shared" si="326"/>
        <v>theater</v>
      </c>
      <c r="R3471" s="4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2" x14ac:dyDescent="0.2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4"/>
        <v>1.5</v>
      </c>
      <c r="P3472" s="18">
        <f t="shared" si="325"/>
        <v>42</v>
      </c>
      <c r="Q3472" s="4" t="str">
        <f t="shared" si="326"/>
        <v>theater</v>
      </c>
      <c r="R3472" s="4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8" x14ac:dyDescent="0.2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4"/>
        <v>2.1459999999999999</v>
      </c>
      <c r="P3473" s="18">
        <f t="shared" si="325"/>
        <v>36</v>
      </c>
      <c r="Q3473" s="4" t="str">
        <f t="shared" si="326"/>
        <v>theater</v>
      </c>
      <c r="R3473" s="4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8" x14ac:dyDescent="0.2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4"/>
        <v>1.0205</v>
      </c>
      <c r="P3474" s="18">
        <f t="shared" si="325"/>
        <v>89</v>
      </c>
      <c r="Q3474" s="4" t="str">
        <f t="shared" si="326"/>
        <v>theater</v>
      </c>
      <c r="R3474" s="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8" x14ac:dyDescent="0.2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4"/>
        <v>1</v>
      </c>
      <c r="P3475" s="18">
        <f t="shared" si="325"/>
        <v>148</v>
      </c>
      <c r="Q3475" s="4" t="str">
        <f t="shared" si="326"/>
        <v>theater</v>
      </c>
      <c r="R3475" s="4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8" x14ac:dyDescent="0.2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4"/>
        <v>1.01</v>
      </c>
      <c r="P3476" s="18">
        <f t="shared" si="325"/>
        <v>52</v>
      </c>
      <c r="Q3476" s="4" t="str">
        <f t="shared" si="326"/>
        <v>theater</v>
      </c>
      <c r="R3476" s="4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8" x14ac:dyDescent="0.2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4"/>
        <v>1.1333333333333333</v>
      </c>
      <c r="P3477" s="18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8" x14ac:dyDescent="0.2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4"/>
        <v>1.04</v>
      </c>
      <c r="P3478" s="18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8" x14ac:dyDescent="0.2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4"/>
        <v>1.1533333333333333</v>
      </c>
      <c r="P3479" s="18">
        <f t="shared" si="325"/>
        <v>53</v>
      </c>
      <c r="Q3479" s="4" t="str">
        <f t="shared" si="326"/>
        <v>theater</v>
      </c>
      <c r="R3479" s="4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8" x14ac:dyDescent="0.2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4"/>
        <v>1.1285000000000001</v>
      </c>
      <c r="P3480" s="18">
        <f t="shared" si="325"/>
        <v>40</v>
      </c>
      <c r="Q3480" s="4" t="str">
        <f t="shared" si="326"/>
        <v>theater</v>
      </c>
      <c r="R3480" s="4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8" x14ac:dyDescent="0.2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4"/>
        <v>1.2786666666666666</v>
      </c>
      <c r="P3481" s="18">
        <f t="shared" si="325"/>
        <v>34</v>
      </c>
      <c r="Q3481" s="4" t="str">
        <f t="shared" si="326"/>
        <v>theater</v>
      </c>
      <c r="R3481" s="4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8" x14ac:dyDescent="0.2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4"/>
        <v>1.4266666666666667</v>
      </c>
      <c r="P3482" s="18">
        <f t="shared" si="325"/>
        <v>165</v>
      </c>
      <c r="Q3482" s="4" t="str">
        <f t="shared" si="326"/>
        <v>theater</v>
      </c>
      <c r="R3482" s="4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8" x14ac:dyDescent="0.2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4"/>
        <v>1.1879999999999999</v>
      </c>
      <c r="P3483" s="18">
        <f t="shared" si="325"/>
        <v>125</v>
      </c>
      <c r="Q3483" s="4" t="str">
        <f t="shared" si="326"/>
        <v>theater</v>
      </c>
      <c r="R3483" s="4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8" x14ac:dyDescent="0.2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4"/>
        <v>1.3833333333333333</v>
      </c>
      <c r="P3484" s="18">
        <f t="shared" si="325"/>
        <v>52</v>
      </c>
      <c r="Q3484" s="4" t="str">
        <f t="shared" si="326"/>
        <v>theater</v>
      </c>
      <c r="R3484" s="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8" x14ac:dyDescent="0.2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4"/>
        <v>1.599402985074627</v>
      </c>
      <c r="P3485" s="18">
        <f t="shared" si="325"/>
        <v>40</v>
      </c>
      <c r="Q3485" s="4" t="str">
        <f t="shared" si="326"/>
        <v>theater</v>
      </c>
      <c r="R3485" s="4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8" x14ac:dyDescent="0.2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4"/>
        <v>1.1424000000000001</v>
      </c>
      <c r="P3486" s="18">
        <f t="shared" si="325"/>
        <v>65</v>
      </c>
      <c r="Q3486" s="4" t="str">
        <f t="shared" si="326"/>
        <v>theater</v>
      </c>
      <c r="R3486" s="4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8" x14ac:dyDescent="0.2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4"/>
        <v>1.0060606060606061</v>
      </c>
      <c r="P3487" s="18">
        <f t="shared" si="325"/>
        <v>55</v>
      </c>
      <c r="Q3487" s="4" t="str">
        <f t="shared" si="326"/>
        <v>theater</v>
      </c>
      <c r="R3487" s="4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8" x14ac:dyDescent="0.2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4"/>
        <v>1.552</v>
      </c>
      <c r="P3488" s="18">
        <f t="shared" si="325"/>
        <v>83</v>
      </c>
      <c r="Q3488" s="4" t="str">
        <f t="shared" si="326"/>
        <v>theater</v>
      </c>
      <c r="R3488" s="4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8" x14ac:dyDescent="0.2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4"/>
        <v>1.2775000000000001</v>
      </c>
      <c r="P3489" s="18">
        <f t="shared" si="325"/>
        <v>39</v>
      </c>
      <c r="Q3489" s="4" t="str">
        <f t="shared" si="326"/>
        <v>theater</v>
      </c>
      <c r="R3489" s="4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8" x14ac:dyDescent="0.2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4"/>
        <v>1.212</v>
      </c>
      <c r="P3490" s="18">
        <f t="shared" si="325"/>
        <v>125</v>
      </c>
      <c r="Q3490" s="4" t="str">
        <f t="shared" si="326"/>
        <v>theater</v>
      </c>
      <c r="R3490" s="4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8" x14ac:dyDescent="0.2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4"/>
        <v>1.127</v>
      </c>
      <c r="P3491" s="18">
        <f t="shared" si="325"/>
        <v>78</v>
      </c>
      <c r="Q3491" s="4" t="str">
        <f t="shared" si="326"/>
        <v>theater</v>
      </c>
      <c r="R3491" s="4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8" x14ac:dyDescent="0.2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4"/>
        <v>1.2749999999999999</v>
      </c>
      <c r="P3492" s="18">
        <f t="shared" si="325"/>
        <v>47</v>
      </c>
      <c r="Q3492" s="4" t="str">
        <f t="shared" si="326"/>
        <v>theater</v>
      </c>
      <c r="R3492" s="4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8" x14ac:dyDescent="0.2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4"/>
        <v>1.5820000000000001</v>
      </c>
      <c r="P3493" s="18">
        <f t="shared" si="325"/>
        <v>79</v>
      </c>
      <c r="Q3493" s="4" t="str">
        <f t="shared" si="326"/>
        <v>theater</v>
      </c>
      <c r="R3493" s="4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8" x14ac:dyDescent="0.2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4"/>
        <v>1.0526894736842105</v>
      </c>
      <c r="P3494" s="18">
        <f t="shared" si="325"/>
        <v>114</v>
      </c>
      <c r="Q3494" s="4" t="str">
        <f t="shared" si="326"/>
        <v>theater</v>
      </c>
      <c r="R3494" s="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8" x14ac:dyDescent="0.2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4"/>
        <v>1</v>
      </c>
      <c r="P3495" s="18">
        <f t="shared" si="325"/>
        <v>52</v>
      </c>
      <c r="Q3495" s="4" t="str">
        <f t="shared" si="326"/>
        <v>theater</v>
      </c>
      <c r="R3495" s="4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8" x14ac:dyDescent="0.2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4"/>
        <v>1</v>
      </c>
      <c r="P3496" s="18">
        <f t="shared" si="325"/>
        <v>31</v>
      </c>
      <c r="Q3496" s="4" t="str">
        <f t="shared" si="326"/>
        <v>theater</v>
      </c>
      <c r="R3496" s="4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8" x14ac:dyDescent="0.2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4"/>
        <v>1.0686</v>
      </c>
      <c r="P3497" s="18">
        <f t="shared" si="325"/>
        <v>74</v>
      </c>
      <c r="Q3497" s="4" t="str">
        <f t="shared" si="326"/>
        <v>theater</v>
      </c>
      <c r="R3497" s="4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8" x14ac:dyDescent="0.2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4"/>
        <v>1.244</v>
      </c>
      <c r="P3498" s="18">
        <f t="shared" si="325"/>
        <v>48</v>
      </c>
      <c r="Q3498" s="4" t="str">
        <f t="shared" si="326"/>
        <v>theater</v>
      </c>
      <c r="R3498" s="4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8" x14ac:dyDescent="0.2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4"/>
        <v>1.0870406189555126</v>
      </c>
      <c r="P3499" s="18">
        <f t="shared" si="325"/>
        <v>34</v>
      </c>
      <c r="Q3499" s="4" t="str">
        <f t="shared" si="326"/>
        <v>theater</v>
      </c>
      <c r="R3499" s="4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8" x14ac:dyDescent="0.2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4"/>
        <v>1.0242424242424242</v>
      </c>
      <c r="P3500" s="18">
        <f t="shared" si="325"/>
        <v>40</v>
      </c>
      <c r="Q3500" s="4" t="str">
        <f t="shared" si="326"/>
        <v>theater</v>
      </c>
      <c r="R3500" s="4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8" x14ac:dyDescent="0.2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4"/>
        <v>1.0549999999999999</v>
      </c>
      <c r="P3501" s="18">
        <f t="shared" si="325"/>
        <v>60</v>
      </c>
      <c r="Q3501" s="4" t="str">
        <f t="shared" si="326"/>
        <v>theater</v>
      </c>
      <c r="R3501" s="4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8" x14ac:dyDescent="0.2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4"/>
        <v>1.0629999999999999</v>
      </c>
      <c r="P3502" s="18">
        <f t="shared" si="325"/>
        <v>25</v>
      </c>
      <c r="Q3502" s="4" t="str">
        <f t="shared" si="326"/>
        <v>theater</v>
      </c>
      <c r="R3502" s="4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8" x14ac:dyDescent="0.2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4"/>
        <v>1.0066666666666666</v>
      </c>
      <c r="P3503" s="18">
        <f t="shared" si="325"/>
        <v>36</v>
      </c>
      <c r="Q3503" s="4" t="str">
        <f t="shared" si="326"/>
        <v>theater</v>
      </c>
      <c r="R3503" s="4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8" x14ac:dyDescent="0.2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4"/>
        <v>1.054</v>
      </c>
      <c r="P3504" s="18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8" x14ac:dyDescent="0.2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4"/>
        <v>1.0755999999999999</v>
      </c>
      <c r="P3505" s="18">
        <f t="shared" si="325"/>
        <v>71</v>
      </c>
      <c r="Q3505" s="4" t="str">
        <f t="shared" si="326"/>
        <v>theater</v>
      </c>
      <c r="R3505" s="4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8" x14ac:dyDescent="0.2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4"/>
        <v>1</v>
      </c>
      <c r="P3506" s="18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6" x14ac:dyDescent="0.2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4"/>
        <v>1.0376000000000001</v>
      </c>
      <c r="P3507" s="18">
        <f t="shared" si="325"/>
        <v>67</v>
      </c>
      <c r="Q3507" s="4" t="str">
        <f t="shared" si="326"/>
        <v>theater</v>
      </c>
      <c r="R3507" s="4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8" x14ac:dyDescent="0.2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4"/>
        <v>1.0149999999999999</v>
      </c>
      <c r="P3508" s="18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32" x14ac:dyDescent="0.2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4"/>
        <v>1.044</v>
      </c>
      <c r="P3509" s="18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8" x14ac:dyDescent="0.2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4"/>
        <v>1.8</v>
      </c>
      <c r="P3510" s="18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8" x14ac:dyDescent="0.2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4"/>
        <v>1.0633333333333332</v>
      </c>
      <c r="P3511" s="18">
        <f t="shared" si="325"/>
        <v>97</v>
      </c>
      <c r="Q3511" s="4" t="str">
        <f t="shared" si="326"/>
        <v>theater</v>
      </c>
      <c r="R3511" s="4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8" x14ac:dyDescent="0.2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4"/>
        <v>1.0055555555555555</v>
      </c>
      <c r="P3512" s="18">
        <f t="shared" si="325"/>
        <v>60</v>
      </c>
      <c r="Q3512" s="4" t="str">
        <f t="shared" si="326"/>
        <v>theater</v>
      </c>
      <c r="R3512" s="4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8" x14ac:dyDescent="0.2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4"/>
        <v>1.012</v>
      </c>
      <c r="P3513" s="18">
        <f t="shared" si="325"/>
        <v>80</v>
      </c>
      <c r="Q3513" s="4" t="str">
        <f t="shared" si="326"/>
        <v>theater</v>
      </c>
      <c r="R3513" s="4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8" x14ac:dyDescent="0.2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4"/>
        <v>1</v>
      </c>
      <c r="P3514" s="18">
        <f t="shared" si="325"/>
        <v>59</v>
      </c>
      <c r="Q3514" s="4" t="str">
        <f t="shared" si="326"/>
        <v>theater</v>
      </c>
      <c r="R3514" s="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8" x14ac:dyDescent="0.2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4"/>
        <v>1.1839285714285714</v>
      </c>
      <c r="P3515" s="18">
        <f t="shared" si="325"/>
        <v>75</v>
      </c>
      <c r="Q3515" s="4" t="str">
        <f t="shared" si="326"/>
        <v>theater</v>
      </c>
      <c r="R3515" s="4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8" x14ac:dyDescent="0.2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4"/>
        <v>1.1000000000000001</v>
      </c>
      <c r="P3516" s="18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8" x14ac:dyDescent="0.2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4"/>
        <v>1.0266666666666666</v>
      </c>
      <c r="P3517" s="18">
        <f t="shared" si="325"/>
        <v>67</v>
      </c>
      <c r="Q3517" s="4" t="str">
        <f t="shared" si="326"/>
        <v>theater</v>
      </c>
      <c r="R3517" s="4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8" x14ac:dyDescent="0.2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4"/>
        <v>1</v>
      </c>
      <c r="P3518" s="18">
        <f t="shared" si="325"/>
        <v>227</v>
      </c>
      <c r="Q3518" s="4" t="str">
        <f t="shared" si="326"/>
        <v>theater</v>
      </c>
      <c r="R3518" s="4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8" x14ac:dyDescent="0.2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4"/>
        <v>1</v>
      </c>
      <c r="P3519" s="18">
        <f t="shared" si="325"/>
        <v>308</v>
      </c>
      <c r="Q3519" s="4" t="str">
        <f t="shared" si="326"/>
        <v>theater</v>
      </c>
      <c r="R3519" s="4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8" x14ac:dyDescent="0.2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4"/>
        <v>1.10046</v>
      </c>
      <c r="P3520" s="18">
        <f t="shared" si="325"/>
        <v>50</v>
      </c>
      <c r="Q3520" s="4" t="str">
        <f t="shared" si="326"/>
        <v>theater</v>
      </c>
      <c r="R3520" s="4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8" x14ac:dyDescent="0.2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4"/>
        <v>1.0135000000000001</v>
      </c>
      <c r="P3521" s="18">
        <f t="shared" si="325"/>
        <v>72</v>
      </c>
      <c r="Q3521" s="4" t="str">
        <f t="shared" si="326"/>
        <v>theater</v>
      </c>
      <c r="R3521" s="4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32" x14ac:dyDescent="0.2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4"/>
        <v>1.0075000000000001</v>
      </c>
      <c r="P3522" s="18">
        <f t="shared" si="325"/>
        <v>96</v>
      </c>
      <c r="Q3522" s="4" t="str">
        <f t="shared" si="326"/>
        <v>theater</v>
      </c>
      <c r="R3522" s="4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8" x14ac:dyDescent="0.2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0">E3523/D3523</f>
        <v>1.6942857142857144</v>
      </c>
      <c r="P3523" s="18">
        <f t="shared" ref="P3523:P3586" si="331">IFERROR(ROUND(E3523/L3523,0),"")</f>
        <v>46</v>
      </c>
      <c r="Q3523" s="4" t="str">
        <f t="shared" ref="Q3523:Q3586" si="332">LEFT(N3523,FIND("/",N3523)-1)</f>
        <v>theater</v>
      </c>
      <c r="R3523" s="4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8" x14ac:dyDescent="0.2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0"/>
        <v>1</v>
      </c>
      <c r="P3524" s="18">
        <f t="shared" si="331"/>
        <v>41</v>
      </c>
      <c r="Q3524" s="4" t="str">
        <f t="shared" si="332"/>
        <v>theater</v>
      </c>
      <c r="R3524" s="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8" x14ac:dyDescent="0.2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0"/>
        <v>1.1365000000000001</v>
      </c>
      <c r="P3525" s="18">
        <f t="shared" si="331"/>
        <v>57</v>
      </c>
      <c r="Q3525" s="4" t="str">
        <f t="shared" si="332"/>
        <v>theater</v>
      </c>
      <c r="R3525" s="4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8" x14ac:dyDescent="0.2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0"/>
        <v>1.0156000000000001</v>
      </c>
      <c r="P3526" s="18">
        <f t="shared" si="331"/>
        <v>137</v>
      </c>
      <c r="Q3526" s="4" t="str">
        <f t="shared" si="332"/>
        <v>theater</v>
      </c>
      <c r="R3526" s="4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8" x14ac:dyDescent="0.2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0"/>
        <v>1.06</v>
      </c>
      <c r="P3527" s="18">
        <f t="shared" si="331"/>
        <v>76</v>
      </c>
      <c r="Q3527" s="4" t="str">
        <f t="shared" si="332"/>
        <v>theater</v>
      </c>
      <c r="R3527" s="4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8" x14ac:dyDescent="0.2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0"/>
        <v>1.02</v>
      </c>
      <c r="P3528" s="18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8" x14ac:dyDescent="0.2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0"/>
        <v>1.1691666666666667</v>
      </c>
      <c r="P3529" s="18">
        <f t="shared" si="331"/>
        <v>82</v>
      </c>
      <c r="Q3529" s="4" t="str">
        <f t="shared" si="332"/>
        <v>theater</v>
      </c>
      <c r="R3529" s="4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8" x14ac:dyDescent="0.2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0"/>
        <v>1.0115151515151515</v>
      </c>
      <c r="P3530" s="18">
        <f t="shared" si="331"/>
        <v>45</v>
      </c>
      <c r="Q3530" s="4" t="str">
        <f t="shared" si="332"/>
        <v>theater</v>
      </c>
      <c r="R3530" s="4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8" x14ac:dyDescent="0.2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0"/>
        <v>1.32</v>
      </c>
      <c r="P3531" s="18">
        <f t="shared" si="331"/>
        <v>37</v>
      </c>
      <c r="Q3531" s="4" t="str">
        <f t="shared" si="332"/>
        <v>theater</v>
      </c>
      <c r="R3531" s="4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8" x14ac:dyDescent="0.2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0"/>
        <v>1</v>
      </c>
      <c r="P3532" s="18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6" x14ac:dyDescent="0.2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0"/>
        <v>1.28</v>
      </c>
      <c r="P3533" s="18">
        <f t="shared" si="331"/>
        <v>49</v>
      </c>
      <c r="Q3533" s="4" t="str">
        <f t="shared" si="332"/>
        <v>theater</v>
      </c>
      <c r="R3533" s="4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8" x14ac:dyDescent="0.2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0"/>
        <v>1.1895833333333334</v>
      </c>
      <c r="P3534" s="18">
        <f t="shared" si="331"/>
        <v>42</v>
      </c>
      <c r="Q3534" s="4" t="str">
        <f t="shared" si="332"/>
        <v>theater</v>
      </c>
      <c r="R3534" s="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48" x14ac:dyDescent="0.2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0"/>
        <v>1.262</v>
      </c>
      <c r="P3535" s="18">
        <f t="shared" si="331"/>
        <v>79</v>
      </c>
      <c r="Q3535" s="4" t="str">
        <f t="shared" si="332"/>
        <v>theater</v>
      </c>
      <c r="R3535" s="4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32" x14ac:dyDescent="0.2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0"/>
        <v>1.5620000000000001</v>
      </c>
      <c r="P3536" s="18">
        <f t="shared" si="331"/>
        <v>38</v>
      </c>
      <c r="Q3536" s="4" t="str">
        <f t="shared" si="332"/>
        <v>theater</v>
      </c>
      <c r="R3536" s="4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8" x14ac:dyDescent="0.2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0"/>
        <v>1.0315000000000001</v>
      </c>
      <c r="P3537" s="18">
        <f t="shared" si="331"/>
        <v>45</v>
      </c>
      <c r="Q3537" s="4" t="str">
        <f t="shared" si="332"/>
        <v>theater</v>
      </c>
      <c r="R3537" s="4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8" x14ac:dyDescent="0.2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0"/>
        <v>1.5333333333333334</v>
      </c>
      <c r="P3538" s="18">
        <f t="shared" si="331"/>
        <v>14</v>
      </c>
      <c r="Q3538" s="4" t="str">
        <f t="shared" si="332"/>
        <v>theater</v>
      </c>
      <c r="R3538" s="4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8" x14ac:dyDescent="0.2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0"/>
        <v>1.8044444444444445</v>
      </c>
      <c r="P3539" s="18">
        <f t="shared" si="331"/>
        <v>44</v>
      </c>
      <c r="Q3539" s="4" t="str">
        <f t="shared" si="332"/>
        <v>theater</v>
      </c>
      <c r="R3539" s="4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8" x14ac:dyDescent="0.2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0"/>
        <v>1.2845</v>
      </c>
      <c r="P3540" s="18">
        <f t="shared" si="331"/>
        <v>31</v>
      </c>
      <c r="Q3540" s="4" t="str">
        <f t="shared" si="332"/>
        <v>theater</v>
      </c>
      <c r="R3540" s="4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8" x14ac:dyDescent="0.2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0"/>
        <v>1.1966666666666668</v>
      </c>
      <c r="P3541" s="18">
        <f t="shared" si="331"/>
        <v>55</v>
      </c>
      <c r="Q3541" s="4" t="str">
        <f t="shared" si="332"/>
        <v>theater</v>
      </c>
      <c r="R3541" s="4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48" x14ac:dyDescent="0.2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0"/>
        <v>1.23</v>
      </c>
      <c r="P3542" s="18">
        <f t="shared" si="331"/>
        <v>46</v>
      </c>
      <c r="Q3542" s="4" t="str">
        <f t="shared" si="332"/>
        <v>theater</v>
      </c>
      <c r="R3542" s="4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8" x14ac:dyDescent="0.2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0"/>
        <v>1.05</v>
      </c>
      <c r="P3543" s="18">
        <f t="shared" si="331"/>
        <v>39</v>
      </c>
      <c r="Q3543" s="4" t="str">
        <f t="shared" si="332"/>
        <v>theater</v>
      </c>
      <c r="R3543" s="4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8" x14ac:dyDescent="0.2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0"/>
        <v>1.0223636363636364</v>
      </c>
      <c r="P3544" s="18">
        <f t="shared" si="331"/>
        <v>66</v>
      </c>
      <c r="Q3544" s="4" t="str">
        <f t="shared" si="332"/>
        <v>theater</v>
      </c>
      <c r="R3544" s="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8" x14ac:dyDescent="0.2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0"/>
        <v>1.0466666666666666</v>
      </c>
      <c r="P3545" s="18">
        <f t="shared" si="331"/>
        <v>54</v>
      </c>
      <c r="Q3545" s="4" t="str">
        <f t="shared" si="332"/>
        <v>theater</v>
      </c>
      <c r="R3545" s="4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2" x14ac:dyDescent="0.2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0"/>
        <v>1</v>
      </c>
      <c r="P3546" s="18">
        <f t="shared" si="331"/>
        <v>104</v>
      </c>
      <c r="Q3546" s="4" t="str">
        <f t="shared" si="332"/>
        <v>theater</v>
      </c>
      <c r="R3546" s="4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8" x14ac:dyDescent="0.2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0"/>
        <v>1.004</v>
      </c>
      <c r="P3547" s="18">
        <f t="shared" si="331"/>
        <v>31</v>
      </c>
      <c r="Q3547" s="4" t="str">
        <f t="shared" si="332"/>
        <v>theater</v>
      </c>
      <c r="R3547" s="4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8" x14ac:dyDescent="0.2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0"/>
        <v>1.0227272727272727</v>
      </c>
      <c r="P3548" s="18">
        <f t="shared" si="331"/>
        <v>59</v>
      </c>
      <c r="Q3548" s="4" t="str">
        <f t="shared" si="332"/>
        <v>theater</v>
      </c>
      <c r="R3548" s="4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8" x14ac:dyDescent="0.2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0"/>
        <v>1.1440928571428572</v>
      </c>
      <c r="P3549" s="18">
        <f t="shared" si="331"/>
        <v>119</v>
      </c>
      <c r="Q3549" s="4" t="str">
        <f t="shared" si="332"/>
        <v>theater</v>
      </c>
      <c r="R3549" s="4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8" x14ac:dyDescent="0.2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0"/>
        <v>1.019047619047619</v>
      </c>
      <c r="P3550" s="18">
        <f t="shared" si="331"/>
        <v>165</v>
      </c>
      <c r="Q3550" s="4" t="str">
        <f t="shared" si="332"/>
        <v>theater</v>
      </c>
      <c r="R3550" s="4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8" x14ac:dyDescent="0.2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0"/>
        <v>1.02</v>
      </c>
      <c r="P3551" s="18">
        <f t="shared" si="331"/>
        <v>24</v>
      </c>
      <c r="Q3551" s="4" t="str">
        <f t="shared" si="332"/>
        <v>theater</v>
      </c>
      <c r="R3551" s="4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8" x14ac:dyDescent="0.2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0"/>
        <v>1.048</v>
      </c>
      <c r="P3552" s="18">
        <f t="shared" si="331"/>
        <v>41</v>
      </c>
      <c r="Q3552" s="4" t="str">
        <f t="shared" si="332"/>
        <v>theater</v>
      </c>
      <c r="R3552" s="4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8" x14ac:dyDescent="0.2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0"/>
        <v>1.0183333333333333</v>
      </c>
      <c r="P3553" s="18">
        <f t="shared" si="331"/>
        <v>61</v>
      </c>
      <c r="Q3553" s="4" t="str">
        <f t="shared" si="332"/>
        <v>theater</v>
      </c>
      <c r="R3553" s="4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8" x14ac:dyDescent="0.2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0"/>
        <v>1</v>
      </c>
      <c r="P3554" s="18">
        <f t="shared" si="331"/>
        <v>39</v>
      </c>
      <c r="Q3554" s="4" t="str">
        <f t="shared" si="332"/>
        <v>theater</v>
      </c>
      <c r="R3554" s="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8" x14ac:dyDescent="0.2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0"/>
        <v>1.0627272727272727</v>
      </c>
      <c r="P3555" s="18">
        <f t="shared" si="331"/>
        <v>56</v>
      </c>
      <c r="Q3555" s="4" t="str">
        <f t="shared" si="332"/>
        <v>theater</v>
      </c>
      <c r="R3555" s="4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8" x14ac:dyDescent="0.2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0"/>
        <v>1.1342219999999998</v>
      </c>
      <c r="P3556" s="18">
        <f t="shared" si="331"/>
        <v>107</v>
      </c>
      <c r="Q3556" s="4" t="str">
        <f t="shared" si="332"/>
        <v>theater</v>
      </c>
      <c r="R3556" s="4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8" x14ac:dyDescent="0.2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0"/>
        <v>1</v>
      </c>
      <c r="P3557" s="18">
        <f t="shared" si="331"/>
        <v>171</v>
      </c>
      <c r="Q3557" s="4" t="str">
        <f t="shared" si="332"/>
        <v>theater</v>
      </c>
      <c r="R3557" s="4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8" x14ac:dyDescent="0.2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0"/>
        <v>1.0045454545454546</v>
      </c>
      <c r="P3558" s="18">
        <f t="shared" si="331"/>
        <v>111</v>
      </c>
      <c r="Q3558" s="4" t="str">
        <f t="shared" si="332"/>
        <v>theater</v>
      </c>
      <c r="R3558" s="4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8" x14ac:dyDescent="0.2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0"/>
        <v>1.0003599999999999</v>
      </c>
      <c r="P3559" s="18">
        <f t="shared" si="331"/>
        <v>179</v>
      </c>
      <c r="Q3559" s="4" t="str">
        <f t="shared" si="332"/>
        <v>theater</v>
      </c>
      <c r="R3559" s="4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8" x14ac:dyDescent="0.2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0"/>
        <v>1.44</v>
      </c>
      <c r="P3560" s="18">
        <f t="shared" si="331"/>
        <v>23</v>
      </c>
      <c r="Q3560" s="4" t="str">
        <f t="shared" si="332"/>
        <v>theater</v>
      </c>
      <c r="R3560" s="4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8" x14ac:dyDescent="0.2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0"/>
        <v>1.0349999999999999</v>
      </c>
      <c r="P3561" s="18">
        <f t="shared" si="331"/>
        <v>43</v>
      </c>
      <c r="Q3561" s="4" t="str">
        <f t="shared" si="332"/>
        <v>theater</v>
      </c>
      <c r="R3561" s="4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8" x14ac:dyDescent="0.2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0"/>
        <v>1.0843750000000001</v>
      </c>
      <c r="P3562" s="18">
        <f t="shared" si="331"/>
        <v>47</v>
      </c>
      <c r="Q3562" s="4" t="str">
        <f t="shared" si="332"/>
        <v>theater</v>
      </c>
      <c r="R3562" s="4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2" x14ac:dyDescent="0.2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0"/>
        <v>1.024</v>
      </c>
      <c r="P3563" s="18">
        <f t="shared" si="331"/>
        <v>47</v>
      </c>
      <c r="Q3563" s="4" t="str">
        <f t="shared" si="332"/>
        <v>theater</v>
      </c>
      <c r="R3563" s="4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8" x14ac:dyDescent="0.2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0"/>
        <v>1.4888888888888889</v>
      </c>
      <c r="P3564" s="18">
        <f t="shared" si="331"/>
        <v>15</v>
      </c>
      <c r="Q3564" s="4" t="str">
        <f t="shared" si="332"/>
        <v>theater</v>
      </c>
      <c r="R3564" s="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8" x14ac:dyDescent="0.2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0"/>
        <v>1.0549000000000002</v>
      </c>
      <c r="P3565" s="18">
        <f t="shared" si="331"/>
        <v>21</v>
      </c>
      <c r="Q3565" s="4" t="str">
        <f t="shared" si="332"/>
        <v>theater</v>
      </c>
      <c r="R3565" s="4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2" x14ac:dyDescent="0.2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0"/>
        <v>1.0049999999999999</v>
      </c>
      <c r="P3566" s="18">
        <f t="shared" si="331"/>
        <v>59</v>
      </c>
      <c r="Q3566" s="4" t="str">
        <f t="shared" si="332"/>
        <v>theater</v>
      </c>
      <c r="R3566" s="4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8" x14ac:dyDescent="0.2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0"/>
        <v>1.3055555555555556</v>
      </c>
      <c r="P3567" s="18">
        <f t="shared" si="331"/>
        <v>98</v>
      </c>
      <c r="Q3567" s="4" t="str">
        <f t="shared" si="332"/>
        <v>theater</v>
      </c>
      <c r="R3567" s="4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8" x14ac:dyDescent="0.2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0"/>
        <v>1.0475000000000001</v>
      </c>
      <c r="P3568" s="18">
        <f t="shared" si="331"/>
        <v>55</v>
      </c>
      <c r="Q3568" s="4" t="str">
        <f t="shared" si="332"/>
        <v>theater</v>
      </c>
      <c r="R3568" s="4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8" x14ac:dyDescent="0.2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0"/>
        <v>1.0880000000000001</v>
      </c>
      <c r="P3569" s="18">
        <f t="shared" si="331"/>
        <v>27</v>
      </c>
      <c r="Q3569" s="4" t="str">
        <f t="shared" si="332"/>
        <v>theater</v>
      </c>
      <c r="R3569" s="4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8" x14ac:dyDescent="0.2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0"/>
        <v>1.1100000000000001</v>
      </c>
      <c r="P3570" s="18">
        <f t="shared" si="331"/>
        <v>58</v>
      </c>
      <c r="Q3570" s="4" t="str">
        <f t="shared" si="332"/>
        <v>theater</v>
      </c>
      <c r="R3570" s="4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8" x14ac:dyDescent="0.2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0"/>
        <v>1.0047999999999999</v>
      </c>
      <c r="P3571" s="18">
        <f t="shared" si="331"/>
        <v>123</v>
      </c>
      <c r="Q3571" s="4" t="str">
        <f t="shared" si="332"/>
        <v>theater</v>
      </c>
      <c r="R3571" s="4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8" x14ac:dyDescent="0.2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0"/>
        <v>1.1435</v>
      </c>
      <c r="P3572" s="18">
        <f t="shared" si="331"/>
        <v>88</v>
      </c>
      <c r="Q3572" s="4" t="str">
        <f t="shared" si="332"/>
        <v>theater</v>
      </c>
      <c r="R3572" s="4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8" x14ac:dyDescent="0.2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0"/>
        <v>1.2206666666666666</v>
      </c>
      <c r="P3573" s="18">
        <f t="shared" si="331"/>
        <v>73</v>
      </c>
      <c r="Q3573" s="4" t="str">
        <f t="shared" si="332"/>
        <v>theater</v>
      </c>
      <c r="R3573" s="4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2" x14ac:dyDescent="0.2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0"/>
        <v>1</v>
      </c>
      <c r="P3574" s="18">
        <f t="shared" si="331"/>
        <v>56</v>
      </c>
      <c r="Q3574" s="4" t="str">
        <f t="shared" si="332"/>
        <v>theater</v>
      </c>
      <c r="R3574" s="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32" x14ac:dyDescent="0.2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0"/>
        <v>1.028</v>
      </c>
      <c r="P3575" s="18">
        <f t="shared" si="331"/>
        <v>40</v>
      </c>
      <c r="Q3575" s="4" t="str">
        <f t="shared" si="332"/>
        <v>theater</v>
      </c>
      <c r="R3575" s="4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8" x14ac:dyDescent="0.2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0"/>
        <v>1.0612068965517241</v>
      </c>
      <c r="P3576" s="18">
        <f t="shared" si="331"/>
        <v>137</v>
      </c>
      <c r="Q3576" s="4" t="str">
        <f t="shared" si="332"/>
        <v>theater</v>
      </c>
      <c r="R3576" s="4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8" x14ac:dyDescent="0.2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0"/>
        <v>1.0133000000000001</v>
      </c>
      <c r="P3577" s="18">
        <f t="shared" si="331"/>
        <v>99</v>
      </c>
      <c r="Q3577" s="4" t="str">
        <f t="shared" si="332"/>
        <v>theater</v>
      </c>
      <c r="R3577" s="4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8" x14ac:dyDescent="0.2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0"/>
        <v>1</v>
      </c>
      <c r="P3578" s="18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8" x14ac:dyDescent="0.2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0"/>
        <v>1.3</v>
      </c>
      <c r="P3579" s="18">
        <f t="shared" si="331"/>
        <v>29</v>
      </c>
      <c r="Q3579" s="4" t="str">
        <f t="shared" si="332"/>
        <v>theater</v>
      </c>
      <c r="R3579" s="4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8" x14ac:dyDescent="0.2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0"/>
        <v>1.0001333333333333</v>
      </c>
      <c r="P3580" s="18">
        <f t="shared" si="331"/>
        <v>41</v>
      </c>
      <c r="Q3580" s="4" t="str">
        <f t="shared" si="332"/>
        <v>theater</v>
      </c>
      <c r="R3580" s="4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8" x14ac:dyDescent="0.2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0"/>
        <v>1</v>
      </c>
      <c r="P3581" s="18">
        <f t="shared" si="331"/>
        <v>36</v>
      </c>
      <c r="Q3581" s="4" t="str">
        <f t="shared" si="332"/>
        <v>theater</v>
      </c>
      <c r="R3581" s="4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8" x14ac:dyDescent="0.2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0"/>
        <v>1.1388888888888888</v>
      </c>
      <c r="P3582" s="18">
        <f t="shared" si="331"/>
        <v>38</v>
      </c>
      <c r="Q3582" s="4" t="str">
        <f t="shared" si="332"/>
        <v>theater</v>
      </c>
      <c r="R3582" s="4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8" x14ac:dyDescent="0.2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0"/>
        <v>1</v>
      </c>
      <c r="P3583" s="18">
        <f t="shared" si="331"/>
        <v>33</v>
      </c>
      <c r="Q3583" s="4" t="str">
        <f t="shared" si="332"/>
        <v>theater</v>
      </c>
      <c r="R3583" s="4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8" x14ac:dyDescent="0.2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0"/>
        <v>2.87</v>
      </c>
      <c r="P3584" s="18">
        <f t="shared" si="331"/>
        <v>59</v>
      </c>
      <c r="Q3584" s="4" t="str">
        <f t="shared" si="332"/>
        <v>theater</v>
      </c>
      <c r="R3584" s="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8" x14ac:dyDescent="0.2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0"/>
        <v>1.085</v>
      </c>
      <c r="P3585" s="18">
        <f t="shared" si="331"/>
        <v>136</v>
      </c>
      <c r="Q3585" s="4" t="str">
        <f t="shared" si="332"/>
        <v>theater</v>
      </c>
      <c r="R3585" s="4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6" x14ac:dyDescent="0.2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0"/>
        <v>1.155</v>
      </c>
      <c r="P3586" s="18">
        <f t="shared" si="331"/>
        <v>31</v>
      </c>
      <c r="Q3586" s="4" t="str">
        <f t="shared" si="332"/>
        <v>theater</v>
      </c>
      <c r="R3586" s="4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8" x14ac:dyDescent="0.2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6">E3587/D3587</f>
        <v>1.1911764705882353</v>
      </c>
      <c r="P3587" s="18">
        <f t="shared" ref="P3587:P3650" si="337">IFERROR(ROUND(E3587/L3587,0),"")</f>
        <v>176</v>
      </c>
      <c r="Q3587" s="4" t="str">
        <f t="shared" ref="Q3587:Q3650" si="338">LEFT(N3587,FIND("/",N3587)-1)</f>
        <v>theater</v>
      </c>
      <c r="R3587" s="4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16" x14ac:dyDescent="0.2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6"/>
        <v>1.0942666666666667</v>
      </c>
      <c r="P3588" s="18">
        <f t="shared" si="337"/>
        <v>152</v>
      </c>
      <c r="Q3588" s="4" t="str">
        <f t="shared" si="338"/>
        <v>theater</v>
      </c>
      <c r="R3588" s="4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8" x14ac:dyDescent="0.2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6"/>
        <v>1.266</v>
      </c>
      <c r="P3589" s="18">
        <f t="shared" si="337"/>
        <v>23</v>
      </c>
      <c r="Q3589" s="4" t="str">
        <f t="shared" si="338"/>
        <v>theater</v>
      </c>
      <c r="R3589" s="4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8" x14ac:dyDescent="0.2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6"/>
        <v>1.0049999999999999</v>
      </c>
      <c r="P3590" s="18">
        <f t="shared" si="337"/>
        <v>18</v>
      </c>
      <c r="Q3590" s="4" t="str">
        <f t="shared" si="338"/>
        <v>theater</v>
      </c>
      <c r="R3590" s="4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8" x14ac:dyDescent="0.2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6"/>
        <v>1.2749999999999999</v>
      </c>
      <c r="P3591" s="18">
        <f t="shared" si="337"/>
        <v>82</v>
      </c>
      <c r="Q3591" s="4" t="str">
        <f t="shared" si="338"/>
        <v>theater</v>
      </c>
      <c r="R3591" s="4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8" x14ac:dyDescent="0.2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6"/>
        <v>1.0005999999999999</v>
      </c>
      <c r="P3592" s="18">
        <f t="shared" si="337"/>
        <v>69</v>
      </c>
      <c r="Q3592" s="4" t="str">
        <f t="shared" si="338"/>
        <v>theater</v>
      </c>
      <c r="R3592" s="4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8" x14ac:dyDescent="0.2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6"/>
        <v>1.75</v>
      </c>
      <c r="P3593" s="18">
        <f t="shared" si="337"/>
        <v>68</v>
      </c>
      <c r="Q3593" s="4" t="str">
        <f t="shared" si="338"/>
        <v>theater</v>
      </c>
      <c r="R3593" s="4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8" x14ac:dyDescent="0.2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6"/>
        <v>1.2725</v>
      </c>
      <c r="P3594" s="18">
        <f t="shared" si="337"/>
        <v>73</v>
      </c>
      <c r="Q3594" s="4" t="str">
        <f t="shared" si="338"/>
        <v>theater</v>
      </c>
      <c r="R3594" s="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8" x14ac:dyDescent="0.2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6"/>
        <v>1.1063333333333334</v>
      </c>
      <c r="P3595" s="18">
        <f t="shared" si="337"/>
        <v>77</v>
      </c>
      <c r="Q3595" s="4" t="str">
        <f t="shared" si="338"/>
        <v>theater</v>
      </c>
      <c r="R3595" s="4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8" x14ac:dyDescent="0.2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6"/>
        <v>1.2593749999999999</v>
      </c>
      <c r="P3596" s="18">
        <f t="shared" si="337"/>
        <v>56</v>
      </c>
      <c r="Q3596" s="4" t="str">
        <f t="shared" si="338"/>
        <v>theater</v>
      </c>
      <c r="R3596" s="4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2" x14ac:dyDescent="0.2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6"/>
        <v>1.1850000000000001</v>
      </c>
      <c r="P3597" s="18">
        <f t="shared" si="337"/>
        <v>50</v>
      </c>
      <c r="Q3597" s="4" t="str">
        <f t="shared" si="338"/>
        <v>theater</v>
      </c>
      <c r="R3597" s="4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8" x14ac:dyDescent="0.2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6"/>
        <v>1.0772727272727274</v>
      </c>
      <c r="P3598" s="18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2" x14ac:dyDescent="0.2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6"/>
        <v>1.026</v>
      </c>
      <c r="P3599" s="18">
        <f t="shared" si="337"/>
        <v>78</v>
      </c>
      <c r="Q3599" s="4" t="str">
        <f t="shared" si="338"/>
        <v>theater</v>
      </c>
      <c r="R3599" s="4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8" x14ac:dyDescent="0.2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6"/>
        <v>1.101</v>
      </c>
      <c r="P3600" s="18">
        <f t="shared" si="337"/>
        <v>41</v>
      </c>
      <c r="Q3600" s="4" t="str">
        <f t="shared" si="338"/>
        <v>theater</v>
      </c>
      <c r="R3600" s="4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8" x14ac:dyDescent="0.2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6"/>
        <v>2.02</v>
      </c>
      <c r="P3601" s="18">
        <f t="shared" si="337"/>
        <v>59</v>
      </c>
      <c r="Q3601" s="4" t="str">
        <f t="shared" si="338"/>
        <v>theater</v>
      </c>
      <c r="R3601" s="4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2" x14ac:dyDescent="0.2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6"/>
        <v>1.3</v>
      </c>
      <c r="P3602" s="18">
        <f t="shared" si="337"/>
        <v>3</v>
      </c>
      <c r="Q3602" s="4" t="str">
        <f t="shared" si="338"/>
        <v>theater</v>
      </c>
      <c r="R3602" s="4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8" x14ac:dyDescent="0.2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6"/>
        <v>1.0435000000000001</v>
      </c>
      <c r="P3603" s="18">
        <f t="shared" si="337"/>
        <v>39</v>
      </c>
      <c r="Q3603" s="4" t="str">
        <f t="shared" si="338"/>
        <v>theater</v>
      </c>
      <c r="R3603" s="4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48" x14ac:dyDescent="0.2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6"/>
        <v>1.0004999999999999</v>
      </c>
      <c r="P3604" s="18">
        <f t="shared" si="337"/>
        <v>82</v>
      </c>
      <c r="Q3604" s="4" t="str">
        <f t="shared" si="338"/>
        <v>theater</v>
      </c>
      <c r="R3604" s="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8" x14ac:dyDescent="0.2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6"/>
        <v>1.7066666666666668</v>
      </c>
      <c r="P3605" s="18">
        <f t="shared" si="337"/>
        <v>45</v>
      </c>
      <c r="Q3605" s="4" t="str">
        <f t="shared" si="338"/>
        <v>theater</v>
      </c>
      <c r="R3605" s="4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8" x14ac:dyDescent="0.2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6"/>
        <v>1.1283333333333334</v>
      </c>
      <c r="P3606" s="18">
        <f t="shared" si="337"/>
        <v>49</v>
      </c>
      <c r="Q3606" s="4" t="str">
        <f t="shared" si="338"/>
        <v>theater</v>
      </c>
      <c r="R3606" s="4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48" x14ac:dyDescent="0.2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6"/>
        <v>1.84</v>
      </c>
      <c r="P3607" s="18">
        <f t="shared" si="337"/>
        <v>31</v>
      </c>
      <c r="Q3607" s="4" t="str">
        <f t="shared" si="338"/>
        <v>theater</v>
      </c>
      <c r="R3607" s="4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8" x14ac:dyDescent="0.2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6"/>
        <v>1.3026666666666666</v>
      </c>
      <c r="P3608" s="18">
        <f t="shared" si="337"/>
        <v>61</v>
      </c>
      <c r="Q3608" s="4" t="str">
        <f t="shared" si="338"/>
        <v>theater</v>
      </c>
      <c r="R3608" s="4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2" x14ac:dyDescent="0.2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6"/>
        <v>1.0545454545454545</v>
      </c>
      <c r="P3609" s="18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8" x14ac:dyDescent="0.2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6"/>
        <v>1</v>
      </c>
      <c r="P3610" s="18">
        <f t="shared" si="337"/>
        <v>30</v>
      </c>
      <c r="Q3610" s="4" t="str">
        <f t="shared" si="338"/>
        <v>theater</v>
      </c>
      <c r="R3610" s="4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8" x14ac:dyDescent="0.2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6"/>
        <v>1.5331632653061225</v>
      </c>
      <c r="P3611" s="18">
        <f t="shared" si="337"/>
        <v>143</v>
      </c>
      <c r="Q3611" s="4" t="str">
        <f t="shared" si="338"/>
        <v>theater</v>
      </c>
      <c r="R3611" s="4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8" x14ac:dyDescent="0.2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6"/>
        <v>1.623</v>
      </c>
      <c r="P3612" s="18">
        <f t="shared" si="337"/>
        <v>52</v>
      </c>
      <c r="Q3612" s="4" t="str">
        <f t="shared" si="338"/>
        <v>theater</v>
      </c>
      <c r="R3612" s="4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8" x14ac:dyDescent="0.2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6"/>
        <v>1.36</v>
      </c>
      <c r="P3613" s="18">
        <f t="shared" si="337"/>
        <v>67</v>
      </c>
      <c r="Q3613" s="4" t="str">
        <f t="shared" si="338"/>
        <v>theater</v>
      </c>
      <c r="R3613" s="4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8" x14ac:dyDescent="0.2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6"/>
        <v>1.444</v>
      </c>
      <c r="P3614" s="18">
        <f t="shared" si="337"/>
        <v>127</v>
      </c>
      <c r="Q3614" s="4" t="str">
        <f t="shared" si="338"/>
        <v>theater</v>
      </c>
      <c r="R3614" s="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32" x14ac:dyDescent="0.2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6"/>
        <v>1</v>
      </c>
      <c r="P3615" s="18">
        <f t="shared" si="337"/>
        <v>63</v>
      </c>
      <c r="Q3615" s="4" t="str">
        <f t="shared" si="338"/>
        <v>theater</v>
      </c>
      <c r="R3615" s="4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8" x14ac:dyDescent="0.2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6"/>
        <v>1.008</v>
      </c>
      <c r="P3616" s="18">
        <f t="shared" si="337"/>
        <v>35</v>
      </c>
      <c r="Q3616" s="4" t="str">
        <f t="shared" si="338"/>
        <v>theater</v>
      </c>
      <c r="R3616" s="4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8" x14ac:dyDescent="0.2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6"/>
        <v>1.0680000000000001</v>
      </c>
      <c r="P3617" s="18">
        <f t="shared" si="337"/>
        <v>37</v>
      </c>
      <c r="Q3617" s="4" t="str">
        <f t="shared" si="338"/>
        <v>theater</v>
      </c>
      <c r="R3617" s="4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8" x14ac:dyDescent="0.2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6"/>
        <v>1.248</v>
      </c>
      <c r="P3618" s="18">
        <f t="shared" si="337"/>
        <v>69</v>
      </c>
      <c r="Q3618" s="4" t="str">
        <f t="shared" si="338"/>
        <v>theater</v>
      </c>
      <c r="R3618" s="4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8" x14ac:dyDescent="0.2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6"/>
        <v>1.1891891891891893</v>
      </c>
      <c r="P3619" s="18">
        <f t="shared" si="337"/>
        <v>17</v>
      </c>
      <c r="Q3619" s="4" t="str">
        <f t="shared" si="338"/>
        <v>theater</v>
      </c>
      <c r="R3619" s="4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8" x14ac:dyDescent="0.2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6"/>
        <v>1.01</v>
      </c>
      <c r="P3620" s="18">
        <f t="shared" si="337"/>
        <v>36</v>
      </c>
      <c r="Q3620" s="4" t="str">
        <f t="shared" si="338"/>
        <v>theater</v>
      </c>
      <c r="R3620" s="4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8" x14ac:dyDescent="0.2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6"/>
        <v>1.1299999999999999</v>
      </c>
      <c r="P3621" s="18">
        <f t="shared" si="337"/>
        <v>66</v>
      </c>
      <c r="Q3621" s="4" t="str">
        <f t="shared" si="338"/>
        <v>theater</v>
      </c>
      <c r="R3621" s="4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8" x14ac:dyDescent="0.2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6"/>
        <v>1.0519047619047619</v>
      </c>
      <c r="P3622" s="18">
        <f t="shared" si="337"/>
        <v>56</v>
      </c>
      <c r="Q3622" s="4" t="str">
        <f t="shared" si="338"/>
        <v>theater</v>
      </c>
      <c r="R3622" s="4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8" x14ac:dyDescent="0.2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6"/>
        <v>1.0973333333333333</v>
      </c>
      <c r="P3623" s="18">
        <f t="shared" si="337"/>
        <v>47</v>
      </c>
      <c r="Q3623" s="4" t="str">
        <f t="shared" si="338"/>
        <v>theater</v>
      </c>
      <c r="R3623" s="4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2" x14ac:dyDescent="0.2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6"/>
        <v>1.00099</v>
      </c>
      <c r="P3624" s="18">
        <f t="shared" si="337"/>
        <v>48</v>
      </c>
      <c r="Q3624" s="4" t="str">
        <f t="shared" si="338"/>
        <v>theater</v>
      </c>
      <c r="R3624" s="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2" x14ac:dyDescent="0.2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6"/>
        <v>1.2</v>
      </c>
      <c r="P3625" s="18">
        <f t="shared" si="337"/>
        <v>88</v>
      </c>
      <c r="Q3625" s="4" t="str">
        <f t="shared" si="338"/>
        <v>theater</v>
      </c>
      <c r="R3625" s="4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80" x14ac:dyDescent="0.2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6"/>
        <v>1.0493333333333332</v>
      </c>
      <c r="P3626" s="18">
        <f t="shared" si="337"/>
        <v>81</v>
      </c>
      <c r="Q3626" s="4" t="str">
        <f t="shared" si="338"/>
        <v>theater</v>
      </c>
      <c r="R3626" s="4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8" x14ac:dyDescent="0.2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6"/>
        <v>1.0266666666666666</v>
      </c>
      <c r="P3627" s="18">
        <f t="shared" si="337"/>
        <v>39</v>
      </c>
      <c r="Q3627" s="4" t="str">
        <f t="shared" si="338"/>
        <v>theater</v>
      </c>
      <c r="R3627" s="4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8" x14ac:dyDescent="0.2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6"/>
        <v>1.0182500000000001</v>
      </c>
      <c r="P3628" s="18">
        <f t="shared" si="337"/>
        <v>85</v>
      </c>
      <c r="Q3628" s="4" t="str">
        <f t="shared" si="338"/>
        <v>theater</v>
      </c>
      <c r="R3628" s="4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8" x14ac:dyDescent="0.2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6"/>
        <v>1</v>
      </c>
      <c r="P3629" s="18">
        <f t="shared" si="337"/>
        <v>69</v>
      </c>
      <c r="Q3629" s="4" t="str">
        <f t="shared" si="338"/>
        <v>theater</v>
      </c>
      <c r="R3629" s="4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8" x14ac:dyDescent="0.2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6"/>
        <v>0</v>
      </c>
      <c r="P3630" s="18" t="str">
        <f t="shared" si="337"/>
        <v/>
      </c>
      <c r="Q3630" s="4" t="str">
        <f t="shared" si="338"/>
        <v>theater</v>
      </c>
      <c r="R3630" s="4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8" x14ac:dyDescent="0.2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6"/>
        <v>1.9999999999999999E-6</v>
      </c>
      <c r="P3631" s="18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8" x14ac:dyDescent="0.2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6"/>
        <v>3.3333333333333332E-4</v>
      </c>
      <c r="P3632" s="18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8" x14ac:dyDescent="0.2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6"/>
        <v>0.51023391812865493</v>
      </c>
      <c r="P3633" s="18">
        <f t="shared" si="337"/>
        <v>148</v>
      </c>
      <c r="Q3633" s="4" t="str">
        <f t="shared" si="338"/>
        <v>theater</v>
      </c>
      <c r="R3633" s="4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8" x14ac:dyDescent="0.2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6"/>
        <v>0.2</v>
      </c>
      <c r="P3634" s="18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8" x14ac:dyDescent="0.2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6"/>
        <v>0.35239999999999999</v>
      </c>
      <c r="P3635" s="18">
        <f t="shared" si="337"/>
        <v>57</v>
      </c>
      <c r="Q3635" s="4" t="str">
        <f t="shared" si="338"/>
        <v>theater</v>
      </c>
      <c r="R3635" s="4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8" x14ac:dyDescent="0.2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6"/>
        <v>4.2466666666666666E-2</v>
      </c>
      <c r="P3636" s="18">
        <f t="shared" si="337"/>
        <v>177</v>
      </c>
      <c r="Q3636" s="4" t="str">
        <f t="shared" si="338"/>
        <v>theater</v>
      </c>
      <c r="R3636" s="4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2" x14ac:dyDescent="0.2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6"/>
        <v>0.36457142857142855</v>
      </c>
      <c r="P3637" s="18">
        <f t="shared" si="337"/>
        <v>128</v>
      </c>
      <c r="Q3637" s="4" t="str">
        <f t="shared" si="338"/>
        <v>theater</v>
      </c>
      <c r="R3637" s="4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8" x14ac:dyDescent="0.2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6"/>
        <v>0</v>
      </c>
      <c r="P3638" s="18" t="str">
        <f t="shared" si="337"/>
        <v/>
      </c>
      <c r="Q3638" s="4" t="str">
        <f t="shared" si="338"/>
        <v>theater</v>
      </c>
      <c r="R3638" s="4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4" x14ac:dyDescent="0.2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6"/>
        <v>0.30866666666666664</v>
      </c>
      <c r="P3639" s="18">
        <f t="shared" si="337"/>
        <v>66</v>
      </c>
      <c r="Q3639" s="4" t="str">
        <f t="shared" si="338"/>
        <v>theater</v>
      </c>
      <c r="R3639" s="4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2" x14ac:dyDescent="0.2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6"/>
        <v>6.545454545454546E-2</v>
      </c>
      <c r="P3640" s="18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8" x14ac:dyDescent="0.2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6"/>
        <v>4.0000000000000003E-5</v>
      </c>
      <c r="P3641" s="18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80" x14ac:dyDescent="0.2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6"/>
        <v>5.5E-2</v>
      </c>
      <c r="P3642" s="18">
        <f t="shared" si="337"/>
        <v>18</v>
      </c>
      <c r="Q3642" s="4" t="str">
        <f t="shared" si="338"/>
        <v>theater</v>
      </c>
      <c r="R3642" s="4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8" x14ac:dyDescent="0.2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6"/>
        <v>0</v>
      </c>
      <c r="P3643" s="18" t="str">
        <f t="shared" si="337"/>
        <v/>
      </c>
      <c r="Q3643" s="4" t="str">
        <f t="shared" si="338"/>
        <v>theater</v>
      </c>
      <c r="R3643" s="4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4" x14ac:dyDescent="0.2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6"/>
        <v>2.1428571428571429E-2</v>
      </c>
      <c r="P3644" s="18">
        <f t="shared" si="337"/>
        <v>8</v>
      </c>
      <c r="Q3644" s="4" t="str">
        <f t="shared" si="338"/>
        <v>theater</v>
      </c>
      <c r="R3644" s="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8" x14ac:dyDescent="0.2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6"/>
        <v>0</v>
      </c>
      <c r="P3645" s="18" t="str">
        <f t="shared" si="337"/>
        <v/>
      </c>
      <c r="Q3645" s="4" t="str">
        <f t="shared" si="338"/>
        <v>theater</v>
      </c>
      <c r="R3645" s="4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8" x14ac:dyDescent="0.2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6"/>
        <v>0.16420000000000001</v>
      </c>
      <c r="P3646" s="18">
        <f t="shared" si="337"/>
        <v>68</v>
      </c>
      <c r="Q3646" s="4" t="str">
        <f t="shared" si="338"/>
        <v>theater</v>
      </c>
      <c r="R3646" s="4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8" x14ac:dyDescent="0.2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6"/>
        <v>1E-3</v>
      </c>
      <c r="P3647" s="18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8" x14ac:dyDescent="0.2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6"/>
        <v>4.8099999999999997E-2</v>
      </c>
      <c r="P3648" s="18">
        <f t="shared" si="337"/>
        <v>60</v>
      </c>
      <c r="Q3648" s="4" t="str">
        <f t="shared" si="338"/>
        <v>theater</v>
      </c>
      <c r="R3648" s="4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8" x14ac:dyDescent="0.2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6"/>
        <v>0.06</v>
      </c>
      <c r="P3649" s="18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2" x14ac:dyDescent="0.2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6"/>
        <v>1.003825</v>
      </c>
      <c r="P3650" s="18">
        <f t="shared" si="337"/>
        <v>550</v>
      </c>
      <c r="Q3650" s="4" t="str">
        <f t="shared" si="338"/>
        <v>theater</v>
      </c>
      <c r="R3650" s="4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8" x14ac:dyDescent="0.2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2">E3651/D3651</f>
        <v>1.04</v>
      </c>
      <c r="P3651" s="18">
        <f t="shared" ref="P3651:P3714" si="343">IFERROR(ROUND(E3651/L3651,0),"")</f>
        <v>98</v>
      </c>
      <c r="Q3651" s="4" t="str">
        <f t="shared" ref="Q3651:Q3714" si="344">LEFT(N3651,FIND("/",N3651)-1)</f>
        <v>theater</v>
      </c>
      <c r="R3651" s="4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8" x14ac:dyDescent="0.2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2"/>
        <v>1</v>
      </c>
      <c r="P3652" s="18">
        <f t="shared" si="343"/>
        <v>29</v>
      </c>
      <c r="Q3652" s="4" t="str">
        <f t="shared" si="344"/>
        <v>theater</v>
      </c>
      <c r="R3652" s="4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32" x14ac:dyDescent="0.2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2"/>
        <v>1.04</v>
      </c>
      <c r="P3653" s="18">
        <f t="shared" si="343"/>
        <v>58</v>
      </c>
      <c r="Q3653" s="4" t="str">
        <f t="shared" si="344"/>
        <v>theater</v>
      </c>
      <c r="R3653" s="4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8" x14ac:dyDescent="0.2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2"/>
        <v>2.5066666666666668</v>
      </c>
      <c r="P3654" s="18">
        <f t="shared" si="343"/>
        <v>44</v>
      </c>
      <c r="Q3654" s="4" t="str">
        <f t="shared" si="344"/>
        <v>theater</v>
      </c>
      <c r="R3654" s="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8" x14ac:dyDescent="0.2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2"/>
        <v>1.0049999999999999</v>
      </c>
      <c r="P3655" s="18">
        <f t="shared" si="343"/>
        <v>61</v>
      </c>
      <c r="Q3655" s="4" t="str">
        <f t="shared" si="344"/>
        <v>theater</v>
      </c>
      <c r="R3655" s="4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8" x14ac:dyDescent="0.2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2"/>
        <v>1.744</v>
      </c>
      <c r="P3656" s="18">
        <f t="shared" si="343"/>
        <v>69</v>
      </c>
      <c r="Q3656" s="4" t="str">
        <f t="shared" si="344"/>
        <v>theater</v>
      </c>
      <c r="R3656" s="4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8" x14ac:dyDescent="0.2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2"/>
        <v>1.1626000000000001</v>
      </c>
      <c r="P3657" s="18">
        <f t="shared" si="343"/>
        <v>74</v>
      </c>
      <c r="Q3657" s="4" t="str">
        <f t="shared" si="344"/>
        <v>theater</v>
      </c>
      <c r="R3657" s="4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8" x14ac:dyDescent="0.2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2"/>
        <v>1.0582</v>
      </c>
      <c r="P3658" s="18">
        <f t="shared" si="343"/>
        <v>115</v>
      </c>
      <c r="Q3658" s="4" t="str">
        <f t="shared" si="344"/>
        <v>theater</v>
      </c>
      <c r="R3658" s="4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8" x14ac:dyDescent="0.2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2"/>
        <v>1.1074999999999999</v>
      </c>
      <c r="P3659" s="18">
        <f t="shared" si="343"/>
        <v>111</v>
      </c>
      <c r="Q3659" s="4" t="str">
        <f t="shared" si="344"/>
        <v>theater</v>
      </c>
      <c r="R3659" s="4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2" x14ac:dyDescent="0.2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2"/>
        <v>1.0066666666666666</v>
      </c>
      <c r="P3660" s="18">
        <f t="shared" si="343"/>
        <v>76</v>
      </c>
      <c r="Q3660" s="4" t="str">
        <f t="shared" si="344"/>
        <v>theater</v>
      </c>
      <c r="R3660" s="4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8" x14ac:dyDescent="0.2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2"/>
        <v>1.0203333333333333</v>
      </c>
      <c r="P3661" s="18">
        <f t="shared" si="343"/>
        <v>235</v>
      </c>
      <c r="Q3661" s="4" t="str">
        <f t="shared" si="344"/>
        <v>theater</v>
      </c>
      <c r="R3661" s="4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48" x14ac:dyDescent="0.2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2"/>
        <v>1</v>
      </c>
      <c r="P3662" s="18">
        <f t="shared" si="343"/>
        <v>11</v>
      </c>
      <c r="Q3662" s="4" t="str">
        <f t="shared" si="344"/>
        <v>theater</v>
      </c>
      <c r="R3662" s="4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8" x14ac:dyDescent="0.2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2"/>
        <v>1.1100000000000001</v>
      </c>
      <c r="P3663" s="18">
        <f t="shared" si="343"/>
        <v>93</v>
      </c>
      <c r="Q3663" s="4" t="str">
        <f t="shared" si="344"/>
        <v>theater</v>
      </c>
      <c r="R3663" s="4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8" x14ac:dyDescent="0.2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2"/>
        <v>1.0142500000000001</v>
      </c>
      <c r="P3664" s="18">
        <f t="shared" si="343"/>
        <v>203</v>
      </c>
      <c r="Q3664" s="4" t="str">
        <f t="shared" si="344"/>
        <v>theater</v>
      </c>
      <c r="R3664" s="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8" x14ac:dyDescent="0.2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2"/>
        <v>1.04</v>
      </c>
      <c r="P3665" s="18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8" x14ac:dyDescent="0.2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2"/>
        <v>1.09375</v>
      </c>
      <c r="P3666" s="18">
        <f t="shared" si="343"/>
        <v>46</v>
      </c>
      <c r="Q3666" s="4" t="str">
        <f t="shared" si="344"/>
        <v>theater</v>
      </c>
      <c r="R3666" s="4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8" x14ac:dyDescent="0.2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2"/>
        <v>1.1516129032258065</v>
      </c>
      <c r="P3667" s="18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16" x14ac:dyDescent="0.2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2"/>
        <v>1</v>
      </c>
      <c r="P3668" s="18">
        <f t="shared" si="343"/>
        <v>32</v>
      </c>
      <c r="Q3668" s="4" t="str">
        <f t="shared" si="344"/>
        <v>theater</v>
      </c>
      <c r="R3668" s="4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8" x14ac:dyDescent="0.2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2"/>
        <v>1.0317033333333334</v>
      </c>
      <c r="P3669" s="18">
        <f t="shared" si="343"/>
        <v>53</v>
      </c>
      <c r="Q3669" s="4" t="str">
        <f t="shared" si="344"/>
        <v>theater</v>
      </c>
      <c r="R3669" s="4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8" x14ac:dyDescent="0.2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2"/>
        <v>1.0349999999999999</v>
      </c>
      <c r="P3670" s="18">
        <f t="shared" si="343"/>
        <v>37</v>
      </c>
      <c r="Q3670" s="4" t="str">
        <f t="shared" si="344"/>
        <v>theater</v>
      </c>
      <c r="R3670" s="4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8" x14ac:dyDescent="0.2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2"/>
        <v>1.3819999999999999</v>
      </c>
      <c r="P3671" s="18">
        <f t="shared" si="343"/>
        <v>81</v>
      </c>
      <c r="Q3671" s="4" t="str">
        <f t="shared" si="344"/>
        <v>theater</v>
      </c>
      <c r="R3671" s="4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8" x14ac:dyDescent="0.2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2"/>
        <v>1.0954545454545455</v>
      </c>
      <c r="P3672" s="18">
        <f t="shared" si="343"/>
        <v>20</v>
      </c>
      <c r="Q3672" s="4" t="str">
        <f t="shared" si="344"/>
        <v>theater</v>
      </c>
      <c r="R3672" s="4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8" x14ac:dyDescent="0.2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2"/>
        <v>1.0085714285714287</v>
      </c>
      <c r="P3673" s="18">
        <f t="shared" si="343"/>
        <v>88</v>
      </c>
      <c r="Q3673" s="4" t="str">
        <f t="shared" si="344"/>
        <v>theater</v>
      </c>
      <c r="R3673" s="4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8" x14ac:dyDescent="0.2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2"/>
        <v>1.0153333333333334</v>
      </c>
      <c r="P3674" s="18">
        <f t="shared" si="343"/>
        <v>53</v>
      </c>
      <c r="Q3674" s="4" t="str">
        <f t="shared" si="344"/>
        <v>theater</v>
      </c>
      <c r="R3674" s="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8" x14ac:dyDescent="0.2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2"/>
        <v>1.13625</v>
      </c>
      <c r="P3675" s="18">
        <f t="shared" si="343"/>
        <v>40</v>
      </c>
      <c r="Q3675" s="4" t="str">
        <f t="shared" si="344"/>
        <v>theater</v>
      </c>
      <c r="R3675" s="4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8" x14ac:dyDescent="0.2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2"/>
        <v>1</v>
      </c>
      <c r="P3676" s="18">
        <f t="shared" si="343"/>
        <v>145</v>
      </c>
      <c r="Q3676" s="4" t="str">
        <f t="shared" si="344"/>
        <v>theater</v>
      </c>
      <c r="R3676" s="4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8" x14ac:dyDescent="0.2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2"/>
        <v>1.4</v>
      </c>
      <c r="P3677" s="18">
        <f t="shared" si="343"/>
        <v>23</v>
      </c>
      <c r="Q3677" s="4" t="str">
        <f t="shared" si="344"/>
        <v>theater</v>
      </c>
      <c r="R3677" s="4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8" x14ac:dyDescent="0.2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2"/>
        <v>1.2875000000000001</v>
      </c>
      <c r="P3678" s="18">
        <f t="shared" si="343"/>
        <v>64</v>
      </c>
      <c r="Q3678" s="4" t="str">
        <f t="shared" si="344"/>
        <v>theater</v>
      </c>
      <c r="R3678" s="4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32" x14ac:dyDescent="0.2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2"/>
        <v>1.0290416666666666</v>
      </c>
      <c r="P3679" s="18">
        <f t="shared" si="343"/>
        <v>62</v>
      </c>
      <c r="Q3679" s="4" t="str">
        <f t="shared" si="344"/>
        <v>theater</v>
      </c>
      <c r="R3679" s="4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32" x14ac:dyDescent="0.2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2"/>
        <v>1.0249999999999999</v>
      </c>
      <c r="P3680" s="18">
        <f t="shared" si="343"/>
        <v>66</v>
      </c>
      <c r="Q3680" s="4" t="str">
        <f t="shared" si="344"/>
        <v>theater</v>
      </c>
      <c r="R3680" s="4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8" x14ac:dyDescent="0.2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2"/>
        <v>1.101</v>
      </c>
      <c r="P3681" s="18">
        <f t="shared" si="343"/>
        <v>73</v>
      </c>
      <c r="Q3681" s="4" t="str">
        <f t="shared" si="344"/>
        <v>theater</v>
      </c>
      <c r="R3681" s="4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32" x14ac:dyDescent="0.2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2"/>
        <v>1.1276666666666666</v>
      </c>
      <c r="P3682" s="18">
        <f t="shared" si="343"/>
        <v>100</v>
      </c>
      <c r="Q3682" s="4" t="str">
        <f t="shared" si="344"/>
        <v>theater</v>
      </c>
      <c r="R3682" s="4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4" x14ac:dyDescent="0.2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2"/>
        <v>1.119</v>
      </c>
      <c r="P3683" s="18">
        <f t="shared" si="343"/>
        <v>62</v>
      </c>
      <c r="Q3683" s="4" t="str">
        <f t="shared" si="344"/>
        <v>theater</v>
      </c>
      <c r="R3683" s="4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8" x14ac:dyDescent="0.2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2"/>
        <v>1.3919999999999999</v>
      </c>
      <c r="P3684" s="18">
        <f t="shared" si="343"/>
        <v>62</v>
      </c>
      <c r="Q3684" s="4" t="str">
        <f t="shared" si="344"/>
        <v>theater</v>
      </c>
      <c r="R3684" s="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8" x14ac:dyDescent="0.2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2"/>
        <v>1.1085714285714285</v>
      </c>
      <c r="P3685" s="18">
        <f t="shared" si="343"/>
        <v>59</v>
      </c>
      <c r="Q3685" s="4" t="str">
        <f t="shared" si="344"/>
        <v>theater</v>
      </c>
      <c r="R3685" s="4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8" x14ac:dyDescent="0.2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2"/>
        <v>1.3906666666666667</v>
      </c>
      <c r="P3686" s="18">
        <f t="shared" si="343"/>
        <v>45</v>
      </c>
      <c r="Q3686" s="4" t="str">
        <f t="shared" si="344"/>
        <v>theater</v>
      </c>
      <c r="R3686" s="4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8" x14ac:dyDescent="0.2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2"/>
        <v>1.0569999999999999</v>
      </c>
      <c r="P3687" s="18">
        <f t="shared" si="343"/>
        <v>42</v>
      </c>
      <c r="Q3687" s="4" t="str">
        <f t="shared" si="344"/>
        <v>theater</v>
      </c>
      <c r="R3687" s="4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8" x14ac:dyDescent="0.2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2"/>
        <v>1.0142857142857142</v>
      </c>
      <c r="P3688" s="18">
        <f t="shared" si="343"/>
        <v>59</v>
      </c>
      <c r="Q3688" s="4" t="str">
        <f t="shared" si="344"/>
        <v>theater</v>
      </c>
      <c r="R3688" s="4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8" x14ac:dyDescent="0.2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2"/>
        <v>1.0024500000000001</v>
      </c>
      <c r="P3689" s="18">
        <f t="shared" si="343"/>
        <v>200</v>
      </c>
      <c r="Q3689" s="4" t="str">
        <f t="shared" si="344"/>
        <v>theater</v>
      </c>
      <c r="R3689" s="4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8" x14ac:dyDescent="0.2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2"/>
        <v>1.0916666666666666</v>
      </c>
      <c r="P3690" s="18">
        <f t="shared" si="343"/>
        <v>84</v>
      </c>
      <c r="Q3690" s="4" t="str">
        <f t="shared" si="344"/>
        <v>theater</v>
      </c>
      <c r="R3690" s="4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8" x14ac:dyDescent="0.2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2"/>
        <v>1.1833333333333333</v>
      </c>
      <c r="P3691" s="18">
        <f t="shared" si="343"/>
        <v>57</v>
      </c>
      <c r="Q3691" s="4" t="str">
        <f t="shared" si="344"/>
        <v>theater</v>
      </c>
      <c r="R3691" s="4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8" x14ac:dyDescent="0.2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2"/>
        <v>1.2</v>
      </c>
      <c r="P3692" s="18">
        <f t="shared" si="343"/>
        <v>58</v>
      </c>
      <c r="Q3692" s="4" t="str">
        <f t="shared" si="344"/>
        <v>theater</v>
      </c>
      <c r="R3692" s="4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2" x14ac:dyDescent="0.2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2"/>
        <v>1.2796000000000001</v>
      </c>
      <c r="P3693" s="18">
        <f t="shared" si="343"/>
        <v>187</v>
      </c>
      <c r="Q3693" s="4" t="str">
        <f t="shared" si="344"/>
        <v>theater</v>
      </c>
      <c r="R3693" s="4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2" x14ac:dyDescent="0.2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2"/>
        <v>1.26</v>
      </c>
      <c r="P3694" s="18">
        <f t="shared" si="343"/>
        <v>74</v>
      </c>
      <c r="Q3694" s="4" t="str">
        <f t="shared" si="344"/>
        <v>theater</v>
      </c>
      <c r="R3694" s="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8" x14ac:dyDescent="0.2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2"/>
        <v>1.2912912912912913</v>
      </c>
      <c r="P3695" s="18">
        <f t="shared" si="343"/>
        <v>31</v>
      </c>
      <c r="Q3695" s="4" t="str">
        <f t="shared" si="344"/>
        <v>theater</v>
      </c>
      <c r="R3695" s="4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8" x14ac:dyDescent="0.2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2"/>
        <v>1.0742857142857143</v>
      </c>
      <c r="P3696" s="18">
        <f t="shared" si="343"/>
        <v>63</v>
      </c>
      <c r="Q3696" s="4" t="str">
        <f t="shared" si="344"/>
        <v>theater</v>
      </c>
      <c r="R3696" s="4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4" x14ac:dyDescent="0.2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2"/>
        <v>1.00125</v>
      </c>
      <c r="P3697" s="18">
        <f t="shared" si="343"/>
        <v>121</v>
      </c>
      <c r="Q3697" s="4" t="str">
        <f t="shared" si="344"/>
        <v>theater</v>
      </c>
      <c r="R3697" s="4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8" x14ac:dyDescent="0.2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2"/>
        <v>1.55</v>
      </c>
      <c r="P3698" s="18">
        <f t="shared" si="343"/>
        <v>40</v>
      </c>
      <c r="Q3698" s="4" t="str">
        <f t="shared" si="344"/>
        <v>theater</v>
      </c>
      <c r="R3698" s="4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8" x14ac:dyDescent="0.2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2"/>
        <v>1.08</v>
      </c>
      <c r="P3699" s="18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32" x14ac:dyDescent="0.2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2"/>
        <v>1.1052</v>
      </c>
      <c r="P3700" s="18">
        <f t="shared" si="343"/>
        <v>41</v>
      </c>
      <c r="Q3700" s="4" t="str">
        <f t="shared" si="344"/>
        <v>theater</v>
      </c>
      <c r="R3700" s="4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8" x14ac:dyDescent="0.2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2"/>
        <v>1.008</v>
      </c>
      <c r="P3701" s="18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2" x14ac:dyDescent="0.2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2"/>
        <v>1.212</v>
      </c>
      <c r="P3702" s="18">
        <f t="shared" si="343"/>
        <v>34</v>
      </c>
      <c r="Q3702" s="4" t="str">
        <f t="shared" si="344"/>
        <v>theater</v>
      </c>
      <c r="R3702" s="4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8" x14ac:dyDescent="0.2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2"/>
        <v>1.0033333333333334</v>
      </c>
      <c r="P3703" s="18">
        <f t="shared" si="343"/>
        <v>39</v>
      </c>
      <c r="Q3703" s="4" t="str">
        <f t="shared" si="344"/>
        <v>theater</v>
      </c>
      <c r="R3703" s="4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8" x14ac:dyDescent="0.2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2"/>
        <v>1.0916666666666666</v>
      </c>
      <c r="P3704" s="18">
        <f t="shared" si="343"/>
        <v>156</v>
      </c>
      <c r="Q3704" s="4" t="str">
        <f t="shared" si="344"/>
        <v>theater</v>
      </c>
      <c r="R3704" s="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8" x14ac:dyDescent="0.2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2"/>
        <v>1.2342857142857142</v>
      </c>
      <c r="P3705" s="18">
        <f t="shared" si="343"/>
        <v>43</v>
      </c>
      <c r="Q3705" s="4" t="str">
        <f t="shared" si="344"/>
        <v>theater</v>
      </c>
      <c r="R3705" s="4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8" x14ac:dyDescent="0.2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2"/>
        <v>1.3633666666666666</v>
      </c>
      <c r="P3706" s="18">
        <f t="shared" si="343"/>
        <v>15</v>
      </c>
      <c r="Q3706" s="4" t="str">
        <f t="shared" si="344"/>
        <v>theater</v>
      </c>
      <c r="R3706" s="4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8" x14ac:dyDescent="0.2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2"/>
        <v>1.0346657233816767</v>
      </c>
      <c r="P3707" s="18">
        <f t="shared" si="343"/>
        <v>84</v>
      </c>
      <c r="Q3707" s="4" t="str">
        <f t="shared" si="344"/>
        <v>theater</v>
      </c>
      <c r="R3707" s="4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8" x14ac:dyDescent="0.2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2"/>
        <v>1.2133333333333334</v>
      </c>
      <c r="P3708" s="18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32" x14ac:dyDescent="0.2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2"/>
        <v>1.86</v>
      </c>
      <c r="P3709" s="18">
        <f t="shared" si="343"/>
        <v>81</v>
      </c>
      <c r="Q3709" s="4" t="str">
        <f t="shared" si="344"/>
        <v>theater</v>
      </c>
      <c r="R3709" s="4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8" x14ac:dyDescent="0.2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2"/>
        <v>3</v>
      </c>
      <c r="P3710" s="18">
        <f t="shared" si="343"/>
        <v>54</v>
      </c>
      <c r="Q3710" s="4" t="str">
        <f t="shared" si="344"/>
        <v>theater</v>
      </c>
      <c r="R3710" s="4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8" x14ac:dyDescent="0.2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2"/>
        <v>1.0825</v>
      </c>
      <c r="P3711" s="18">
        <f t="shared" si="343"/>
        <v>31</v>
      </c>
      <c r="Q3711" s="4" t="str">
        <f t="shared" si="344"/>
        <v>theater</v>
      </c>
      <c r="R3711" s="4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2" x14ac:dyDescent="0.2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2"/>
        <v>1.4115384615384616</v>
      </c>
      <c r="P3712" s="18">
        <f t="shared" si="343"/>
        <v>68</v>
      </c>
      <c r="Q3712" s="4" t="str">
        <f t="shared" si="344"/>
        <v>theater</v>
      </c>
      <c r="R3712" s="4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2" x14ac:dyDescent="0.2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2"/>
        <v>1.1399999999999999</v>
      </c>
      <c r="P3713" s="18">
        <f t="shared" si="343"/>
        <v>27</v>
      </c>
      <c r="Q3713" s="4" t="str">
        <f t="shared" si="344"/>
        <v>theater</v>
      </c>
      <c r="R3713" s="4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8" x14ac:dyDescent="0.2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2"/>
        <v>1.5373333333333334</v>
      </c>
      <c r="P3714" s="18">
        <f t="shared" si="343"/>
        <v>111</v>
      </c>
      <c r="Q3714" s="4" t="str">
        <f t="shared" si="344"/>
        <v>theater</v>
      </c>
      <c r="R3714" s="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8" x14ac:dyDescent="0.2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48">E3715/D3715</f>
        <v>1.0149999999999999</v>
      </c>
      <c r="P3715" s="18">
        <f t="shared" ref="P3715:P3778" si="349">IFERROR(ROUND(E3715/L3715,0),"")</f>
        <v>107</v>
      </c>
      <c r="Q3715" s="4" t="str">
        <f t="shared" ref="Q3715:Q3778" si="350">LEFT(N3715,FIND("/",N3715)-1)</f>
        <v>theater</v>
      </c>
      <c r="R3715" s="4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8" x14ac:dyDescent="0.2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8"/>
        <v>1.0235000000000001</v>
      </c>
      <c r="P3716" s="18">
        <f t="shared" si="349"/>
        <v>106</v>
      </c>
      <c r="Q3716" s="4" t="str">
        <f t="shared" si="350"/>
        <v>theater</v>
      </c>
      <c r="R3716" s="4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8" x14ac:dyDescent="0.2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8"/>
        <v>1.0257142857142858</v>
      </c>
      <c r="P3717" s="18">
        <f t="shared" si="349"/>
        <v>133</v>
      </c>
      <c r="Q3717" s="4" t="str">
        <f t="shared" si="350"/>
        <v>theater</v>
      </c>
      <c r="R3717" s="4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8" x14ac:dyDescent="0.2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8"/>
        <v>1.5575000000000001</v>
      </c>
      <c r="P3718" s="18">
        <f t="shared" si="349"/>
        <v>52</v>
      </c>
      <c r="Q3718" s="4" t="str">
        <f t="shared" si="350"/>
        <v>theater</v>
      </c>
      <c r="R3718" s="4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8" x14ac:dyDescent="0.2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8"/>
        <v>1.0075000000000001</v>
      </c>
      <c r="P3719" s="18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8" x14ac:dyDescent="0.2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8"/>
        <v>2.3940000000000001</v>
      </c>
      <c r="P3720" s="18">
        <f t="shared" si="349"/>
        <v>26</v>
      </c>
      <c r="Q3720" s="4" t="str">
        <f t="shared" si="350"/>
        <v>theater</v>
      </c>
      <c r="R3720" s="4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2" x14ac:dyDescent="0.2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8"/>
        <v>2.1</v>
      </c>
      <c r="P3721" s="18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2" x14ac:dyDescent="0.2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8"/>
        <v>1.0451515151515152</v>
      </c>
      <c r="P3722" s="18">
        <f t="shared" si="349"/>
        <v>86</v>
      </c>
      <c r="Q3722" s="4" t="str">
        <f t="shared" si="350"/>
        <v>theater</v>
      </c>
      <c r="R3722" s="4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8" x14ac:dyDescent="0.2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8"/>
        <v>1.008</v>
      </c>
      <c r="P3723" s="18">
        <f t="shared" si="349"/>
        <v>115</v>
      </c>
      <c r="Q3723" s="4" t="str">
        <f t="shared" si="350"/>
        <v>theater</v>
      </c>
      <c r="R3723" s="4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4" x14ac:dyDescent="0.2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8"/>
        <v>1.1120000000000001</v>
      </c>
      <c r="P3724" s="18">
        <f t="shared" si="349"/>
        <v>48</v>
      </c>
      <c r="Q3724" s="4" t="str">
        <f t="shared" si="350"/>
        <v>theater</v>
      </c>
      <c r="R3724" s="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2" x14ac:dyDescent="0.2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8"/>
        <v>1.0204444444444445</v>
      </c>
      <c r="P3725" s="18">
        <f t="shared" si="349"/>
        <v>73</v>
      </c>
      <c r="Q3725" s="4" t="str">
        <f t="shared" si="350"/>
        <v>theater</v>
      </c>
      <c r="R3725" s="4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8" x14ac:dyDescent="0.2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8"/>
        <v>1.0254767441860466</v>
      </c>
      <c r="P3726" s="18">
        <f t="shared" si="349"/>
        <v>50</v>
      </c>
      <c r="Q3726" s="4" t="str">
        <f t="shared" si="350"/>
        <v>theater</v>
      </c>
      <c r="R3726" s="4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8" x14ac:dyDescent="0.2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8"/>
        <v>1.27</v>
      </c>
      <c r="P3727" s="18">
        <f t="shared" si="349"/>
        <v>25</v>
      </c>
      <c r="Q3727" s="4" t="str">
        <f t="shared" si="350"/>
        <v>theater</v>
      </c>
      <c r="R3727" s="4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8" x14ac:dyDescent="0.2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8"/>
        <v>3.3870588235294119</v>
      </c>
      <c r="P3728" s="18">
        <f t="shared" si="349"/>
        <v>63</v>
      </c>
      <c r="Q3728" s="4" t="str">
        <f t="shared" si="350"/>
        <v>theater</v>
      </c>
      <c r="R3728" s="4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8" x14ac:dyDescent="0.2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8"/>
        <v>1.0075000000000001</v>
      </c>
      <c r="P3729" s="18">
        <f t="shared" si="349"/>
        <v>61</v>
      </c>
      <c r="Q3729" s="4" t="str">
        <f t="shared" si="350"/>
        <v>theater</v>
      </c>
      <c r="R3729" s="4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32" x14ac:dyDescent="0.2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8"/>
        <v>9.3100000000000002E-2</v>
      </c>
      <c r="P3730" s="18">
        <f t="shared" si="349"/>
        <v>60</v>
      </c>
      <c r="Q3730" s="4" t="str">
        <f t="shared" si="350"/>
        <v>theater</v>
      </c>
      <c r="R3730" s="4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8" x14ac:dyDescent="0.2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8"/>
        <v>7.2400000000000006E-2</v>
      </c>
      <c r="P3731" s="18">
        <f t="shared" si="349"/>
        <v>72</v>
      </c>
      <c r="Q3731" s="4" t="str">
        <f t="shared" si="350"/>
        <v>theater</v>
      </c>
      <c r="R3731" s="4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8" x14ac:dyDescent="0.2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8"/>
        <v>0.1</v>
      </c>
      <c r="P3732" s="18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8" x14ac:dyDescent="0.2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8"/>
        <v>0.11272727272727273</v>
      </c>
      <c r="P3733" s="18">
        <f t="shared" si="349"/>
        <v>52</v>
      </c>
      <c r="Q3733" s="4" t="str">
        <f t="shared" si="350"/>
        <v>theater</v>
      </c>
      <c r="R3733" s="4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32" x14ac:dyDescent="0.2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8"/>
        <v>0.15411764705882353</v>
      </c>
      <c r="P3734" s="18">
        <f t="shared" si="349"/>
        <v>33</v>
      </c>
      <c r="Q3734" s="4" t="str">
        <f t="shared" si="350"/>
        <v>theater</v>
      </c>
      <c r="R3734" s="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8" x14ac:dyDescent="0.2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8"/>
        <v>0</v>
      </c>
      <c r="P3735" s="18" t="str">
        <f t="shared" si="349"/>
        <v/>
      </c>
      <c r="Q3735" s="4" t="str">
        <f t="shared" si="350"/>
        <v>theater</v>
      </c>
      <c r="R3735" s="4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8" x14ac:dyDescent="0.2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8"/>
        <v>0.28466666666666668</v>
      </c>
      <c r="P3736" s="18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2" x14ac:dyDescent="0.2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8"/>
        <v>0.13333333333333333</v>
      </c>
      <c r="P3737" s="18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8" x14ac:dyDescent="0.2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8"/>
        <v>6.6666666666666671E-3</v>
      </c>
      <c r="P3738" s="18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32" x14ac:dyDescent="0.2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8"/>
        <v>0.21428571428571427</v>
      </c>
      <c r="P3739" s="18">
        <f t="shared" si="349"/>
        <v>38</v>
      </c>
      <c r="Q3739" s="4" t="str">
        <f t="shared" si="350"/>
        <v>theater</v>
      </c>
      <c r="R3739" s="4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32" x14ac:dyDescent="0.2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8"/>
        <v>0.18</v>
      </c>
      <c r="P3740" s="18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8" x14ac:dyDescent="0.2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8"/>
        <v>0.20125000000000001</v>
      </c>
      <c r="P3741" s="18">
        <f t="shared" si="349"/>
        <v>101</v>
      </c>
      <c r="Q3741" s="4" t="str">
        <f t="shared" si="350"/>
        <v>theater</v>
      </c>
      <c r="R3741" s="4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8" x14ac:dyDescent="0.2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8"/>
        <v>0.17899999999999999</v>
      </c>
      <c r="P3742" s="18">
        <f t="shared" si="349"/>
        <v>26</v>
      </c>
      <c r="Q3742" s="4" t="str">
        <f t="shared" si="350"/>
        <v>theater</v>
      </c>
      <c r="R3742" s="4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8" x14ac:dyDescent="0.2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8"/>
        <v>0</v>
      </c>
      <c r="P3743" s="18" t="str">
        <f t="shared" si="349"/>
        <v/>
      </c>
      <c r="Q3743" s="4" t="str">
        <f t="shared" si="350"/>
        <v>theater</v>
      </c>
      <c r="R3743" s="4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8" x14ac:dyDescent="0.2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8"/>
        <v>0.02</v>
      </c>
      <c r="P3744" s="18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2" x14ac:dyDescent="0.2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8"/>
        <v>0</v>
      </c>
      <c r="P3745" s="18" t="str">
        <f t="shared" si="349"/>
        <v/>
      </c>
      <c r="Q3745" s="4" t="str">
        <f t="shared" si="350"/>
        <v>theater</v>
      </c>
      <c r="R3745" s="4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8" x14ac:dyDescent="0.2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8"/>
        <v>0</v>
      </c>
      <c r="P3746" s="18" t="str">
        <f t="shared" si="349"/>
        <v/>
      </c>
      <c r="Q3746" s="4" t="str">
        <f t="shared" si="350"/>
        <v>theater</v>
      </c>
      <c r="R3746" s="4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8" x14ac:dyDescent="0.2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8"/>
        <v>0.1</v>
      </c>
      <c r="P3747" s="18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16" x14ac:dyDescent="0.2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2.3764705882352941E-2</v>
      </c>
      <c r="P3748" s="18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2" x14ac:dyDescent="0.2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8"/>
        <v>0.01</v>
      </c>
      <c r="P3749" s="18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8" x14ac:dyDescent="0.2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8"/>
        <v>1.0351999999999999</v>
      </c>
      <c r="P3750" s="18">
        <f t="shared" si="349"/>
        <v>100</v>
      </c>
      <c r="Q3750" s="4" t="str">
        <f t="shared" si="350"/>
        <v>theater</v>
      </c>
      <c r="R3750" s="4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8" x14ac:dyDescent="0.2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8"/>
        <v>1.05</v>
      </c>
      <c r="P3751" s="18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6" x14ac:dyDescent="0.2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8"/>
        <v>1.0044999999999999</v>
      </c>
      <c r="P3752" s="18">
        <f t="shared" si="349"/>
        <v>215</v>
      </c>
      <c r="Q3752" s="4" t="str">
        <f t="shared" si="350"/>
        <v>theater</v>
      </c>
      <c r="R3752" s="4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8" x14ac:dyDescent="0.2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8"/>
        <v>1.3260000000000001</v>
      </c>
      <c r="P3753" s="18">
        <f t="shared" si="349"/>
        <v>121</v>
      </c>
      <c r="Q3753" s="4" t="str">
        <f t="shared" si="350"/>
        <v>theater</v>
      </c>
      <c r="R3753" s="4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4" x14ac:dyDescent="0.2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8"/>
        <v>1.1299999999999999</v>
      </c>
      <c r="P3754" s="18">
        <f t="shared" si="349"/>
        <v>38</v>
      </c>
      <c r="Q3754" s="4" t="str">
        <f t="shared" si="350"/>
        <v>theater</v>
      </c>
      <c r="R3754" s="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8" x14ac:dyDescent="0.2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8"/>
        <v>1.0334000000000001</v>
      </c>
      <c r="P3755" s="18">
        <f t="shared" si="349"/>
        <v>172</v>
      </c>
      <c r="Q3755" s="4" t="str">
        <f t="shared" si="350"/>
        <v>theater</v>
      </c>
      <c r="R3755" s="4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8" x14ac:dyDescent="0.2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8"/>
        <v>1.2</v>
      </c>
      <c r="P3756" s="18">
        <f t="shared" si="349"/>
        <v>111</v>
      </c>
      <c r="Q3756" s="4" t="str">
        <f t="shared" si="350"/>
        <v>theater</v>
      </c>
      <c r="R3756" s="4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8" x14ac:dyDescent="0.2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8"/>
        <v>1.2963636363636364</v>
      </c>
      <c r="P3757" s="18">
        <f t="shared" si="349"/>
        <v>25</v>
      </c>
      <c r="Q3757" s="4" t="str">
        <f t="shared" si="350"/>
        <v>theater</v>
      </c>
      <c r="R3757" s="4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8" x14ac:dyDescent="0.2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8"/>
        <v>1.0111111111111111</v>
      </c>
      <c r="P3758" s="18">
        <f t="shared" si="349"/>
        <v>268</v>
      </c>
      <c r="Q3758" s="4" t="str">
        <f t="shared" si="350"/>
        <v>theater</v>
      </c>
      <c r="R3758" s="4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8" x14ac:dyDescent="0.2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8"/>
        <v>1.0851428571428572</v>
      </c>
      <c r="P3759" s="18">
        <f t="shared" si="349"/>
        <v>76</v>
      </c>
      <c r="Q3759" s="4" t="str">
        <f t="shared" si="350"/>
        <v>theater</v>
      </c>
      <c r="R3759" s="4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2" x14ac:dyDescent="0.2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8"/>
        <v>1.0233333333333334</v>
      </c>
      <c r="P3760" s="18">
        <f t="shared" si="349"/>
        <v>59</v>
      </c>
      <c r="Q3760" s="4" t="str">
        <f t="shared" si="350"/>
        <v>theater</v>
      </c>
      <c r="R3760" s="4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2" x14ac:dyDescent="0.2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8"/>
        <v>1.1024425000000002</v>
      </c>
      <c r="P3761" s="18">
        <f t="shared" si="349"/>
        <v>50</v>
      </c>
      <c r="Q3761" s="4" t="str">
        <f t="shared" si="350"/>
        <v>theater</v>
      </c>
      <c r="R3761" s="4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8" x14ac:dyDescent="0.2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8"/>
        <v>1.010154</v>
      </c>
      <c r="P3762" s="18">
        <f t="shared" si="349"/>
        <v>56</v>
      </c>
      <c r="Q3762" s="4" t="str">
        <f t="shared" si="350"/>
        <v>theater</v>
      </c>
      <c r="R3762" s="4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8" x14ac:dyDescent="0.2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8"/>
        <v>1</v>
      </c>
      <c r="P3763" s="18">
        <f t="shared" si="349"/>
        <v>167</v>
      </c>
      <c r="Q3763" s="4" t="str">
        <f t="shared" si="350"/>
        <v>theater</v>
      </c>
      <c r="R3763" s="4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8" x14ac:dyDescent="0.2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8"/>
        <v>1.0624</v>
      </c>
      <c r="P3764" s="18">
        <f t="shared" si="349"/>
        <v>47</v>
      </c>
      <c r="Q3764" s="4" t="str">
        <f t="shared" si="350"/>
        <v>theater</v>
      </c>
      <c r="R3764" s="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2" x14ac:dyDescent="0.2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8"/>
        <v>1</v>
      </c>
      <c r="P3765" s="18">
        <f t="shared" si="349"/>
        <v>65</v>
      </c>
      <c r="Q3765" s="4" t="str">
        <f t="shared" si="350"/>
        <v>theater</v>
      </c>
      <c r="R3765" s="4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8" x14ac:dyDescent="0.2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8"/>
        <v>1</v>
      </c>
      <c r="P3766" s="18">
        <f t="shared" si="349"/>
        <v>56</v>
      </c>
      <c r="Q3766" s="4" t="str">
        <f t="shared" si="350"/>
        <v>theater</v>
      </c>
      <c r="R3766" s="4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8" x14ac:dyDescent="0.2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8"/>
        <v>1.1345714285714286</v>
      </c>
      <c r="P3767" s="18">
        <f t="shared" si="349"/>
        <v>74</v>
      </c>
      <c r="Q3767" s="4" t="str">
        <f t="shared" si="350"/>
        <v>theater</v>
      </c>
      <c r="R3767" s="4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32" x14ac:dyDescent="0.2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8"/>
        <v>1.0265010000000001</v>
      </c>
      <c r="P3768" s="18">
        <f t="shared" si="349"/>
        <v>107</v>
      </c>
      <c r="Q3768" s="4" t="str">
        <f t="shared" si="350"/>
        <v>theater</v>
      </c>
      <c r="R3768" s="4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8" x14ac:dyDescent="0.2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8"/>
        <v>1.1675</v>
      </c>
      <c r="P3769" s="18">
        <f t="shared" si="349"/>
        <v>42</v>
      </c>
      <c r="Q3769" s="4" t="str">
        <f t="shared" si="350"/>
        <v>theater</v>
      </c>
      <c r="R3769" s="4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8" x14ac:dyDescent="0.2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8"/>
        <v>1.0765274999999999</v>
      </c>
      <c r="P3770" s="18">
        <f t="shared" si="349"/>
        <v>74</v>
      </c>
      <c r="Q3770" s="4" t="str">
        <f t="shared" si="350"/>
        <v>theater</v>
      </c>
      <c r="R3770" s="4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8" x14ac:dyDescent="0.2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8"/>
        <v>1</v>
      </c>
      <c r="P3771" s="18">
        <f t="shared" si="349"/>
        <v>73</v>
      </c>
      <c r="Q3771" s="4" t="str">
        <f t="shared" si="350"/>
        <v>theater</v>
      </c>
      <c r="R3771" s="4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8" x14ac:dyDescent="0.2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8"/>
        <v>1</v>
      </c>
      <c r="P3772" s="18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2" x14ac:dyDescent="0.2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8"/>
        <v>1.46</v>
      </c>
      <c r="P3773" s="18">
        <f t="shared" si="349"/>
        <v>38</v>
      </c>
      <c r="Q3773" s="4" t="str">
        <f t="shared" si="350"/>
        <v>theater</v>
      </c>
      <c r="R3773" s="4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8" x14ac:dyDescent="0.2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8"/>
        <v>1.1020000000000001</v>
      </c>
      <c r="P3774" s="18">
        <f t="shared" si="349"/>
        <v>167</v>
      </c>
      <c r="Q3774" s="4" t="str">
        <f t="shared" si="350"/>
        <v>theater</v>
      </c>
      <c r="R3774" s="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2" x14ac:dyDescent="0.2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8"/>
        <v>1.0820000000000001</v>
      </c>
      <c r="P3775" s="18">
        <f t="shared" si="349"/>
        <v>95</v>
      </c>
      <c r="Q3775" s="4" t="str">
        <f t="shared" si="350"/>
        <v>theater</v>
      </c>
      <c r="R3775" s="4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8" x14ac:dyDescent="0.2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8"/>
        <v>1</v>
      </c>
      <c r="P3776" s="18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8" x14ac:dyDescent="0.2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8"/>
        <v>1.0024999999999999</v>
      </c>
      <c r="P3777" s="18">
        <f t="shared" si="349"/>
        <v>143</v>
      </c>
      <c r="Q3777" s="4" t="str">
        <f t="shared" si="350"/>
        <v>theater</v>
      </c>
      <c r="R3777" s="4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4" x14ac:dyDescent="0.2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48"/>
        <v>1.0671250000000001</v>
      </c>
      <c r="P3778" s="18">
        <f t="shared" si="349"/>
        <v>91</v>
      </c>
      <c r="Q3778" s="4" t="str">
        <f t="shared" si="350"/>
        <v>theater</v>
      </c>
      <c r="R3778" s="4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8" x14ac:dyDescent="0.2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4">E3779/D3779</f>
        <v>1.4319999999999999</v>
      </c>
      <c r="P3779" s="18">
        <f t="shared" ref="P3779:P3842" si="355">IFERROR(ROUND(E3779/L3779,0),"")</f>
        <v>49</v>
      </c>
      <c r="Q3779" s="4" t="str">
        <f t="shared" ref="Q3779:Q3842" si="356">LEFT(N3779,FIND("/",N3779)-1)</f>
        <v>theater</v>
      </c>
      <c r="R3779" s="4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2" x14ac:dyDescent="0.2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4"/>
        <v>1.0504166666666668</v>
      </c>
      <c r="P3780" s="18">
        <f t="shared" si="355"/>
        <v>70</v>
      </c>
      <c r="Q3780" s="4" t="str">
        <f t="shared" si="356"/>
        <v>theater</v>
      </c>
      <c r="R3780" s="4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2" x14ac:dyDescent="0.2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4"/>
        <v>1.0398000000000001</v>
      </c>
      <c r="P3781" s="18">
        <f t="shared" si="355"/>
        <v>136</v>
      </c>
      <c r="Q3781" s="4" t="str">
        <f t="shared" si="356"/>
        <v>theater</v>
      </c>
      <c r="R3781" s="4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8" x14ac:dyDescent="0.2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4"/>
        <v>1.2</v>
      </c>
      <c r="P3782" s="18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8" x14ac:dyDescent="0.2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4"/>
        <v>1.0966666666666667</v>
      </c>
      <c r="P3783" s="18">
        <f t="shared" si="355"/>
        <v>95</v>
      </c>
      <c r="Q3783" s="4" t="str">
        <f t="shared" si="356"/>
        <v>theater</v>
      </c>
      <c r="R3783" s="4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8" x14ac:dyDescent="0.2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4"/>
        <v>1.0175000000000001</v>
      </c>
      <c r="P3784" s="18">
        <f t="shared" si="355"/>
        <v>75</v>
      </c>
      <c r="Q3784" s="4" t="str">
        <f t="shared" si="356"/>
        <v>theater</v>
      </c>
      <c r="R3784" s="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8" x14ac:dyDescent="0.2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4"/>
        <v>1.2891666666666666</v>
      </c>
      <c r="P3785" s="18">
        <f t="shared" si="355"/>
        <v>64</v>
      </c>
      <c r="Q3785" s="4" t="str">
        <f t="shared" si="356"/>
        <v>theater</v>
      </c>
      <c r="R3785" s="4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8" x14ac:dyDescent="0.2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4"/>
        <v>1.1499999999999999</v>
      </c>
      <c r="P3786" s="18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8" x14ac:dyDescent="0.2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4"/>
        <v>1.5075000000000001</v>
      </c>
      <c r="P3787" s="18">
        <f t="shared" si="355"/>
        <v>101</v>
      </c>
      <c r="Q3787" s="4" t="str">
        <f t="shared" si="356"/>
        <v>theater</v>
      </c>
      <c r="R3787" s="4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8" x14ac:dyDescent="0.2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4"/>
        <v>1.1096666666666666</v>
      </c>
      <c r="P3788" s="18">
        <f t="shared" si="355"/>
        <v>94</v>
      </c>
      <c r="Q3788" s="4" t="str">
        <f t="shared" si="356"/>
        <v>theater</v>
      </c>
      <c r="R3788" s="4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8" x14ac:dyDescent="0.2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4"/>
        <v>1.0028571428571429</v>
      </c>
      <c r="P3789" s="18">
        <f t="shared" si="355"/>
        <v>35</v>
      </c>
      <c r="Q3789" s="4" t="str">
        <f t="shared" si="356"/>
        <v>theater</v>
      </c>
      <c r="R3789" s="4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80" x14ac:dyDescent="0.2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4"/>
        <v>6.6666666666666671E-3</v>
      </c>
      <c r="P3790" s="18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8" x14ac:dyDescent="0.2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4"/>
        <v>3.267605633802817E-2</v>
      </c>
      <c r="P3791" s="18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8" x14ac:dyDescent="0.2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4"/>
        <v>0</v>
      </c>
      <c r="P3792" s="18" t="str">
        <f t="shared" si="355"/>
        <v/>
      </c>
      <c r="Q3792" s="4" t="str">
        <f t="shared" si="356"/>
        <v>theater</v>
      </c>
      <c r="R3792" s="4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2" x14ac:dyDescent="0.2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4"/>
        <v>0</v>
      </c>
      <c r="P3793" s="18" t="str">
        <f t="shared" si="355"/>
        <v/>
      </c>
      <c r="Q3793" s="4" t="str">
        <f t="shared" si="356"/>
        <v>theater</v>
      </c>
      <c r="R3793" s="4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2" x14ac:dyDescent="0.2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4"/>
        <v>2.8E-3</v>
      </c>
      <c r="P3794" s="18">
        <f t="shared" si="355"/>
        <v>18</v>
      </c>
      <c r="Q3794" s="4" t="str">
        <f t="shared" si="356"/>
        <v>theater</v>
      </c>
      <c r="R3794" s="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8" x14ac:dyDescent="0.2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4"/>
        <v>0.59657142857142853</v>
      </c>
      <c r="P3795" s="18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8" x14ac:dyDescent="0.2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4"/>
        <v>0.01</v>
      </c>
      <c r="P3796" s="18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8" x14ac:dyDescent="0.2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4"/>
        <v>1.6666666666666666E-2</v>
      </c>
      <c r="P3797" s="18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8" x14ac:dyDescent="0.2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4"/>
        <v>4.4444444444444447E-5</v>
      </c>
      <c r="P3798" s="18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8" x14ac:dyDescent="0.2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4"/>
        <v>0.89666666666666661</v>
      </c>
      <c r="P3799" s="18">
        <f t="shared" si="355"/>
        <v>145</v>
      </c>
      <c r="Q3799" s="4" t="str">
        <f t="shared" si="356"/>
        <v>theater</v>
      </c>
      <c r="R3799" s="4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8" x14ac:dyDescent="0.2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4"/>
        <v>1.4642857142857143E-2</v>
      </c>
      <c r="P3800" s="18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32" x14ac:dyDescent="0.2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4"/>
        <v>4.02E-2</v>
      </c>
      <c r="P3801" s="18">
        <f t="shared" si="355"/>
        <v>101</v>
      </c>
      <c r="Q3801" s="4" t="str">
        <f t="shared" si="356"/>
        <v>theater</v>
      </c>
      <c r="R3801" s="4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8" x14ac:dyDescent="0.2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4"/>
        <v>4.0045454545454544E-2</v>
      </c>
      <c r="P3802" s="18">
        <f t="shared" si="355"/>
        <v>55</v>
      </c>
      <c r="Q3802" s="4" t="str">
        <f t="shared" si="356"/>
        <v>theater</v>
      </c>
      <c r="R3802" s="4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8" x14ac:dyDescent="0.2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4"/>
        <v>8.5199999999999998E-2</v>
      </c>
      <c r="P3803" s="18">
        <f t="shared" si="355"/>
        <v>47</v>
      </c>
      <c r="Q3803" s="4" t="str">
        <f t="shared" si="356"/>
        <v>theater</v>
      </c>
      <c r="R3803" s="4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8" x14ac:dyDescent="0.2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4"/>
        <v>0</v>
      </c>
      <c r="P3804" s="18" t="str">
        <f t="shared" si="355"/>
        <v/>
      </c>
      <c r="Q3804" s="4" t="str">
        <f t="shared" si="356"/>
        <v>theater</v>
      </c>
      <c r="R3804" s="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2" x14ac:dyDescent="0.2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4"/>
        <v>0.19650000000000001</v>
      </c>
      <c r="P3805" s="18">
        <f t="shared" si="355"/>
        <v>59</v>
      </c>
      <c r="Q3805" s="4" t="str">
        <f t="shared" si="356"/>
        <v>theater</v>
      </c>
      <c r="R3805" s="4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8" x14ac:dyDescent="0.2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4"/>
        <v>0</v>
      </c>
      <c r="P3806" s="18" t="str">
        <f t="shared" si="355"/>
        <v/>
      </c>
      <c r="Q3806" s="4" t="str">
        <f t="shared" si="356"/>
        <v>theater</v>
      </c>
      <c r="R3806" s="4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8" x14ac:dyDescent="0.2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4"/>
        <v>2.0000000000000002E-5</v>
      </c>
      <c r="P3807" s="18">
        <f t="shared" si="355"/>
        <v>2</v>
      </c>
      <c r="Q3807" s="4" t="str">
        <f t="shared" si="356"/>
        <v>theater</v>
      </c>
      <c r="R3807" s="4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8" x14ac:dyDescent="0.2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4"/>
        <v>6.6666666666666664E-4</v>
      </c>
      <c r="P3808" s="18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8" x14ac:dyDescent="0.2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4"/>
        <v>0.30333333333333334</v>
      </c>
      <c r="P3809" s="18">
        <f t="shared" si="355"/>
        <v>51</v>
      </c>
      <c r="Q3809" s="4" t="str">
        <f t="shared" si="356"/>
        <v>theater</v>
      </c>
      <c r="R3809" s="4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8" x14ac:dyDescent="0.2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4"/>
        <v>1</v>
      </c>
      <c r="P3810" s="18">
        <f t="shared" si="355"/>
        <v>42</v>
      </c>
      <c r="Q3810" s="4" t="str">
        <f t="shared" si="356"/>
        <v>theater</v>
      </c>
      <c r="R3810" s="4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8" x14ac:dyDescent="0.2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4"/>
        <v>1.0125</v>
      </c>
      <c r="P3811" s="18">
        <f t="shared" si="355"/>
        <v>53</v>
      </c>
      <c r="Q3811" s="4" t="str">
        <f t="shared" si="356"/>
        <v>theater</v>
      </c>
      <c r="R3811" s="4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8" x14ac:dyDescent="0.2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4"/>
        <v>1.2173333333333334</v>
      </c>
      <c r="P3812" s="18">
        <f t="shared" si="355"/>
        <v>70</v>
      </c>
      <c r="Q3812" s="4" t="str">
        <f t="shared" si="356"/>
        <v>theater</v>
      </c>
      <c r="R3812" s="4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8" x14ac:dyDescent="0.2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4"/>
        <v>3.3</v>
      </c>
      <c r="P3813" s="18">
        <f t="shared" si="355"/>
        <v>43</v>
      </c>
      <c r="Q3813" s="4" t="str">
        <f t="shared" si="356"/>
        <v>theater</v>
      </c>
      <c r="R3813" s="4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8" x14ac:dyDescent="0.2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4"/>
        <v>1.0954999999999999</v>
      </c>
      <c r="P3814" s="18">
        <f t="shared" si="355"/>
        <v>199</v>
      </c>
      <c r="Q3814" s="4" t="str">
        <f t="shared" si="356"/>
        <v>theater</v>
      </c>
      <c r="R3814" s="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8" x14ac:dyDescent="0.2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4"/>
        <v>1.0095190476190474</v>
      </c>
      <c r="P3815" s="18">
        <f t="shared" si="355"/>
        <v>79</v>
      </c>
      <c r="Q3815" s="4" t="str">
        <f t="shared" si="356"/>
        <v>theater</v>
      </c>
      <c r="R3815" s="4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8" x14ac:dyDescent="0.2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4"/>
        <v>1.4013333333333333</v>
      </c>
      <c r="P3816" s="18">
        <f t="shared" si="355"/>
        <v>62</v>
      </c>
      <c r="Q3816" s="4" t="str">
        <f t="shared" si="356"/>
        <v>theater</v>
      </c>
      <c r="R3816" s="4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2" x14ac:dyDescent="0.2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4"/>
        <v>1.0000100000000001</v>
      </c>
      <c r="P3817" s="18">
        <f t="shared" si="355"/>
        <v>50</v>
      </c>
      <c r="Q3817" s="4" t="str">
        <f t="shared" si="356"/>
        <v>theater</v>
      </c>
      <c r="R3817" s="4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4" x14ac:dyDescent="0.2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4"/>
        <v>1.19238</v>
      </c>
      <c r="P3818" s="18">
        <f t="shared" si="355"/>
        <v>48</v>
      </c>
      <c r="Q3818" s="4" t="str">
        <f t="shared" si="356"/>
        <v>theater</v>
      </c>
      <c r="R3818" s="4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8" x14ac:dyDescent="0.2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4"/>
        <v>1.0725</v>
      </c>
      <c r="P3819" s="18">
        <f t="shared" si="355"/>
        <v>107</v>
      </c>
      <c r="Q3819" s="4" t="str">
        <f t="shared" si="356"/>
        <v>theater</v>
      </c>
      <c r="R3819" s="4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8" x14ac:dyDescent="0.2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4"/>
        <v>2.2799999999999998</v>
      </c>
      <c r="P3820" s="18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32" x14ac:dyDescent="0.2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4"/>
        <v>1.0640000000000001</v>
      </c>
      <c r="P3821" s="18">
        <f t="shared" si="355"/>
        <v>41</v>
      </c>
      <c r="Q3821" s="4" t="str">
        <f t="shared" si="356"/>
        <v>theater</v>
      </c>
      <c r="R3821" s="4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8" x14ac:dyDescent="0.2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4"/>
        <v>1.4333333333333333</v>
      </c>
      <c r="P3822" s="18">
        <f t="shared" si="355"/>
        <v>22</v>
      </c>
      <c r="Q3822" s="4" t="str">
        <f t="shared" si="356"/>
        <v>theater</v>
      </c>
      <c r="R3822" s="4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8" x14ac:dyDescent="0.2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4"/>
        <v>1.0454285714285714</v>
      </c>
      <c r="P3823" s="18">
        <f t="shared" si="355"/>
        <v>80</v>
      </c>
      <c r="Q3823" s="4" t="str">
        <f t="shared" si="356"/>
        <v>theater</v>
      </c>
      <c r="R3823" s="4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48" x14ac:dyDescent="0.2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4"/>
        <v>1.1002000000000001</v>
      </c>
      <c r="P3824" s="18">
        <f t="shared" si="355"/>
        <v>72</v>
      </c>
      <c r="Q3824" s="4" t="str">
        <f t="shared" si="356"/>
        <v>theater</v>
      </c>
      <c r="R3824" s="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8" x14ac:dyDescent="0.2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4"/>
        <v>1.06</v>
      </c>
      <c r="P3825" s="18">
        <f t="shared" si="355"/>
        <v>65</v>
      </c>
      <c r="Q3825" s="4" t="str">
        <f t="shared" si="356"/>
        <v>theater</v>
      </c>
      <c r="R3825" s="4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8" x14ac:dyDescent="0.2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4"/>
        <v>1.08</v>
      </c>
      <c r="P3826" s="18">
        <f t="shared" si="355"/>
        <v>39</v>
      </c>
      <c r="Q3826" s="4" t="str">
        <f t="shared" si="356"/>
        <v>theater</v>
      </c>
      <c r="R3826" s="4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8" x14ac:dyDescent="0.2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4"/>
        <v>1.0542</v>
      </c>
      <c r="P3827" s="18">
        <f t="shared" si="355"/>
        <v>108</v>
      </c>
      <c r="Q3827" s="4" t="str">
        <f t="shared" si="356"/>
        <v>theater</v>
      </c>
      <c r="R3827" s="4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32" x14ac:dyDescent="0.2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4"/>
        <v>1.1916666666666667</v>
      </c>
      <c r="P3828" s="18">
        <f t="shared" si="355"/>
        <v>28</v>
      </c>
      <c r="Q3828" s="4" t="str">
        <f t="shared" si="356"/>
        <v>theater</v>
      </c>
      <c r="R3828" s="4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4" x14ac:dyDescent="0.2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4"/>
        <v>1.5266666666666666</v>
      </c>
      <c r="P3829" s="18">
        <f t="shared" si="355"/>
        <v>70</v>
      </c>
      <c r="Q3829" s="4" t="str">
        <f t="shared" si="356"/>
        <v>theater</v>
      </c>
      <c r="R3829" s="4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8" x14ac:dyDescent="0.2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4"/>
        <v>1</v>
      </c>
      <c r="P3830" s="18">
        <f t="shared" si="355"/>
        <v>179</v>
      </c>
      <c r="Q3830" s="4" t="str">
        <f t="shared" si="356"/>
        <v>theater</v>
      </c>
      <c r="R3830" s="4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8" x14ac:dyDescent="0.2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4"/>
        <v>1.002</v>
      </c>
      <c r="P3831" s="18">
        <f t="shared" si="355"/>
        <v>63</v>
      </c>
      <c r="Q3831" s="4" t="str">
        <f t="shared" si="356"/>
        <v>theater</v>
      </c>
      <c r="R3831" s="4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8" x14ac:dyDescent="0.2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4"/>
        <v>2.25</v>
      </c>
      <c r="P3832" s="18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8" x14ac:dyDescent="0.2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4"/>
        <v>1.0602199999999999</v>
      </c>
      <c r="P3833" s="18">
        <f t="shared" si="355"/>
        <v>59</v>
      </c>
      <c r="Q3833" s="4" t="str">
        <f t="shared" si="356"/>
        <v>theater</v>
      </c>
      <c r="R3833" s="4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8" x14ac:dyDescent="0.2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4"/>
        <v>1.0466666666666666</v>
      </c>
      <c r="P3834" s="18">
        <f t="shared" si="355"/>
        <v>140</v>
      </c>
      <c r="Q3834" s="4" t="str">
        <f t="shared" si="356"/>
        <v>theater</v>
      </c>
      <c r="R3834" s="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8" x14ac:dyDescent="0.2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4"/>
        <v>1.1666666666666667</v>
      </c>
      <c r="P3835" s="18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8" x14ac:dyDescent="0.2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4"/>
        <v>1.0903333333333334</v>
      </c>
      <c r="P3836" s="18">
        <f t="shared" si="355"/>
        <v>57</v>
      </c>
      <c r="Q3836" s="4" t="str">
        <f t="shared" si="356"/>
        <v>theater</v>
      </c>
      <c r="R3836" s="4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8" x14ac:dyDescent="0.2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4"/>
        <v>1.6</v>
      </c>
      <c r="P3837" s="18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8" x14ac:dyDescent="0.2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4"/>
        <v>1.125</v>
      </c>
      <c r="P3838" s="18">
        <f t="shared" si="355"/>
        <v>64</v>
      </c>
      <c r="Q3838" s="4" t="str">
        <f t="shared" si="356"/>
        <v>theater</v>
      </c>
      <c r="R3838" s="4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2" x14ac:dyDescent="0.2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4"/>
        <v>1.0209999999999999</v>
      </c>
      <c r="P3839" s="18">
        <f t="shared" si="355"/>
        <v>120</v>
      </c>
      <c r="Q3839" s="4" t="str">
        <f t="shared" si="356"/>
        <v>theater</v>
      </c>
      <c r="R3839" s="4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48" x14ac:dyDescent="0.2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4"/>
        <v>1.00824</v>
      </c>
      <c r="P3840" s="18">
        <f t="shared" si="355"/>
        <v>1008</v>
      </c>
      <c r="Q3840" s="4" t="str">
        <f t="shared" si="356"/>
        <v>theater</v>
      </c>
      <c r="R3840" s="4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8" x14ac:dyDescent="0.2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4"/>
        <v>1.0125</v>
      </c>
      <c r="P3841" s="18">
        <f t="shared" si="355"/>
        <v>63</v>
      </c>
      <c r="Q3841" s="4" t="str">
        <f t="shared" si="356"/>
        <v>theater</v>
      </c>
      <c r="R3841" s="4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8" x14ac:dyDescent="0.2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4"/>
        <v>65</v>
      </c>
      <c r="P3842" s="18">
        <f t="shared" si="355"/>
        <v>22</v>
      </c>
      <c r="Q3842" s="4" t="str">
        <f t="shared" si="356"/>
        <v>theater</v>
      </c>
      <c r="R3842" s="4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8" x14ac:dyDescent="0.2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0">E3843/D3843</f>
        <v>8.72E-2</v>
      </c>
      <c r="P3843" s="18">
        <f t="shared" ref="P3843:P3906" si="361">IFERROR(ROUND(E3843/L3843,0),"")</f>
        <v>26</v>
      </c>
      <c r="Q3843" s="4" t="str">
        <f t="shared" ref="Q3843:Q3906" si="362">LEFT(N3843,FIND("/",N3843)-1)</f>
        <v>theater</v>
      </c>
      <c r="R3843" s="4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8" x14ac:dyDescent="0.2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0"/>
        <v>0.21940000000000001</v>
      </c>
      <c r="P3844" s="18">
        <f t="shared" si="361"/>
        <v>48</v>
      </c>
      <c r="Q3844" s="4" t="str">
        <f t="shared" si="362"/>
        <v>theater</v>
      </c>
      <c r="R3844" s="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8" x14ac:dyDescent="0.2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0"/>
        <v>0.21299999999999999</v>
      </c>
      <c r="P3845" s="18">
        <f t="shared" si="361"/>
        <v>56</v>
      </c>
      <c r="Q3845" s="4" t="str">
        <f t="shared" si="362"/>
        <v>theater</v>
      </c>
      <c r="R3845" s="4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8" x14ac:dyDescent="0.2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0"/>
        <v>0.41489795918367345</v>
      </c>
      <c r="P3846" s="18">
        <f t="shared" si="361"/>
        <v>81</v>
      </c>
      <c r="Q3846" s="4" t="str">
        <f t="shared" si="362"/>
        <v>theater</v>
      </c>
      <c r="R3846" s="4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4" x14ac:dyDescent="0.2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0"/>
        <v>2.1049999999999999E-2</v>
      </c>
      <c r="P3847" s="18">
        <f t="shared" si="361"/>
        <v>70</v>
      </c>
      <c r="Q3847" s="4" t="str">
        <f t="shared" si="362"/>
        <v>theater</v>
      </c>
      <c r="R3847" s="4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8" x14ac:dyDescent="0.2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0"/>
        <v>2.7E-2</v>
      </c>
      <c r="P3848" s="18">
        <f t="shared" si="361"/>
        <v>24</v>
      </c>
      <c r="Q3848" s="4" t="str">
        <f t="shared" si="362"/>
        <v>theater</v>
      </c>
      <c r="R3848" s="4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8" x14ac:dyDescent="0.2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0"/>
        <v>0.16161904761904761</v>
      </c>
      <c r="P3849" s="18">
        <f t="shared" si="361"/>
        <v>189</v>
      </c>
      <c r="Q3849" s="4" t="str">
        <f t="shared" si="362"/>
        <v>theater</v>
      </c>
      <c r="R3849" s="4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8" x14ac:dyDescent="0.2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0"/>
        <v>0.16376923076923078</v>
      </c>
      <c r="P3850" s="18">
        <f t="shared" si="361"/>
        <v>50</v>
      </c>
      <c r="Q3850" s="4" t="str">
        <f t="shared" si="362"/>
        <v>theater</v>
      </c>
      <c r="R3850" s="4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8" x14ac:dyDescent="0.2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0"/>
        <v>7.0433333333333334E-2</v>
      </c>
      <c r="P3851" s="18">
        <f t="shared" si="361"/>
        <v>75</v>
      </c>
      <c r="Q3851" s="4" t="str">
        <f t="shared" si="362"/>
        <v>theater</v>
      </c>
      <c r="R3851" s="4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2" x14ac:dyDescent="0.2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0"/>
        <v>3.7999999999999999E-2</v>
      </c>
      <c r="P3852" s="18">
        <f t="shared" si="361"/>
        <v>10</v>
      </c>
      <c r="Q3852" s="4" t="str">
        <f t="shared" si="362"/>
        <v>theater</v>
      </c>
      <c r="R3852" s="4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8" x14ac:dyDescent="0.2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0"/>
        <v>0.34079999999999999</v>
      </c>
      <c r="P3853" s="18">
        <f t="shared" si="361"/>
        <v>36</v>
      </c>
      <c r="Q3853" s="4" t="str">
        <f t="shared" si="362"/>
        <v>theater</v>
      </c>
      <c r="R3853" s="4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8" x14ac:dyDescent="0.2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0"/>
        <v>2E-3</v>
      </c>
      <c r="P3854" s="18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32" x14ac:dyDescent="0.2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0"/>
        <v>2.5999999999999998E-4</v>
      </c>
      <c r="P3855" s="18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2" x14ac:dyDescent="0.2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0"/>
        <v>0.16254545454545455</v>
      </c>
      <c r="P3856" s="18">
        <f t="shared" si="361"/>
        <v>89</v>
      </c>
      <c r="Q3856" s="4" t="str">
        <f t="shared" si="362"/>
        <v>theater</v>
      </c>
      <c r="R3856" s="4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8" x14ac:dyDescent="0.2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0"/>
        <v>2.5000000000000001E-2</v>
      </c>
      <c r="P3857" s="18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8" x14ac:dyDescent="0.2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0"/>
        <v>2.0000000000000001E-4</v>
      </c>
      <c r="P3858" s="18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8" x14ac:dyDescent="0.2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0"/>
        <v>5.1999999999999998E-2</v>
      </c>
      <c r="P3859" s="18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48" x14ac:dyDescent="0.2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0"/>
        <v>0.02</v>
      </c>
      <c r="P3860" s="18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8" x14ac:dyDescent="0.2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0"/>
        <v>4.0000000000000002E-4</v>
      </c>
      <c r="P3861" s="18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8" x14ac:dyDescent="0.2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0"/>
        <v>0.17666666666666667</v>
      </c>
      <c r="P3862" s="18">
        <f t="shared" si="361"/>
        <v>82</v>
      </c>
      <c r="Q3862" s="4" t="str">
        <f t="shared" si="362"/>
        <v>theater</v>
      </c>
      <c r="R3862" s="4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6" x14ac:dyDescent="0.2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0"/>
        <v>0.05</v>
      </c>
      <c r="P3863" s="18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2" x14ac:dyDescent="0.2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0"/>
        <v>1.3333333333333334E-4</v>
      </c>
      <c r="P3864" s="18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8" x14ac:dyDescent="0.2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0"/>
        <v>0</v>
      </c>
      <c r="P3865" s="18" t="str">
        <f t="shared" si="361"/>
        <v/>
      </c>
      <c r="Q3865" s="4" t="str">
        <f t="shared" si="362"/>
        <v>theater</v>
      </c>
      <c r="R3865" s="4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8" x14ac:dyDescent="0.2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0"/>
        <v>1.2E-2</v>
      </c>
      <c r="P3866" s="18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8" x14ac:dyDescent="0.2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0"/>
        <v>0.26937422295897223</v>
      </c>
      <c r="P3867" s="18">
        <f t="shared" si="361"/>
        <v>46</v>
      </c>
      <c r="Q3867" s="4" t="str">
        <f t="shared" si="362"/>
        <v>theater</v>
      </c>
      <c r="R3867" s="4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2" x14ac:dyDescent="0.2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0"/>
        <v>5.4999999999999997E-3</v>
      </c>
      <c r="P3868" s="18">
        <f t="shared" si="361"/>
        <v>6</v>
      </c>
      <c r="Q3868" s="4" t="str">
        <f t="shared" si="362"/>
        <v>theater</v>
      </c>
      <c r="R3868" s="4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8" x14ac:dyDescent="0.2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0"/>
        <v>0.1255</v>
      </c>
      <c r="P3869" s="18">
        <f t="shared" si="361"/>
        <v>50</v>
      </c>
      <c r="Q3869" s="4" t="str">
        <f t="shared" si="362"/>
        <v>theater</v>
      </c>
      <c r="R3869" s="4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0"/>
        <v>2E-3</v>
      </c>
      <c r="P3870" s="18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0"/>
        <v>3.44748684310884E-2</v>
      </c>
      <c r="P3871" s="18">
        <f t="shared" si="361"/>
        <v>30</v>
      </c>
      <c r="Q3871" s="4" t="str">
        <f t="shared" si="362"/>
        <v>theater</v>
      </c>
      <c r="R3871" s="4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0"/>
        <v>0.15</v>
      </c>
      <c r="P3872" s="18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0"/>
        <v>2.6666666666666668E-2</v>
      </c>
      <c r="P3873" s="18">
        <f t="shared" si="361"/>
        <v>13</v>
      </c>
      <c r="Q3873" s="4" t="str">
        <f t="shared" si="362"/>
        <v>theater</v>
      </c>
      <c r="R3873" s="4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0"/>
        <v>0</v>
      </c>
      <c r="P3874" s="18" t="str">
        <f t="shared" si="361"/>
        <v/>
      </c>
      <c r="Q3874" s="4" t="str">
        <f t="shared" si="362"/>
        <v>theater</v>
      </c>
      <c r="R3874" s="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0"/>
        <v>0</v>
      </c>
      <c r="P3875" s="18" t="str">
        <f t="shared" si="361"/>
        <v/>
      </c>
      <c r="Q3875" s="4" t="str">
        <f t="shared" si="362"/>
        <v>theater</v>
      </c>
      <c r="R3875" s="4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0"/>
        <v>0</v>
      </c>
      <c r="P3876" s="18" t="str">
        <f t="shared" si="361"/>
        <v/>
      </c>
      <c r="Q3876" s="4" t="str">
        <f t="shared" si="362"/>
        <v>theater</v>
      </c>
      <c r="R3876" s="4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0"/>
        <v>0</v>
      </c>
      <c r="P3877" s="18" t="str">
        <f t="shared" si="361"/>
        <v/>
      </c>
      <c r="Q3877" s="4" t="str">
        <f t="shared" si="362"/>
        <v>theater</v>
      </c>
      <c r="R3877" s="4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0"/>
        <v>0.52794871794871789</v>
      </c>
      <c r="P3878" s="18">
        <f t="shared" si="361"/>
        <v>45</v>
      </c>
      <c r="Q3878" s="4" t="str">
        <f t="shared" si="362"/>
        <v>theater</v>
      </c>
      <c r="R3878" s="4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0"/>
        <v>4.9639999999999997E-2</v>
      </c>
      <c r="P3879" s="18">
        <f t="shared" si="361"/>
        <v>89</v>
      </c>
      <c r="Q3879" s="4" t="str">
        <f t="shared" si="362"/>
        <v>theater</v>
      </c>
      <c r="R3879" s="4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0"/>
        <v>5.5555555555555556E-4</v>
      </c>
      <c r="P3880" s="18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0"/>
        <v>0</v>
      </c>
      <c r="P3881" s="18" t="str">
        <f t="shared" si="361"/>
        <v/>
      </c>
      <c r="Q3881" s="4" t="str">
        <f t="shared" si="362"/>
        <v>theater</v>
      </c>
      <c r="R3881" s="4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0"/>
        <v>0.13066666666666665</v>
      </c>
      <c r="P3882" s="18">
        <f t="shared" si="361"/>
        <v>58</v>
      </c>
      <c r="Q3882" s="4" t="str">
        <f t="shared" si="362"/>
        <v>theater</v>
      </c>
      <c r="R3882" s="4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0"/>
        <v>0.05</v>
      </c>
      <c r="P3883" s="18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0"/>
        <v>0</v>
      </c>
      <c r="P3884" s="18" t="str">
        <f t="shared" si="361"/>
        <v/>
      </c>
      <c r="Q3884" s="4" t="str">
        <f t="shared" si="362"/>
        <v>theater</v>
      </c>
      <c r="R3884" s="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0"/>
        <v>0</v>
      </c>
      <c r="P3885" s="18" t="str">
        <f t="shared" si="361"/>
        <v/>
      </c>
      <c r="Q3885" s="4" t="str">
        <f t="shared" si="362"/>
        <v>theater</v>
      </c>
      <c r="R3885" s="4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0"/>
        <v>0</v>
      </c>
      <c r="P3886" s="18" t="str">
        <f t="shared" si="361"/>
        <v/>
      </c>
      <c r="Q3886" s="4" t="str">
        <f t="shared" si="362"/>
        <v>theater</v>
      </c>
      <c r="R3886" s="4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0"/>
        <v>0</v>
      </c>
      <c r="P3887" s="18" t="str">
        <f t="shared" si="361"/>
        <v/>
      </c>
      <c r="Q3887" s="4" t="str">
        <f t="shared" si="362"/>
        <v>theater</v>
      </c>
      <c r="R3887" s="4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0"/>
        <v>0</v>
      </c>
      <c r="P3888" s="18" t="str">
        <f t="shared" si="361"/>
        <v/>
      </c>
      <c r="Q3888" s="4" t="str">
        <f t="shared" si="362"/>
        <v>theater</v>
      </c>
      <c r="R3888" s="4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0"/>
        <v>1.7500000000000002E-2</v>
      </c>
      <c r="P3889" s="18">
        <f t="shared" si="361"/>
        <v>18</v>
      </c>
      <c r="Q3889" s="4" t="str">
        <f t="shared" si="362"/>
        <v>theater</v>
      </c>
      <c r="R3889" s="4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8" x14ac:dyDescent="0.2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0"/>
        <v>0.27100000000000002</v>
      </c>
      <c r="P3890" s="18">
        <f t="shared" si="361"/>
        <v>39</v>
      </c>
      <c r="Q3890" s="4" t="str">
        <f t="shared" si="362"/>
        <v>theater</v>
      </c>
      <c r="R3890" s="4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8" x14ac:dyDescent="0.2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0"/>
        <v>1.4749999999999999E-2</v>
      </c>
      <c r="P3891" s="18">
        <f t="shared" si="361"/>
        <v>13</v>
      </c>
      <c r="Q3891" s="4" t="str">
        <f t="shared" si="362"/>
        <v>theater</v>
      </c>
      <c r="R3891" s="4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8" x14ac:dyDescent="0.2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0.16826666666666668</v>
      </c>
      <c r="P3892" s="18">
        <f t="shared" si="361"/>
        <v>316</v>
      </c>
      <c r="Q3892" s="4" t="str">
        <f t="shared" si="362"/>
        <v>theater</v>
      </c>
      <c r="R3892" s="4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2" x14ac:dyDescent="0.2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0"/>
        <v>0.32500000000000001</v>
      </c>
      <c r="P3893" s="18">
        <f t="shared" si="361"/>
        <v>37</v>
      </c>
      <c r="Q3893" s="4" t="str">
        <f t="shared" si="362"/>
        <v>theater</v>
      </c>
      <c r="R3893" s="4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8" x14ac:dyDescent="0.2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0"/>
        <v>0</v>
      </c>
      <c r="P3894" s="18" t="str">
        <f t="shared" si="361"/>
        <v/>
      </c>
      <c r="Q3894" s="4" t="str">
        <f t="shared" si="362"/>
        <v>theater</v>
      </c>
      <c r="R3894" s="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8" x14ac:dyDescent="0.2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0"/>
        <v>0.2155</v>
      </c>
      <c r="P3895" s="18">
        <f t="shared" si="361"/>
        <v>128</v>
      </c>
      <c r="Q3895" s="4" t="str">
        <f t="shared" si="362"/>
        <v>theater</v>
      </c>
      <c r="R3895" s="4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8" x14ac:dyDescent="0.2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0"/>
        <v>3.4666666666666665E-2</v>
      </c>
      <c r="P3896" s="18">
        <f t="shared" si="361"/>
        <v>47</v>
      </c>
      <c r="Q3896" s="4" t="str">
        <f t="shared" si="362"/>
        <v>theater</v>
      </c>
      <c r="R3896" s="4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8" x14ac:dyDescent="0.2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0"/>
        <v>0.05</v>
      </c>
      <c r="P3897" s="18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8" x14ac:dyDescent="0.2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0"/>
        <v>0.10625</v>
      </c>
      <c r="P3898" s="18">
        <f t="shared" si="361"/>
        <v>43</v>
      </c>
      <c r="Q3898" s="4" t="str">
        <f t="shared" si="362"/>
        <v>theater</v>
      </c>
      <c r="R3898" s="4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8" x14ac:dyDescent="0.2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0"/>
        <v>0.17599999999999999</v>
      </c>
      <c r="P3899" s="18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4" x14ac:dyDescent="0.2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0"/>
        <v>0.3256</v>
      </c>
      <c r="P3900" s="18">
        <f t="shared" si="361"/>
        <v>51</v>
      </c>
      <c r="Q3900" s="4" t="str">
        <f t="shared" si="362"/>
        <v>theater</v>
      </c>
      <c r="R3900" s="4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8" x14ac:dyDescent="0.2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0"/>
        <v>1.2500000000000001E-2</v>
      </c>
      <c r="P3901" s="18">
        <f t="shared" si="361"/>
        <v>63</v>
      </c>
      <c r="Q3901" s="4" t="str">
        <f t="shared" si="362"/>
        <v>theater</v>
      </c>
      <c r="R3901" s="4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32" x14ac:dyDescent="0.2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0"/>
        <v>5.3999999999999999E-2</v>
      </c>
      <c r="P3902" s="18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8" x14ac:dyDescent="0.2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0"/>
        <v>8.3333333333333332E-3</v>
      </c>
      <c r="P3903" s="18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8" x14ac:dyDescent="0.2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0"/>
        <v>0.48833333333333334</v>
      </c>
      <c r="P3904" s="18">
        <f t="shared" si="361"/>
        <v>47</v>
      </c>
      <c r="Q3904" s="4" t="str">
        <f t="shared" si="362"/>
        <v>theater</v>
      </c>
      <c r="R3904" s="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48" x14ac:dyDescent="0.2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0"/>
        <v>0</v>
      </c>
      <c r="P3905" s="18" t="str">
        <f t="shared" si="361"/>
        <v/>
      </c>
      <c r="Q3905" s="4" t="str">
        <f t="shared" si="362"/>
        <v>theater</v>
      </c>
      <c r="R3905" s="4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16" x14ac:dyDescent="0.2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0"/>
        <v>2.9999999999999997E-4</v>
      </c>
      <c r="P3906" s="18">
        <f t="shared" si="361"/>
        <v>2</v>
      </c>
      <c r="Q3906" s="4" t="str">
        <f t="shared" si="362"/>
        <v>theater</v>
      </c>
      <c r="R3906" s="4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8" x14ac:dyDescent="0.2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6">E3907/D3907</f>
        <v>0.11533333333333333</v>
      </c>
      <c r="P3907" s="18">
        <f t="shared" ref="P3907:P3970" si="367">IFERROR(ROUND(E3907/L3907,0),"")</f>
        <v>25</v>
      </c>
      <c r="Q3907" s="4" t="str">
        <f t="shared" ref="Q3907:Q3970" si="368">LEFT(N3907,FIND("/",N3907)-1)</f>
        <v>theater</v>
      </c>
      <c r="R3907" s="4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8" x14ac:dyDescent="0.2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6"/>
        <v>0.67333333333333334</v>
      </c>
      <c r="P3908" s="18">
        <f t="shared" si="367"/>
        <v>63</v>
      </c>
      <c r="Q3908" s="4" t="str">
        <f t="shared" si="368"/>
        <v>theater</v>
      </c>
      <c r="R3908" s="4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32" x14ac:dyDescent="0.2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6"/>
        <v>0.153</v>
      </c>
      <c r="P3909" s="18">
        <f t="shared" si="367"/>
        <v>38</v>
      </c>
      <c r="Q3909" s="4" t="str">
        <f t="shared" si="368"/>
        <v>theater</v>
      </c>
      <c r="R3909" s="4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8" x14ac:dyDescent="0.2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6"/>
        <v>8.666666666666667E-2</v>
      </c>
      <c r="P3910" s="18">
        <f t="shared" si="367"/>
        <v>16</v>
      </c>
      <c r="Q3910" s="4" t="str">
        <f t="shared" si="368"/>
        <v>theater</v>
      </c>
      <c r="R3910" s="4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8" x14ac:dyDescent="0.2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6"/>
        <v>2.2499999999999998E-3</v>
      </c>
      <c r="P3911" s="18">
        <f t="shared" si="367"/>
        <v>34</v>
      </c>
      <c r="Q3911" s="4" t="str">
        <f t="shared" si="368"/>
        <v>theater</v>
      </c>
      <c r="R3911" s="4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8" x14ac:dyDescent="0.2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6"/>
        <v>3.0833333333333334E-2</v>
      </c>
      <c r="P3912" s="18">
        <f t="shared" si="367"/>
        <v>62</v>
      </c>
      <c r="Q3912" s="4" t="str">
        <f t="shared" si="368"/>
        <v>theater</v>
      </c>
      <c r="R3912" s="4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8" x14ac:dyDescent="0.2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6"/>
        <v>0.37412499999999999</v>
      </c>
      <c r="P3913" s="18">
        <f t="shared" si="367"/>
        <v>83</v>
      </c>
      <c r="Q3913" s="4" t="str">
        <f t="shared" si="368"/>
        <v>theater</v>
      </c>
      <c r="R3913" s="4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8" x14ac:dyDescent="0.2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6"/>
        <v>6.666666666666667E-5</v>
      </c>
      <c r="P3914" s="18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8" x14ac:dyDescent="0.2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6"/>
        <v>0.1</v>
      </c>
      <c r="P3915" s="18">
        <f t="shared" si="367"/>
        <v>143</v>
      </c>
      <c r="Q3915" s="4" t="str">
        <f t="shared" si="368"/>
        <v>theater</v>
      </c>
      <c r="R3915" s="4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8" x14ac:dyDescent="0.2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6"/>
        <v>0.36359999999999998</v>
      </c>
      <c r="P3916" s="18">
        <f t="shared" si="367"/>
        <v>34</v>
      </c>
      <c r="Q3916" s="4" t="str">
        <f t="shared" si="368"/>
        <v>theater</v>
      </c>
      <c r="R3916" s="4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8" x14ac:dyDescent="0.2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6"/>
        <v>3.3333333333333335E-3</v>
      </c>
      <c r="P3917" s="18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8" x14ac:dyDescent="0.2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6"/>
        <v>0</v>
      </c>
      <c r="P3918" s="18" t="str">
        <f t="shared" si="367"/>
        <v/>
      </c>
      <c r="Q3918" s="4" t="str">
        <f t="shared" si="368"/>
        <v>theater</v>
      </c>
      <c r="R3918" s="4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8" x14ac:dyDescent="0.2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6"/>
        <v>2.8571428571428571E-3</v>
      </c>
      <c r="P3919" s="18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8" x14ac:dyDescent="0.2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6"/>
        <v>2E-3</v>
      </c>
      <c r="P3920" s="18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8" x14ac:dyDescent="0.2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6"/>
        <v>1.7999999999999999E-2</v>
      </c>
      <c r="P3921" s="18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8" x14ac:dyDescent="0.2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6"/>
        <v>5.3999999999999999E-2</v>
      </c>
      <c r="P3922" s="18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8" x14ac:dyDescent="0.2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6"/>
        <v>0</v>
      </c>
      <c r="P3923" s="18" t="str">
        <f t="shared" si="367"/>
        <v/>
      </c>
      <c r="Q3923" s="4" t="str">
        <f t="shared" si="368"/>
        <v>theater</v>
      </c>
      <c r="R3923" s="4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8" x14ac:dyDescent="0.2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6"/>
        <v>8.1333333333333327E-2</v>
      </c>
      <c r="P3924" s="18">
        <f t="shared" si="367"/>
        <v>10</v>
      </c>
      <c r="Q3924" s="4" t="str">
        <f t="shared" si="368"/>
        <v>theater</v>
      </c>
      <c r="R3924" s="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8" x14ac:dyDescent="0.2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6"/>
        <v>0.12034782608695652</v>
      </c>
      <c r="P3925" s="18">
        <f t="shared" si="367"/>
        <v>81</v>
      </c>
      <c r="Q3925" s="4" t="str">
        <f t="shared" si="368"/>
        <v>theater</v>
      </c>
      <c r="R3925" s="4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8" x14ac:dyDescent="0.2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6"/>
        <v>0.15266666666666667</v>
      </c>
      <c r="P3926" s="18">
        <f t="shared" si="367"/>
        <v>57</v>
      </c>
      <c r="Q3926" s="4" t="str">
        <f t="shared" si="368"/>
        <v>theater</v>
      </c>
      <c r="R3926" s="4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8" x14ac:dyDescent="0.2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6"/>
        <v>0.1</v>
      </c>
      <c r="P3927" s="18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2" x14ac:dyDescent="0.2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6"/>
        <v>3.0000000000000001E-3</v>
      </c>
      <c r="P3928" s="18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8" x14ac:dyDescent="0.2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6"/>
        <v>0.01</v>
      </c>
      <c r="P3929" s="18">
        <f t="shared" si="367"/>
        <v>13</v>
      </c>
      <c r="Q3929" s="4" t="str">
        <f t="shared" si="368"/>
        <v>theater</v>
      </c>
      <c r="R3929" s="4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8" x14ac:dyDescent="0.2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6"/>
        <v>0.13020000000000001</v>
      </c>
      <c r="P3930" s="18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8" x14ac:dyDescent="0.2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6"/>
        <v>2.265E-2</v>
      </c>
      <c r="P3931" s="18">
        <f t="shared" si="367"/>
        <v>32</v>
      </c>
      <c r="Q3931" s="4" t="str">
        <f t="shared" si="368"/>
        <v>theater</v>
      </c>
      <c r="R3931" s="4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8" x14ac:dyDescent="0.2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6"/>
        <v>0</v>
      </c>
      <c r="P3932" s="18" t="str">
        <f t="shared" si="367"/>
        <v/>
      </c>
      <c r="Q3932" s="4" t="str">
        <f t="shared" si="368"/>
        <v>theater</v>
      </c>
      <c r="R3932" s="4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8" x14ac:dyDescent="0.2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6"/>
        <v>0</v>
      </c>
      <c r="P3933" s="18" t="str">
        <f t="shared" si="367"/>
        <v/>
      </c>
      <c r="Q3933" s="4" t="str">
        <f t="shared" si="368"/>
        <v>theater</v>
      </c>
      <c r="R3933" s="4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8" x14ac:dyDescent="0.2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6"/>
        <v>8.3333333333333331E-5</v>
      </c>
      <c r="P3934" s="18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8" x14ac:dyDescent="0.2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6"/>
        <v>0.15742857142857142</v>
      </c>
      <c r="P3935" s="18">
        <f t="shared" si="367"/>
        <v>92</v>
      </c>
      <c r="Q3935" s="4" t="str">
        <f t="shared" si="368"/>
        <v>theater</v>
      </c>
      <c r="R3935" s="4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8" x14ac:dyDescent="0.2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6"/>
        <v>0.11</v>
      </c>
      <c r="P3936" s="18">
        <f t="shared" si="367"/>
        <v>46</v>
      </c>
      <c r="Q3936" s="4" t="str">
        <f t="shared" si="368"/>
        <v>theater</v>
      </c>
      <c r="R3936" s="4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4" x14ac:dyDescent="0.2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6"/>
        <v>0.43833333333333335</v>
      </c>
      <c r="P3937" s="18">
        <f t="shared" si="367"/>
        <v>57</v>
      </c>
      <c r="Q3937" s="4" t="str">
        <f t="shared" si="368"/>
        <v>theater</v>
      </c>
      <c r="R3937" s="4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8" x14ac:dyDescent="0.2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6"/>
        <v>0</v>
      </c>
      <c r="P3938" s="18" t="str">
        <f t="shared" si="367"/>
        <v/>
      </c>
      <c r="Q3938" s="4" t="str">
        <f t="shared" si="368"/>
        <v>theater</v>
      </c>
      <c r="R3938" s="4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8" x14ac:dyDescent="0.2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6"/>
        <v>0.86135181975736563</v>
      </c>
      <c r="P3939" s="18">
        <f t="shared" si="367"/>
        <v>249</v>
      </c>
      <c r="Q3939" s="4" t="str">
        <f t="shared" si="368"/>
        <v>theater</v>
      </c>
      <c r="R3939" s="4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8" x14ac:dyDescent="0.2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6"/>
        <v>0.12196620583717357</v>
      </c>
      <c r="P3940" s="18">
        <f t="shared" si="367"/>
        <v>79</v>
      </c>
      <c r="Q3940" s="4" t="str">
        <f t="shared" si="368"/>
        <v>theater</v>
      </c>
      <c r="R3940" s="4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8" x14ac:dyDescent="0.2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6"/>
        <v>1E-3</v>
      </c>
      <c r="P3941" s="18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8" x14ac:dyDescent="0.2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6"/>
        <v>2.2000000000000001E-3</v>
      </c>
      <c r="P3942" s="18">
        <f t="shared" si="367"/>
        <v>6</v>
      </c>
      <c r="Q3942" s="4" t="str">
        <f t="shared" si="368"/>
        <v>theater</v>
      </c>
      <c r="R3942" s="4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48" x14ac:dyDescent="0.2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6"/>
        <v>9.0909090909090905E-3</v>
      </c>
      <c r="P3943" s="18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8" x14ac:dyDescent="0.2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6"/>
        <v>0</v>
      </c>
      <c r="P3944" s="18" t="str">
        <f t="shared" si="367"/>
        <v/>
      </c>
      <c r="Q3944" s="4" t="str">
        <f t="shared" si="368"/>
        <v>theater</v>
      </c>
      <c r="R3944" s="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8" x14ac:dyDescent="0.2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6"/>
        <v>0.35639999999999999</v>
      </c>
      <c r="P3945" s="18">
        <f t="shared" si="367"/>
        <v>137</v>
      </c>
      <c r="Q3945" s="4" t="str">
        <f t="shared" si="368"/>
        <v>theater</v>
      </c>
      <c r="R3945" s="4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8" x14ac:dyDescent="0.2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6"/>
        <v>0</v>
      </c>
      <c r="P3946" s="18" t="str">
        <f t="shared" si="367"/>
        <v/>
      </c>
      <c r="Q3946" s="4" t="str">
        <f t="shared" si="368"/>
        <v>theater</v>
      </c>
      <c r="R3946" s="4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8" x14ac:dyDescent="0.2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6"/>
        <v>2.5000000000000001E-3</v>
      </c>
      <c r="P3947" s="18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2" x14ac:dyDescent="0.2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6"/>
        <v>3.2500000000000001E-2</v>
      </c>
      <c r="P3948" s="18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8" x14ac:dyDescent="0.2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6"/>
        <v>3.3666666666666664E-2</v>
      </c>
      <c r="P3949" s="18">
        <f t="shared" si="367"/>
        <v>51</v>
      </c>
      <c r="Q3949" s="4" t="str">
        <f t="shared" si="368"/>
        <v>theater</v>
      </c>
      <c r="R3949" s="4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8" x14ac:dyDescent="0.2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18" t="str">
        <f t="shared" si="367"/>
        <v/>
      </c>
      <c r="Q3950" s="4" t="str">
        <f t="shared" si="368"/>
        <v>theater</v>
      </c>
      <c r="R3950" s="4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8" x14ac:dyDescent="0.2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6"/>
        <v>0.15770000000000001</v>
      </c>
      <c r="P3951" s="18">
        <f t="shared" si="367"/>
        <v>49</v>
      </c>
      <c r="Q3951" s="4" t="str">
        <f t="shared" si="368"/>
        <v>theater</v>
      </c>
      <c r="R3951" s="4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8" x14ac:dyDescent="0.2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6"/>
        <v>6.2500000000000003E-3</v>
      </c>
      <c r="P3952" s="18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8" x14ac:dyDescent="0.2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6"/>
        <v>5.0000000000000004E-6</v>
      </c>
      <c r="P3953" s="18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8" x14ac:dyDescent="0.2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6"/>
        <v>9.6153846153846159E-4</v>
      </c>
      <c r="P3954" s="18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8" x14ac:dyDescent="0.2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6"/>
        <v>0</v>
      </c>
      <c r="P3955" s="18" t="str">
        <f t="shared" si="367"/>
        <v/>
      </c>
      <c r="Q3955" s="4" t="str">
        <f t="shared" si="368"/>
        <v>theater</v>
      </c>
      <c r="R3955" s="4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8" x14ac:dyDescent="0.2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6"/>
        <v>0</v>
      </c>
      <c r="P3956" s="18" t="str">
        <f t="shared" si="367"/>
        <v/>
      </c>
      <c r="Q3956" s="4" t="str">
        <f t="shared" si="368"/>
        <v>theater</v>
      </c>
      <c r="R3956" s="4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8" x14ac:dyDescent="0.2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6"/>
        <v>0.24285714285714285</v>
      </c>
      <c r="P3957" s="18">
        <f t="shared" si="367"/>
        <v>53</v>
      </c>
      <c r="Q3957" s="4" t="str">
        <f t="shared" si="368"/>
        <v>theater</v>
      </c>
      <c r="R3957" s="4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8" x14ac:dyDescent="0.2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6"/>
        <v>0</v>
      </c>
      <c r="P3958" s="18" t="str">
        <f t="shared" si="367"/>
        <v/>
      </c>
      <c r="Q3958" s="4" t="str">
        <f t="shared" si="368"/>
        <v>theater</v>
      </c>
      <c r="R3958" s="4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8" x14ac:dyDescent="0.2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6"/>
        <v>2.5000000000000001E-4</v>
      </c>
      <c r="P3959" s="18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8" x14ac:dyDescent="0.2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6"/>
        <v>0.32050000000000001</v>
      </c>
      <c r="P3960" s="18">
        <f t="shared" si="367"/>
        <v>40</v>
      </c>
      <c r="Q3960" s="4" t="str">
        <f t="shared" si="368"/>
        <v>theater</v>
      </c>
      <c r="R3960" s="4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8" x14ac:dyDescent="0.2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6"/>
        <v>0.24333333333333335</v>
      </c>
      <c r="P3961" s="18">
        <f t="shared" si="367"/>
        <v>24</v>
      </c>
      <c r="Q3961" s="4" t="str">
        <f t="shared" si="368"/>
        <v>theater</v>
      </c>
      <c r="R3961" s="4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8" x14ac:dyDescent="0.2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6"/>
        <v>1.4999999999999999E-2</v>
      </c>
      <c r="P3962" s="18">
        <f t="shared" si="367"/>
        <v>11</v>
      </c>
      <c r="Q3962" s="4" t="str">
        <f t="shared" si="368"/>
        <v>theater</v>
      </c>
      <c r="R3962" s="4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8" x14ac:dyDescent="0.2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6"/>
        <v>4.1999999999999997E-3</v>
      </c>
      <c r="P3963" s="18">
        <f t="shared" si="367"/>
        <v>11</v>
      </c>
      <c r="Q3963" s="4" t="str">
        <f t="shared" si="368"/>
        <v>theater</v>
      </c>
      <c r="R3963" s="4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8" x14ac:dyDescent="0.2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6"/>
        <v>3.214285714285714E-2</v>
      </c>
      <c r="P3964" s="18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8" x14ac:dyDescent="0.2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6"/>
        <v>0</v>
      </c>
      <c r="P3965" s="18" t="str">
        <f t="shared" si="367"/>
        <v/>
      </c>
      <c r="Q3965" s="4" t="str">
        <f t="shared" si="368"/>
        <v>theater</v>
      </c>
      <c r="R3965" s="4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8" x14ac:dyDescent="0.2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6"/>
        <v>6.3E-2</v>
      </c>
      <c r="P3966" s="18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8" x14ac:dyDescent="0.2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6"/>
        <v>0.14249999999999999</v>
      </c>
      <c r="P3967" s="18">
        <f t="shared" si="367"/>
        <v>71</v>
      </c>
      <c r="Q3967" s="4" t="str">
        <f t="shared" si="368"/>
        <v>theater</v>
      </c>
      <c r="R3967" s="4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8" x14ac:dyDescent="0.2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6"/>
        <v>6.0000000000000001E-3</v>
      </c>
      <c r="P3968" s="18">
        <f t="shared" si="367"/>
        <v>23</v>
      </c>
      <c r="Q3968" s="4" t="str">
        <f t="shared" si="368"/>
        <v>theater</v>
      </c>
      <c r="R3968" s="4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8" x14ac:dyDescent="0.2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6"/>
        <v>0.2411764705882353</v>
      </c>
      <c r="P3969" s="18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8" x14ac:dyDescent="0.2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6"/>
        <v>0.10539999999999999</v>
      </c>
      <c r="P3970" s="18">
        <f t="shared" si="367"/>
        <v>48</v>
      </c>
      <c r="Q3970" s="4" t="str">
        <f t="shared" si="368"/>
        <v>theater</v>
      </c>
      <c r="R3970" s="4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8" x14ac:dyDescent="0.2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2">E3971/D3971</f>
        <v>7.4690265486725665E-2</v>
      </c>
      <c r="P3971" s="18">
        <f t="shared" ref="P3971:P4034" si="373">IFERROR(ROUND(E3971/L3971,0),"")</f>
        <v>35</v>
      </c>
      <c r="Q3971" s="4" t="str">
        <f t="shared" ref="Q3971:Q4034" si="374">LEFT(N3971,FIND("/",N3971)-1)</f>
        <v>theater</v>
      </c>
      <c r="R3971" s="4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4" x14ac:dyDescent="0.2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2"/>
        <v>7.3333333333333334E-4</v>
      </c>
      <c r="P3972" s="18">
        <f t="shared" si="373"/>
        <v>6</v>
      </c>
      <c r="Q3972" s="4" t="str">
        <f t="shared" si="374"/>
        <v>theater</v>
      </c>
      <c r="R3972" s="4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8" x14ac:dyDescent="0.2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2"/>
        <v>9.7142857142857135E-3</v>
      </c>
      <c r="P3973" s="18">
        <f t="shared" si="373"/>
        <v>23</v>
      </c>
      <c r="Q3973" s="4" t="str">
        <f t="shared" si="374"/>
        <v>theater</v>
      </c>
      <c r="R3973" s="4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32" x14ac:dyDescent="0.2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2"/>
        <v>0.21099999999999999</v>
      </c>
      <c r="P3974" s="18">
        <f t="shared" si="373"/>
        <v>26</v>
      </c>
      <c r="Q3974" s="4" t="str">
        <f t="shared" si="374"/>
        <v>theater</v>
      </c>
      <c r="R3974" s="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8" x14ac:dyDescent="0.2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2"/>
        <v>0.78100000000000003</v>
      </c>
      <c r="P3975" s="18">
        <f t="shared" si="373"/>
        <v>106</v>
      </c>
      <c r="Q3975" s="4" t="str">
        <f t="shared" si="374"/>
        <v>theater</v>
      </c>
      <c r="R3975" s="4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8" x14ac:dyDescent="0.2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2"/>
        <v>0.32</v>
      </c>
      <c r="P3976" s="18">
        <f t="shared" si="373"/>
        <v>29</v>
      </c>
      <c r="Q3976" s="4" t="str">
        <f t="shared" si="374"/>
        <v>theater</v>
      </c>
      <c r="R3976" s="4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8" x14ac:dyDescent="0.2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2"/>
        <v>0</v>
      </c>
      <c r="P3977" s="18" t="str">
        <f t="shared" si="373"/>
        <v/>
      </c>
      <c r="Q3977" s="4" t="str">
        <f t="shared" si="374"/>
        <v>theater</v>
      </c>
      <c r="R3977" s="4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8" x14ac:dyDescent="0.2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2"/>
        <v>0.47692307692307695</v>
      </c>
      <c r="P3978" s="18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8" x14ac:dyDescent="0.2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2"/>
        <v>1.4500000000000001E-2</v>
      </c>
      <c r="P3979" s="18">
        <f t="shared" si="373"/>
        <v>218</v>
      </c>
      <c r="Q3979" s="4" t="str">
        <f t="shared" si="374"/>
        <v>theater</v>
      </c>
      <c r="R3979" s="4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8" x14ac:dyDescent="0.2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2"/>
        <v>0.107</v>
      </c>
      <c r="P3980" s="18">
        <f t="shared" si="373"/>
        <v>27</v>
      </c>
      <c r="Q3980" s="4" t="str">
        <f t="shared" si="374"/>
        <v>theater</v>
      </c>
      <c r="R3980" s="4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8" x14ac:dyDescent="0.2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2"/>
        <v>1.8333333333333333E-2</v>
      </c>
      <c r="P3981" s="18">
        <f t="shared" si="373"/>
        <v>18</v>
      </c>
      <c r="Q3981" s="4" t="str">
        <f t="shared" si="374"/>
        <v>theater</v>
      </c>
      <c r="R3981" s="4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8" x14ac:dyDescent="0.2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2"/>
        <v>0.18</v>
      </c>
      <c r="P3982" s="18">
        <f t="shared" si="373"/>
        <v>64</v>
      </c>
      <c r="Q3982" s="4" t="str">
        <f t="shared" si="374"/>
        <v>theater</v>
      </c>
      <c r="R3982" s="4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32" x14ac:dyDescent="0.2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2"/>
        <v>4.0833333333333333E-2</v>
      </c>
      <c r="P3983" s="18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4" x14ac:dyDescent="0.2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2"/>
        <v>0.2</v>
      </c>
      <c r="P3984" s="18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8" x14ac:dyDescent="0.2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2"/>
        <v>0.34802513464991025</v>
      </c>
      <c r="P3985" s="18">
        <f t="shared" si="373"/>
        <v>84</v>
      </c>
      <c r="Q3985" s="4" t="str">
        <f t="shared" si="374"/>
        <v>theater</v>
      </c>
      <c r="R3985" s="4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8" x14ac:dyDescent="0.2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2"/>
        <v>6.3333333333333339E-2</v>
      </c>
      <c r="P3986" s="18">
        <f t="shared" si="373"/>
        <v>10</v>
      </c>
      <c r="Q3986" s="4" t="str">
        <f t="shared" si="374"/>
        <v>theater</v>
      </c>
      <c r="R3986" s="4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48" x14ac:dyDescent="0.2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2"/>
        <v>0.32050000000000001</v>
      </c>
      <c r="P3987" s="18">
        <f t="shared" si="373"/>
        <v>34</v>
      </c>
      <c r="Q3987" s="4" t="str">
        <f t="shared" si="374"/>
        <v>theater</v>
      </c>
      <c r="R3987" s="4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8" x14ac:dyDescent="0.2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2"/>
        <v>9.7600000000000006E-2</v>
      </c>
      <c r="P3988" s="18">
        <f t="shared" si="373"/>
        <v>38</v>
      </c>
      <c r="Q3988" s="4" t="str">
        <f t="shared" si="374"/>
        <v>theater</v>
      </c>
      <c r="R3988" s="4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8" x14ac:dyDescent="0.2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2"/>
        <v>0.3775</v>
      </c>
      <c r="P3989" s="18">
        <f t="shared" si="373"/>
        <v>12</v>
      </c>
      <c r="Q3989" s="4" t="str">
        <f t="shared" si="374"/>
        <v>theater</v>
      </c>
      <c r="R3989" s="4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2" x14ac:dyDescent="0.2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2"/>
        <v>2.1333333333333333E-2</v>
      </c>
      <c r="P3990" s="18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8" x14ac:dyDescent="0.2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2"/>
        <v>0</v>
      </c>
      <c r="P3991" s="18" t="str">
        <f t="shared" si="373"/>
        <v/>
      </c>
      <c r="Q3991" s="4" t="str">
        <f t="shared" si="374"/>
        <v>theater</v>
      </c>
      <c r="R3991" s="4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8" x14ac:dyDescent="0.2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2"/>
        <v>4.1818181818181817E-2</v>
      </c>
      <c r="P3992" s="18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2" x14ac:dyDescent="0.2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2"/>
        <v>0.2</v>
      </c>
      <c r="P3993" s="18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8" x14ac:dyDescent="0.2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2"/>
        <v>5.4100000000000002E-2</v>
      </c>
      <c r="P3994" s="18">
        <f t="shared" si="373"/>
        <v>60</v>
      </c>
      <c r="Q3994" s="4" t="str">
        <f t="shared" si="374"/>
        <v>theater</v>
      </c>
      <c r="R3994" s="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8" x14ac:dyDescent="0.2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2"/>
        <v>6.0000000000000002E-5</v>
      </c>
      <c r="P3995" s="18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32" x14ac:dyDescent="0.2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2"/>
        <v>2.5000000000000001E-3</v>
      </c>
      <c r="P3996" s="18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8" x14ac:dyDescent="0.2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2"/>
        <v>0.35</v>
      </c>
      <c r="P3997" s="18">
        <f t="shared" si="373"/>
        <v>18</v>
      </c>
      <c r="Q3997" s="4" t="str">
        <f t="shared" si="374"/>
        <v>theater</v>
      </c>
      <c r="R3997" s="4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8" x14ac:dyDescent="0.2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2"/>
        <v>0.16566666666666666</v>
      </c>
      <c r="P3998" s="18">
        <f t="shared" si="373"/>
        <v>29</v>
      </c>
      <c r="Q3998" s="4" t="str">
        <f t="shared" si="374"/>
        <v>theater</v>
      </c>
      <c r="R3998" s="4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8" x14ac:dyDescent="0.2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2"/>
        <v>0</v>
      </c>
      <c r="P3999" s="18" t="str">
        <f t="shared" si="373"/>
        <v/>
      </c>
      <c r="Q3999" s="4" t="str">
        <f t="shared" si="374"/>
        <v>theater</v>
      </c>
      <c r="R3999" s="4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8" x14ac:dyDescent="0.2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2"/>
        <v>0.57199999999999995</v>
      </c>
      <c r="P4000" s="18">
        <f t="shared" si="373"/>
        <v>60</v>
      </c>
      <c r="Q4000" s="4" t="str">
        <f t="shared" si="374"/>
        <v>theater</v>
      </c>
      <c r="R4000" s="4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8" x14ac:dyDescent="0.2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2"/>
        <v>0.16514285714285715</v>
      </c>
      <c r="P4001" s="18">
        <f t="shared" si="373"/>
        <v>83</v>
      </c>
      <c r="Q4001" s="4" t="str">
        <f t="shared" si="374"/>
        <v>theater</v>
      </c>
      <c r="R4001" s="4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16" x14ac:dyDescent="0.2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2"/>
        <v>1.25E-3</v>
      </c>
      <c r="P4002" s="18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48" x14ac:dyDescent="0.2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2"/>
        <v>0.3775</v>
      </c>
      <c r="P4003" s="18">
        <f t="shared" si="373"/>
        <v>32</v>
      </c>
      <c r="Q4003" s="4" t="str">
        <f t="shared" si="374"/>
        <v>theater</v>
      </c>
      <c r="R4003" s="4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8" x14ac:dyDescent="0.2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2"/>
        <v>1.84E-2</v>
      </c>
      <c r="P4004" s="18">
        <f t="shared" si="373"/>
        <v>6</v>
      </c>
      <c r="Q4004" s="4" t="str">
        <f t="shared" si="374"/>
        <v>theater</v>
      </c>
      <c r="R4004" s="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8" x14ac:dyDescent="0.2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2"/>
        <v>0.10050000000000001</v>
      </c>
      <c r="P4005" s="18">
        <f t="shared" si="373"/>
        <v>101</v>
      </c>
      <c r="Q4005" s="4" t="str">
        <f t="shared" si="374"/>
        <v>theater</v>
      </c>
      <c r="R4005" s="4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6" x14ac:dyDescent="0.2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2"/>
        <v>2E-3</v>
      </c>
      <c r="P4006" s="18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8" x14ac:dyDescent="0.2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2"/>
        <v>1.3333333333333334E-2</v>
      </c>
      <c r="P4007" s="18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8" x14ac:dyDescent="0.2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2"/>
        <v>6.666666666666667E-5</v>
      </c>
      <c r="P4008" s="18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8" x14ac:dyDescent="0.2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2"/>
        <v>2.5000000000000001E-3</v>
      </c>
      <c r="P4009" s="18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8" x14ac:dyDescent="0.2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2"/>
        <v>0.06</v>
      </c>
      <c r="P4010" s="18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8" x14ac:dyDescent="0.2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2"/>
        <v>3.8860103626943004E-2</v>
      </c>
      <c r="P4011" s="18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8" x14ac:dyDescent="0.2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2"/>
        <v>0.24194444444444443</v>
      </c>
      <c r="P4012" s="18">
        <f t="shared" si="373"/>
        <v>46</v>
      </c>
      <c r="Q4012" s="4" t="str">
        <f t="shared" si="374"/>
        <v>theater</v>
      </c>
      <c r="R4012" s="4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8" x14ac:dyDescent="0.2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2"/>
        <v>7.5999999999999998E-2</v>
      </c>
      <c r="P4013" s="18">
        <f t="shared" si="373"/>
        <v>5</v>
      </c>
      <c r="Q4013" s="4" t="str">
        <f t="shared" si="374"/>
        <v>theater</v>
      </c>
      <c r="R4013" s="4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48" x14ac:dyDescent="0.2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2"/>
        <v>0</v>
      </c>
      <c r="P4014" s="18" t="str">
        <f t="shared" si="373"/>
        <v/>
      </c>
      <c r="Q4014" s="4" t="str">
        <f t="shared" si="374"/>
        <v>theater</v>
      </c>
      <c r="R4014" s="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8" x14ac:dyDescent="0.2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2"/>
        <v>1.2999999999999999E-2</v>
      </c>
      <c r="P4015" s="18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8" x14ac:dyDescent="0.2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2"/>
        <v>0</v>
      </c>
      <c r="P4016" s="18" t="str">
        <f t="shared" si="373"/>
        <v/>
      </c>
      <c r="Q4016" s="4" t="str">
        <f t="shared" si="374"/>
        <v>theater</v>
      </c>
      <c r="R4016" s="4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8" x14ac:dyDescent="0.2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2"/>
        <v>1.4285714285714287E-4</v>
      </c>
      <c r="P4017" s="18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8" x14ac:dyDescent="0.2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2"/>
        <v>0.14000000000000001</v>
      </c>
      <c r="P4018" s="18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8" x14ac:dyDescent="0.2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2"/>
        <v>1.0500000000000001E-2</v>
      </c>
      <c r="P4019" s="18">
        <f t="shared" si="373"/>
        <v>53</v>
      </c>
      <c r="Q4019" s="4" t="str">
        <f t="shared" si="374"/>
        <v>theater</v>
      </c>
      <c r="R4019" s="4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2" x14ac:dyDescent="0.2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2"/>
        <v>8.666666666666667E-2</v>
      </c>
      <c r="P4020" s="18">
        <f t="shared" si="373"/>
        <v>33</v>
      </c>
      <c r="Q4020" s="4" t="str">
        <f t="shared" si="374"/>
        <v>theater</v>
      </c>
      <c r="R4020" s="4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8" x14ac:dyDescent="0.2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2"/>
        <v>8.2857142857142851E-3</v>
      </c>
      <c r="P4021" s="18">
        <f t="shared" si="373"/>
        <v>7</v>
      </c>
      <c r="Q4021" s="4" t="str">
        <f t="shared" si="374"/>
        <v>theater</v>
      </c>
      <c r="R4021" s="4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8" x14ac:dyDescent="0.2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2"/>
        <v>0.16666666666666666</v>
      </c>
      <c r="P4022" s="18">
        <f t="shared" si="373"/>
        <v>33</v>
      </c>
      <c r="Q4022" s="4" t="str">
        <f t="shared" si="374"/>
        <v>theater</v>
      </c>
      <c r="R4022" s="4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8" x14ac:dyDescent="0.2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2"/>
        <v>8.3333333333333332E-3</v>
      </c>
      <c r="P4023" s="18">
        <f t="shared" si="373"/>
        <v>63</v>
      </c>
      <c r="Q4023" s="4" t="str">
        <f t="shared" si="374"/>
        <v>theater</v>
      </c>
      <c r="R4023" s="4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2" x14ac:dyDescent="0.2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2"/>
        <v>0.69561111111111107</v>
      </c>
      <c r="P4024" s="18">
        <f t="shared" si="373"/>
        <v>64</v>
      </c>
      <c r="Q4024" s="4" t="str">
        <f t="shared" si="374"/>
        <v>theater</v>
      </c>
      <c r="R4024" s="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8" x14ac:dyDescent="0.2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2"/>
        <v>0</v>
      </c>
      <c r="P4025" s="18" t="str">
        <f t="shared" si="373"/>
        <v/>
      </c>
      <c r="Q4025" s="4" t="str">
        <f t="shared" si="374"/>
        <v>theater</v>
      </c>
      <c r="R4025" s="4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8" x14ac:dyDescent="0.2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2"/>
        <v>1.2500000000000001E-2</v>
      </c>
      <c r="P4026" s="18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8" x14ac:dyDescent="0.2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2"/>
        <v>0.05</v>
      </c>
      <c r="P4027" s="18">
        <f t="shared" si="373"/>
        <v>63</v>
      </c>
      <c r="Q4027" s="4" t="str">
        <f t="shared" si="374"/>
        <v>theater</v>
      </c>
      <c r="R4027" s="4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8" x14ac:dyDescent="0.2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2"/>
        <v>0</v>
      </c>
      <c r="P4028" s="18" t="str">
        <f t="shared" si="373"/>
        <v/>
      </c>
      <c r="Q4028" s="4" t="str">
        <f t="shared" si="374"/>
        <v>theater</v>
      </c>
      <c r="R4028" s="4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8" x14ac:dyDescent="0.2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2"/>
        <v>7.166666666666667E-2</v>
      </c>
      <c r="P4029" s="18">
        <f t="shared" si="373"/>
        <v>31</v>
      </c>
      <c r="Q4029" s="4" t="str">
        <f t="shared" si="374"/>
        <v>theater</v>
      </c>
      <c r="R4029" s="4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8" x14ac:dyDescent="0.2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2"/>
        <v>0.28050000000000003</v>
      </c>
      <c r="P4030" s="18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8" x14ac:dyDescent="0.2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2"/>
        <v>0</v>
      </c>
      <c r="P4031" s="18" t="str">
        <f t="shared" si="373"/>
        <v/>
      </c>
      <c r="Q4031" s="4" t="str">
        <f t="shared" si="374"/>
        <v>theater</v>
      </c>
      <c r="R4031" s="4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8" x14ac:dyDescent="0.2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2"/>
        <v>0.16</v>
      </c>
      <c r="P4032" s="18">
        <f t="shared" si="373"/>
        <v>67</v>
      </c>
      <c r="Q4032" s="4" t="str">
        <f t="shared" si="374"/>
        <v>theater</v>
      </c>
      <c r="R4032" s="4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8" x14ac:dyDescent="0.2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2"/>
        <v>0</v>
      </c>
      <c r="P4033" s="18" t="str">
        <f t="shared" si="373"/>
        <v/>
      </c>
      <c r="Q4033" s="4" t="str">
        <f t="shared" si="374"/>
        <v>theater</v>
      </c>
      <c r="R4033" s="4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8" x14ac:dyDescent="0.2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2"/>
        <v>6.8287037037037035E-2</v>
      </c>
      <c r="P4034" s="18">
        <f t="shared" si="373"/>
        <v>59</v>
      </c>
      <c r="Q4034" s="4" t="str">
        <f t="shared" si="374"/>
        <v>theater</v>
      </c>
      <c r="R4034" s="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8" x14ac:dyDescent="0.2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78">E4035/D4035</f>
        <v>0.25698702928870293</v>
      </c>
      <c r="P4035" s="18">
        <f t="shared" ref="P4035:P4098" si="379">IFERROR(ROUND(E4035/L4035,0),"")</f>
        <v>65</v>
      </c>
      <c r="Q4035" s="4" t="str">
        <f t="shared" ref="Q4035:Q4098" si="380">LEFT(N4035,FIND("/",N4035)-1)</f>
        <v>theater</v>
      </c>
      <c r="R4035" s="4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8" x14ac:dyDescent="0.2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8"/>
        <v>1.4814814814814815E-2</v>
      </c>
      <c r="P4036" s="18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2" x14ac:dyDescent="0.2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8"/>
        <v>0.36849999999999999</v>
      </c>
      <c r="P4037" s="18">
        <f t="shared" si="379"/>
        <v>147</v>
      </c>
      <c r="Q4037" s="4" t="str">
        <f t="shared" si="380"/>
        <v>theater</v>
      </c>
      <c r="R4037" s="4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8" x14ac:dyDescent="0.2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8"/>
        <v>0.47049999999999997</v>
      </c>
      <c r="P4038" s="18">
        <f t="shared" si="379"/>
        <v>166</v>
      </c>
      <c r="Q4038" s="4" t="str">
        <f t="shared" si="380"/>
        <v>theater</v>
      </c>
      <c r="R4038" s="4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8" x14ac:dyDescent="0.2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8"/>
        <v>0.11428571428571428</v>
      </c>
      <c r="P4039" s="18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8" x14ac:dyDescent="0.2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8"/>
        <v>0.12039999999999999</v>
      </c>
      <c r="P4040" s="18">
        <f t="shared" si="379"/>
        <v>75</v>
      </c>
      <c r="Q4040" s="4" t="str">
        <f t="shared" si="380"/>
        <v>theater</v>
      </c>
      <c r="R4040" s="4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32" x14ac:dyDescent="0.2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8"/>
        <v>0.6</v>
      </c>
      <c r="P4041" s="18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8" x14ac:dyDescent="0.2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8"/>
        <v>0.3125</v>
      </c>
      <c r="P4042" s="18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2" x14ac:dyDescent="0.2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8"/>
        <v>4.1999999999999997E-3</v>
      </c>
      <c r="P4043" s="18">
        <f t="shared" si="379"/>
        <v>11</v>
      </c>
      <c r="Q4043" s="4" t="str">
        <f t="shared" si="380"/>
        <v>theater</v>
      </c>
      <c r="R4043" s="4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8" x14ac:dyDescent="0.2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8"/>
        <v>2.0999999999999999E-3</v>
      </c>
      <c r="P4044" s="18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8" x14ac:dyDescent="0.2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8"/>
        <v>0</v>
      </c>
      <c r="P4045" s="18" t="str">
        <f t="shared" si="379"/>
        <v/>
      </c>
      <c r="Q4045" s="4" t="str">
        <f t="shared" si="380"/>
        <v>theater</v>
      </c>
      <c r="R4045" s="4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8" x14ac:dyDescent="0.2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8"/>
        <v>0.375</v>
      </c>
      <c r="P4046" s="18">
        <f t="shared" si="379"/>
        <v>56</v>
      </c>
      <c r="Q4046" s="4" t="str">
        <f t="shared" si="380"/>
        <v>theater</v>
      </c>
      <c r="R4046" s="4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8" x14ac:dyDescent="0.2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8"/>
        <v>2.0000000000000001E-4</v>
      </c>
      <c r="P4047" s="18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8" x14ac:dyDescent="0.2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8"/>
        <v>8.2142857142857142E-2</v>
      </c>
      <c r="P4048" s="18">
        <f t="shared" si="379"/>
        <v>38</v>
      </c>
      <c r="Q4048" s="4" t="str">
        <f t="shared" si="380"/>
        <v>theater</v>
      </c>
      <c r="R4048" s="4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8" x14ac:dyDescent="0.2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8"/>
        <v>2.1999999999999999E-2</v>
      </c>
      <c r="P4049" s="18">
        <f t="shared" si="379"/>
        <v>28</v>
      </c>
      <c r="Q4049" s="4" t="str">
        <f t="shared" si="380"/>
        <v>theater</v>
      </c>
      <c r="R4049" s="4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8" x14ac:dyDescent="0.2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8"/>
        <v>0.17652941176470588</v>
      </c>
      <c r="P4050" s="18">
        <f t="shared" si="379"/>
        <v>33</v>
      </c>
      <c r="Q4050" s="4" t="str">
        <f t="shared" si="380"/>
        <v>theater</v>
      </c>
      <c r="R4050" s="4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8" x14ac:dyDescent="0.2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8"/>
        <v>8.0000000000000004E-4</v>
      </c>
      <c r="P4051" s="18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8" x14ac:dyDescent="0.2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8"/>
        <v>6.6666666666666664E-4</v>
      </c>
      <c r="P4052" s="18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8" x14ac:dyDescent="0.2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8"/>
        <v>0</v>
      </c>
      <c r="P4053" s="18" t="str">
        <f t="shared" si="379"/>
        <v/>
      </c>
      <c r="Q4053" s="4" t="str">
        <f t="shared" si="380"/>
        <v>theater</v>
      </c>
      <c r="R4053" s="4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4" x14ac:dyDescent="0.2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8"/>
        <v>0.37533333333333335</v>
      </c>
      <c r="P4054" s="18">
        <f t="shared" si="379"/>
        <v>87</v>
      </c>
      <c r="Q4054" s="4" t="str">
        <f t="shared" si="380"/>
        <v>theater</v>
      </c>
      <c r="R4054" s="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8" x14ac:dyDescent="0.2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8"/>
        <v>0.22</v>
      </c>
      <c r="P4055" s="18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8" x14ac:dyDescent="0.2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8"/>
        <v>0</v>
      </c>
      <c r="P4056" s="18" t="str">
        <f t="shared" si="379"/>
        <v/>
      </c>
      <c r="Q4056" s="4" t="str">
        <f t="shared" si="380"/>
        <v>theater</v>
      </c>
      <c r="R4056" s="4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8" x14ac:dyDescent="0.2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8"/>
        <v>0.1762</v>
      </c>
      <c r="P4057" s="18">
        <f t="shared" si="379"/>
        <v>42</v>
      </c>
      <c r="Q4057" s="4" t="str">
        <f t="shared" si="380"/>
        <v>theater</v>
      </c>
      <c r="R4057" s="4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8" x14ac:dyDescent="0.2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8"/>
        <v>0.53</v>
      </c>
      <c r="P4058" s="18">
        <f t="shared" si="379"/>
        <v>88</v>
      </c>
      <c r="Q4058" s="4" t="str">
        <f t="shared" si="380"/>
        <v>theater</v>
      </c>
      <c r="R4058" s="4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8" x14ac:dyDescent="0.2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8"/>
        <v>0.22142857142857142</v>
      </c>
      <c r="P4059" s="18">
        <f t="shared" si="379"/>
        <v>129</v>
      </c>
      <c r="Q4059" s="4" t="str">
        <f t="shared" si="380"/>
        <v>theater</v>
      </c>
      <c r="R4059" s="4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8" x14ac:dyDescent="0.2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8"/>
        <v>2.5333333333333333E-2</v>
      </c>
      <c r="P4060" s="18">
        <f t="shared" si="379"/>
        <v>24</v>
      </c>
      <c r="Q4060" s="4" t="str">
        <f t="shared" si="380"/>
        <v>theater</v>
      </c>
      <c r="R4060" s="4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8" x14ac:dyDescent="0.2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8"/>
        <v>2.5000000000000001E-2</v>
      </c>
      <c r="P4061" s="18">
        <f t="shared" si="379"/>
        <v>36</v>
      </c>
      <c r="Q4061" s="4" t="str">
        <f t="shared" si="380"/>
        <v>theater</v>
      </c>
      <c r="R4061" s="4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8" x14ac:dyDescent="0.2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8"/>
        <v>2.8500000000000001E-2</v>
      </c>
      <c r="P4062" s="18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32" x14ac:dyDescent="0.2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8"/>
        <v>0</v>
      </c>
      <c r="P4063" s="18" t="str">
        <f t="shared" si="379"/>
        <v/>
      </c>
      <c r="Q4063" s="4" t="str">
        <f t="shared" si="380"/>
        <v>theater</v>
      </c>
      <c r="R4063" s="4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8" x14ac:dyDescent="0.2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8"/>
        <v>2.4500000000000001E-2</v>
      </c>
      <c r="P4064" s="18">
        <f t="shared" si="379"/>
        <v>163</v>
      </c>
      <c r="Q4064" s="4" t="str">
        <f t="shared" si="380"/>
        <v>theater</v>
      </c>
      <c r="R4064" s="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8" x14ac:dyDescent="0.2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8"/>
        <v>1.4210526315789474E-2</v>
      </c>
      <c r="P4065" s="18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8" x14ac:dyDescent="0.2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8"/>
        <v>0.1925</v>
      </c>
      <c r="P4066" s="18">
        <f t="shared" si="379"/>
        <v>64</v>
      </c>
      <c r="Q4066" s="4" t="str">
        <f t="shared" si="380"/>
        <v>theater</v>
      </c>
      <c r="R4066" s="4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2" x14ac:dyDescent="0.2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8"/>
        <v>6.7499999999999999E-3</v>
      </c>
      <c r="P4067" s="18">
        <f t="shared" si="379"/>
        <v>7</v>
      </c>
      <c r="Q4067" s="4" t="str">
        <f t="shared" si="380"/>
        <v>theater</v>
      </c>
      <c r="R4067" s="4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48" x14ac:dyDescent="0.2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8"/>
        <v>1.6666666666666668E-3</v>
      </c>
      <c r="P4068" s="18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8" x14ac:dyDescent="0.2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8"/>
        <v>0.60899999999999999</v>
      </c>
      <c r="P4069" s="18">
        <f t="shared" si="379"/>
        <v>179</v>
      </c>
      <c r="Q4069" s="4" t="str">
        <f t="shared" si="380"/>
        <v>theater</v>
      </c>
      <c r="R4069" s="4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32" x14ac:dyDescent="0.2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8"/>
        <v>0.01</v>
      </c>
      <c r="P4070" s="18">
        <f t="shared" si="379"/>
        <v>35</v>
      </c>
      <c r="Q4070" s="4" t="str">
        <f t="shared" si="380"/>
        <v>theater</v>
      </c>
      <c r="R4070" s="4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8" x14ac:dyDescent="0.2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8"/>
        <v>0.34399999999999997</v>
      </c>
      <c r="P4071" s="18">
        <f t="shared" si="379"/>
        <v>33</v>
      </c>
      <c r="Q4071" s="4" t="str">
        <f t="shared" si="380"/>
        <v>theater</v>
      </c>
      <c r="R4071" s="4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32" x14ac:dyDescent="0.2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8"/>
        <v>0.16500000000000001</v>
      </c>
      <c r="P4072" s="18">
        <f t="shared" si="379"/>
        <v>28</v>
      </c>
      <c r="Q4072" s="4" t="str">
        <f t="shared" si="380"/>
        <v>theater</v>
      </c>
      <c r="R4072" s="4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48" x14ac:dyDescent="0.2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8"/>
        <v>0</v>
      </c>
      <c r="P4073" s="18" t="str">
        <f t="shared" si="379"/>
        <v/>
      </c>
      <c r="Q4073" s="4" t="str">
        <f t="shared" si="380"/>
        <v>theater</v>
      </c>
      <c r="R4073" s="4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48" x14ac:dyDescent="0.2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8"/>
        <v>4.0000000000000001E-3</v>
      </c>
      <c r="P4074" s="18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8" x14ac:dyDescent="0.2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8"/>
        <v>1.0571428571428572E-2</v>
      </c>
      <c r="P4075" s="18">
        <f t="shared" si="379"/>
        <v>19</v>
      </c>
      <c r="Q4075" s="4" t="str">
        <f t="shared" si="380"/>
        <v>theater</v>
      </c>
      <c r="R4075" s="4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8" x14ac:dyDescent="0.2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8"/>
        <v>0.26727272727272727</v>
      </c>
      <c r="P4076" s="18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8" x14ac:dyDescent="0.2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8"/>
        <v>0.28799999999999998</v>
      </c>
      <c r="P4077" s="18">
        <f t="shared" si="379"/>
        <v>44</v>
      </c>
      <c r="Q4077" s="4" t="str">
        <f t="shared" si="380"/>
        <v>theater</v>
      </c>
      <c r="R4077" s="4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8" x14ac:dyDescent="0.2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8"/>
        <v>0</v>
      </c>
      <c r="P4078" s="18" t="str">
        <f t="shared" si="379"/>
        <v/>
      </c>
      <c r="Q4078" s="4" t="str">
        <f t="shared" si="380"/>
        <v>theater</v>
      </c>
      <c r="R4078" s="4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8" x14ac:dyDescent="0.2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8"/>
        <v>8.8999999999999996E-2</v>
      </c>
      <c r="P4079" s="18">
        <f t="shared" si="379"/>
        <v>223</v>
      </c>
      <c r="Q4079" s="4" t="str">
        <f t="shared" si="380"/>
        <v>theater</v>
      </c>
      <c r="R4079" s="4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8" x14ac:dyDescent="0.2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8"/>
        <v>0</v>
      </c>
      <c r="P4080" s="18" t="str">
        <f t="shared" si="379"/>
        <v/>
      </c>
      <c r="Q4080" s="4" t="str">
        <f t="shared" si="380"/>
        <v>theater</v>
      </c>
      <c r="R4080" s="4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8" x14ac:dyDescent="0.2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8"/>
        <v>1.6666666666666668E-3</v>
      </c>
      <c r="P4081" s="18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8" x14ac:dyDescent="0.2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8"/>
        <v>0</v>
      </c>
      <c r="P4082" s="18" t="str">
        <f t="shared" si="379"/>
        <v/>
      </c>
      <c r="Q4082" s="4" t="str">
        <f t="shared" si="380"/>
        <v>theater</v>
      </c>
      <c r="R4082" s="4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8" x14ac:dyDescent="0.2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8"/>
        <v>0.15737410071942445</v>
      </c>
      <c r="P4083" s="18">
        <f t="shared" si="379"/>
        <v>29</v>
      </c>
      <c r="Q4083" s="4" t="str">
        <f t="shared" si="380"/>
        <v>theater</v>
      </c>
      <c r="R4083" s="4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8" x14ac:dyDescent="0.2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8"/>
        <v>0.02</v>
      </c>
      <c r="P4084" s="18">
        <f t="shared" si="379"/>
        <v>2</v>
      </c>
      <c r="Q4084" s="4" t="str">
        <f t="shared" si="380"/>
        <v>theater</v>
      </c>
      <c r="R4084" s="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8" x14ac:dyDescent="0.2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8"/>
        <v>0.21685714285714286</v>
      </c>
      <c r="P4085" s="18">
        <f t="shared" si="379"/>
        <v>127</v>
      </c>
      <c r="Q4085" s="4" t="str">
        <f t="shared" si="380"/>
        <v>theater</v>
      </c>
      <c r="R4085" s="4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48" x14ac:dyDescent="0.2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8"/>
        <v>3.3333333333333335E-3</v>
      </c>
      <c r="P4086" s="18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8" x14ac:dyDescent="0.2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8"/>
        <v>2.8571428571428571E-3</v>
      </c>
      <c r="P4087" s="18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8" x14ac:dyDescent="0.2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8"/>
        <v>4.7E-2</v>
      </c>
      <c r="P4088" s="18">
        <f t="shared" si="379"/>
        <v>9</v>
      </c>
      <c r="Q4088" s="4" t="str">
        <f t="shared" si="380"/>
        <v>theater</v>
      </c>
      <c r="R4088" s="4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6" x14ac:dyDescent="0.2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8"/>
        <v>0</v>
      </c>
      <c r="P4089" s="18" t="str">
        <f t="shared" si="379"/>
        <v/>
      </c>
      <c r="Q4089" s="4" t="str">
        <f t="shared" si="380"/>
        <v>theater</v>
      </c>
      <c r="R4089" s="4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8" x14ac:dyDescent="0.2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8"/>
        <v>0.108</v>
      </c>
      <c r="P4090" s="18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8" x14ac:dyDescent="0.2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8"/>
        <v>4.8000000000000001E-2</v>
      </c>
      <c r="P4091" s="18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8" x14ac:dyDescent="0.2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8"/>
        <v>3.2000000000000001E-2</v>
      </c>
      <c r="P4092" s="18">
        <f t="shared" si="379"/>
        <v>11</v>
      </c>
      <c r="Q4092" s="4" t="str">
        <f t="shared" si="380"/>
        <v>theater</v>
      </c>
      <c r="R4092" s="4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8" x14ac:dyDescent="0.2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8"/>
        <v>0.1275</v>
      </c>
      <c r="P4093" s="18">
        <f t="shared" si="379"/>
        <v>26</v>
      </c>
      <c r="Q4093" s="4" t="str">
        <f t="shared" si="380"/>
        <v>theater</v>
      </c>
      <c r="R4093" s="4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8" x14ac:dyDescent="0.2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8"/>
        <v>1.8181818181818181E-4</v>
      </c>
      <c r="P4094" s="18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8" x14ac:dyDescent="0.2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8"/>
        <v>2.4E-2</v>
      </c>
      <c r="P4095" s="18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8" x14ac:dyDescent="0.2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8"/>
        <v>0.36499999999999999</v>
      </c>
      <c r="P4096" s="18">
        <f t="shared" si="379"/>
        <v>91</v>
      </c>
      <c r="Q4096" s="4" t="str">
        <f t="shared" si="380"/>
        <v>theater</v>
      </c>
      <c r="R4096" s="4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32" x14ac:dyDescent="0.2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8"/>
        <v>2.6666666666666668E-2</v>
      </c>
      <c r="P4097" s="18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8" x14ac:dyDescent="0.2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78"/>
        <v>0.11428571428571428</v>
      </c>
      <c r="P4098" s="18">
        <f t="shared" si="379"/>
        <v>80</v>
      </c>
      <c r="Q4098" s="4" t="str">
        <f t="shared" si="380"/>
        <v>theater</v>
      </c>
      <c r="R4098" s="4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8" x14ac:dyDescent="0.2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4">E4099/D4099</f>
        <v>0</v>
      </c>
      <c r="P4099" s="18" t="str">
        <f t="shared" ref="P4099:P4115" si="385">IFERROR(ROUND(E4099/L4099,0),"")</f>
        <v/>
      </c>
      <c r="Q4099" s="4" t="str">
        <f t="shared" ref="Q4099:Q4115" si="386">LEFT(N4099,FIND("/",N4099)-1)</f>
        <v>theater</v>
      </c>
      <c r="R4099" s="4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8" x14ac:dyDescent="0.2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4"/>
        <v>0</v>
      </c>
      <c r="P4100" s="18" t="str">
        <f t="shared" si="385"/>
        <v/>
      </c>
      <c r="Q4100" s="4" t="str">
        <f t="shared" si="386"/>
        <v>theater</v>
      </c>
      <c r="R4100" s="4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8" x14ac:dyDescent="0.2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4"/>
        <v>1.1111111111111112E-2</v>
      </c>
      <c r="P4101" s="18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32" x14ac:dyDescent="0.2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4"/>
        <v>0</v>
      </c>
      <c r="P4102" s="18" t="str">
        <f t="shared" si="385"/>
        <v/>
      </c>
      <c r="Q4102" s="4" t="str">
        <f t="shared" si="386"/>
        <v>theater</v>
      </c>
      <c r="R4102" s="4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8" x14ac:dyDescent="0.2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4"/>
        <v>0</v>
      </c>
      <c r="P4103" s="18" t="str">
        <f t="shared" si="385"/>
        <v/>
      </c>
      <c r="Q4103" s="4" t="str">
        <f t="shared" si="386"/>
        <v>theater</v>
      </c>
      <c r="R4103" s="4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8" x14ac:dyDescent="0.2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4"/>
        <v>0.27400000000000002</v>
      </c>
      <c r="P4104" s="18">
        <f t="shared" si="385"/>
        <v>23</v>
      </c>
      <c r="Q4104" s="4" t="str">
        <f t="shared" si="386"/>
        <v>theater</v>
      </c>
      <c r="R4104" s="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8" x14ac:dyDescent="0.2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4"/>
        <v>0.1</v>
      </c>
      <c r="P4105" s="18">
        <f t="shared" si="385"/>
        <v>17</v>
      </c>
      <c r="Q4105" s="4" t="str">
        <f t="shared" si="386"/>
        <v>theater</v>
      </c>
      <c r="R4105" s="4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8" x14ac:dyDescent="0.2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4"/>
        <v>0.21366666666666667</v>
      </c>
      <c r="P4106" s="18">
        <f t="shared" si="385"/>
        <v>46</v>
      </c>
      <c r="Q4106" s="4" t="str">
        <f t="shared" si="386"/>
        <v>theater</v>
      </c>
      <c r="R4106" s="4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8" x14ac:dyDescent="0.2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4"/>
        <v>6.9696969696969702E-2</v>
      </c>
      <c r="P4107" s="18">
        <f t="shared" si="385"/>
        <v>383</v>
      </c>
      <c r="Q4107" s="4" t="str">
        <f t="shared" si="386"/>
        <v>theater</v>
      </c>
      <c r="R4107" s="4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8" x14ac:dyDescent="0.2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4"/>
        <v>0.70599999999999996</v>
      </c>
      <c r="P4108" s="18">
        <f t="shared" si="385"/>
        <v>107</v>
      </c>
      <c r="Q4108" s="4" t="str">
        <f t="shared" si="386"/>
        <v>theater</v>
      </c>
      <c r="R4108" s="4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8" x14ac:dyDescent="0.2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4"/>
        <v>2.0500000000000001E-2</v>
      </c>
      <c r="P4109" s="18">
        <f t="shared" si="385"/>
        <v>10</v>
      </c>
      <c r="Q4109" s="4" t="str">
        <f t="shared" si="386"/>
        <v>theater</v>
      </c>
      <c r="R4109" s="4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8" x14ac:dyDescent="0.2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4"/>
        <v>1.9666666666666666E-2</v>
      </c>
      <c r="P4110" s="18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8" x14ac:dyDescent="0.2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4"/>
        <v>0</v>
      </c>
      <c r="P4111" s="18" t="str">
        <f t="shared" si="385"/>
        <v/>
      </c>
      <c r="Q4111" s="4" t="str">
        <f t="shared" si="386"/>
        <v>theater</v>
      </c>
      <c r="R4111" s="4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8" x14ac:dyDescent="0.2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4"/>
        <v>0.28666666666666668</v>
      </c>
      <c r="P4112" s="18">
        <f t="shared" si="385"/>
        <v>14</v>
      </c>
      <c r="Q4112" s="4" t="str">
        <f t="shared" si="386"/>
        <v>theater</v>
      </c>
      <c r="R4112" s="4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8" x14ac:dyDescent="0.2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4"/>
        <v>3.1333333333333331E-2</v>
      </c>
      <c r="P4113" s="18">
        <f t="shared" si="385"/>
        <v>16</v>
      </c>
      <c r="Q4113" s="4" t="str">
        <f t="shared" si="386"/>
        <v>theater</v>
      </c>
      <c r="R4113" s="4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8" x14ac:dyDescent="0.2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4"/>
        <v>4.0000000000000002E-4</v>
      </c>
      <c r="P4114" s="18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8" x14ac:dyDescent="0.2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4"/>
        <v>2E-3</v>
      </c>
      <c r="P4115" s="18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15" priority="7" operator="containsText" text="live">
      <formula>NOT(ISERROR(SEARCH("live",F1)))</formula>
    </cfRule>
    <cfRule type="containsText" dxfId="14" priority="8" operator="containsText" text="canceled">
      <formula>NOT(ISERROR(SEARCH("canceled",F1)))</formula>
    </cfRule>
    <cfRule type="containsText" dxfId="13" priority="9" operator="containsText" text="failed">
      <formula>NOT(ISERROR(SEARCH("failed",F1)))</formula>
    </cfRule>
    <cfRule type="containsText" dxfId="12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FF63-5679-7449-8BC5-331927C67ED9}">
  <dimension ref="A1:F14"/>
  <sheetViews>
    <sheetView workbookViewId="0">
      <selection activeCell="C8" sqref="C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4.83203125" bestFit="1" customWidth="1"/>
    <col min="9" max="9" width="18.33203125" bestFit="1" customWidth="1"/>
    <col min="10" max="10" width="19.1640625" bestFit="1" customWidth="1"/>
  </cols>
  <sheetData>
    <row r="1" spans="1:6" x14ac:dyDescent="0.2">
      <c r="A1" s="10" t="s">
        <v>8223</v>
      </c>
      <c r="B1" t="s">
        <v>8310</v>
      </c>
    </row>
    <row r="3" spans="1:6" x14ac:dyDescent="0.2">
      <c r="A3" s="10" t="s">
        <v>8311</v>
      </c>
      <c r="B3" s="10" t="s">
        <v>8314</v>
      </c>
    </row>
    <row r="4" spans="1:6" x14ac:dyDescent="0.2">
      <c r="A4" s="10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11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8316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8317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8318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8320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8323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2948-8AF3-9240-82D4-FF691336D87E}">
  <dimension ref="A1:F47"/>
  <sheetViews>
    <sheetView topLeftCell="A13" workbookViewId="0">
      <selection activeCell="J32" sqref="J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8310</v>
      </c>
    </row>
    <row r="2" spans="1:6" x14ac:dyDescent="0.2">
      <c r="A2" s="10" t="s">
        <v>8308</v>
      </c>
      <c r="B2" t="s">
        <v>8310</v>
      </c>
    </row>
    <row r="4" spans="1:6" x14ac:dyDescent="0.2">
      <c r="A4" s="10" t="s">
        <v>8311</v>
      </c>
      <c r="B4" s="10" t="s">
        <v>8314</v>
      </c>
    </row>
    <row r="5" spans="1:6" x14ac:dyDescent="0.2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1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A9902-CFA8-BE4C-92D1-800C33433E32}">
  <dimension ref="A1:F18"/>
  <sheetViews>
    <sheetView workbookViewId="0">
      <selection activeCell="E10" sqref="E10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19.1640625" bestFit="1" customWidth="1"/>
    <col min="10" max="10" width="32" bestFit="1" customWidth="1"/>
  </cols>
  <sheetData>
    <row r="1" spans="1:6" x14ac:dyDescent="0.2">
      <c r="A1" s="10" t="s">
        <v>8308</v>
      </c>
      <c r="B1" t="s">
        <v>8310</v>
      </c>
    </row>
    <row r="2" spans="1:6" x14ac:dyDescent="0.2">
      <c r="A2" s="10" t="s">
        <v>8380</v>
      </c>
      <c r="B2" t="s">
        <v>8310</v>
      </c>
    </row>
    <row r="4" spans="1:6" x14ac:dyDescent="0.2">
      <c r="A4" s="10" t="s">
        <v>8367</v>
      </c>
      <c r="B4" s="10" t="s">
        <v>8314</v>
      </c>
    </row>
    <row r="5" spans="1:6" x14ac:dyDescent="0.2">
      <c r="A5" s="10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3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3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3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3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3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3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3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3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3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3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3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3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3" t="s">
        <v>8313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AF8C3-8875-3947-A167-1A814C180A75}">
  <dimension ref="A1:H22"/>
  <sheetViews>
    <sheetView topLeftCell="A9" workbookViewId="0">
      <selection activeCell="I19" sqref="I19"/>
    </sheetView>
  </sheetViews>
  <sheetFormatPr baseColWidth="10" defaultRowHeight="15" x14ac:dyDescent="0.2"/>
  <cols>
    <col min="1" max="1" width="24.5" style="14" bestFit="1" customWidth="1"/>
    <col min="2" max="2" width="15.33203125" style="14" bestFit="1" customWidth="1"/>
    <col min="3" max="3" width="12.1640625" style="14" bestFit="1" customWidth="1"/>
    <col min="4" max="4" width="14.5" style="14" bestFit="1" customWidth="1"/>
    <col min="5" max="5" width="11.5" style="14" bestFit="1" customWidth="1"/>
    <col min="6" max="6" width="17.6640625" style="14" bestFit="1" customWidth="1"/>
    <col min="7" max="7" width="14.33203125" style="14" bestFit="1" customWidth="1"/>
    <col min="8" max="8" width="16.83203125" style="14" bestFit="1" customWidth="1"/>
  </cols>
  <sheetData>
    <row r="1" spans="1:8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">
      <c r="A2" s="1" t="s">
        <v>8389</v>
      </c>
      <c r="B2" s="14">
        <f>COUNTIFS(Sheet1!$D$2:$D$4115,"&lt;1000",Sheet1!$F$2:$F$4115,"successful")</f>
        <v>322</v>
      </c>
      <c r="C2" s="14">
        <f>COUNTIFS(Sheet1!$D$2:$D$4115,"&lt;1000",Sheet1!$F$2:$F$4115,"failed")</f>
        <v>113</v>
      </c>
      <c r="D2" s="14">
        <f>COUNTIFS(Sheet1!$D$2:$D$4115,"&lt;1000",Sheet1!$F$2:$F$4115,"canceled")</f>
        <v>18</v>
      </c>
      <c r="E2" s="14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2">
      <c r="A3" s="1" t="s">
        <v>8390</v>
      </c>
      <c r="B3" s="14">
        <f>COUNTIFS(Sheet1!$D$2:$D$4115,"&gt;=1000",Sheet1!$D$2:$D$4115,"&lt;=4999",Sheet1!$F$2:$F$4115,"successful")</f>
        <v>932</v>
      </c>
      <c r="C3" s="14">
        <f>COUNTIFS(Sheet1!$D$2:$D$4115,"&gt;=1000",Sheet1!$D$2:$D$4115,"&lt;=4999",Sheet1!$F$2:$F$4115,"failed")</f>
        <v>420</v>
      </c>
      <c r="D3" s="14">
        <f>COUNTIFS(Sheet1!$D$2:$D$4115,"&gt;=1000",Sheet1!$D$2:$D$4115,"&lt;=4999",Sheet1!$F$2:$F$4115,"canceled")</f>
        <v>60</v>
      </c>
      <c r="E3" s="14">
        <f t="shared" ref="E3:E12" si="0">SUM(B3:D3)</f>
        <v>1412</v>
      </c>
      <c r="F3" s="15">
        <f t="shared" ref="F3:F13" si="1">B3/$E3</f>
        <v>0.66005665722379603</v>
      </c>
      <c r="G3" s="15">
        <f t="shared" ref="G3:G13" si="2">C3/$E3</f>
        <v>0.29745042492917845</v>
      </c>
      <c r="H3" s="15">
        <f t="shared" ref="H3:H13" si="3">D3/$E3</f>
        <v>4.2492917847025496E-2</v>
      </c>
    </row>
    <row r="4" spans="1:8" x14ac:dyDescent="0.2">
      <c r="A4" s="1" t="s">
        <v>8391</v>
      </c>
      <c r="B4" s="14">
        <f>COUNTIFS(Sheet1!$D$2:$D$4115,"&gt;=5000",Sheet1!$D$2:$D$4115,"&lt;=9999",Sheet1!$F$2:$F$4115,"successful")</f>
        <v>381</v>
      </c>
      <c r="C4" s="14">
        <f>COUNTIFS(Sheet1!$D$2:$D$4115,"&gt;=5000",Sheet1!$D$2:$D$4115,"&lt;=9999",Sheet1!$F$2:$F$4115,"failed")</f>
        <v>283</v>
      </c>
      <c r="D4" s="14">
        <f>COUNTIFS(Sheet1!$D$2:$D$4115,"&gt;=5000",Sheet1!$D$2:$D$4115,"&lt;=9999",Sheet1!$F$2:$F$4115,"canceled")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s="1" t="s">
        <v>8392</v>
      </c>
      <c r="B5" s="14">
        <f>COUNTIFS(Sheet1!$D$2:$D$4115,"&gt;=10000",Sheet1!$D$2:$D$4115,"&lt;=14999",Sheet1!$F$2:$F$4115,"successful")</f>
        <v>168</v>
      </c>
      <c r="C5" s="14">
        <f>COUNTIFS(Sheet1!$D$2:$D$4115,"&gt;=10000",Sheet1!$D$2:$D$4115,"&lt;=14999",Sheet1!$F$2:$F$4115,"failed")</f>
        <v>144</v>
      </c>
      <c r="D5" s="14">
        <f>COUNTIFS(Sheet1!$D$2:$D$4115,"&gt;=10000",Sheet1!$D$2:$D$4115,"&lt;=14999",Sheet1!$F$2:$F$4115,"canceled")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s="1" t="s">
        <v>8393</v>
      </c>
      <c r="B6" s="14">
        <f>COUNTIFS(Sheet1!$D$2:$D$4115,"&gt;=15000",Sheet1!$D$2:$D$4115,"&lt;=19999",Sheet1!$F$2:$F$4115,"successful")</f>
        <v>94</v>
      </c>
      <c r="C6" s="14">
        <f>COUNTIFS(Sheet1!$D$2:$D$4115,"&gt;=15000",Sheet1!$D$2:$D$4115,"&lt;=19999",Sheet1!$F$2:$F$4115,"failed")</f>
        <v>90</v>
      </c>
      <c r="D6" s="14">
        <f>COUNTIFS(Sheet1!$D$2:$D$4115,"&gt;=15000",Sheet1!$D$2:$D$4115,"&lt;=19999",Sheet1!$F$2:$F$4115,"canceled")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s="1" t="s">
        <v>8394</v>
      </c>
      <c r="B7" s="14">
        <f>COUNTIFS(Sheet1!$D$2:$D$4115,"&gt;=20000",Sheet1!$D$2:$D$4115,"&lt;=24999",Sheet1!$F$2:$F$4115,"successful")</f>
        <v>62</v>
      </c>
      <c r="C7" s="14">
        <f>COUNTIFS(Sheet1!$D$2:$D$4115,"&gt;=20000",Sheet1!$D$2:$D$4115,"&lt;=24999",Sheet1!$F$2:$F$4115,"failed")</f>
        <v>72</v>
      </c>
      <c r="D7" s="14">
        <f>COUNTIFS(Sheet1!$D$2:$D$4115,"&gt;=20000",Sheet1!$D$2:$D$4115,"&lt;=24999",Sheet1!$F$2:$F$4115,"canceled")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s="1" t="s">
        <v>8395</v>
      </c>
      <c r="B8" s="14">
        <f>COUNTIFS(Sheet1!$D$2:$D$4115,"&gt;=25000",Sheet1!$D$2:$D$4115,"&lt;=29999",Sheet1!$F$2:$F$4115,"successful")</f>
        <v>55</v>
      </c>
      <c r="C8" s="14">
        <f>COUNTIFS(Sheet1!$D$2:$D$4115,"&gt;=25000",Sheet1!$D$2:$D$4115,"&lt;=29999",Sheet1!$F$2:$F$4115,"failed")</f>
        <v>64</v>
      </c>
      <c r="D8" s="14">
        <f>COUNTIFS(Sheet1!$D$2:$D$4115,"&gt;=25000",Sheet1!$D$2:$D$4115,"&lt;=29999",Sheet1!$F$2:$F$4115,"canceled")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s="1" t="s">
        <v>8396</v>
      </c>
      <c r="B9" s="14">
        <f>COUNTIFS(Sheet1!$D$2:$D$4115,"&gt;=30000",Sheet1!$D$2:$D$4115,"&lt;=34999",Sheet1!$F$2:$F$4115,"successful")</f>
        <v>32</v>
      </c>
      <c r="C9" s="14">
        <f>COUNTIFS(Sheet1!$D$2:$D$4115,"&gt;=30000",Sheet1!$D$2:$D$4115,"&lt;=34999",Sheet1!$F$2:$F$4115,"failed")</f>
        <v>37</v>
      </c>
      <c r="D9" s="14">
        <f>COUNTIFS(Sheet1!$D$2:$D$4115,"&gt;=30000",Sheet1!$D$2:$D$4115,"&lt;=34999",Sheet1!$F$2:$F$4115,"canceled")</f>
        <v>13</v>
      </c>
      <c r="E9" s="14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s="1" t="s">
        <v>8397</v>
      </c>
      <c r="B10" s="14">
        <f>COUNTIFS(Sheet1!$D$2:$D$4115,"&gt;=35000",Sheet1!$D$2:$D$4115,"&lt;=39999",Sheet1!$F$2:$F$4115,"successful")</f>
        <v>26</v>
      </c>
      <c r="C10" s="14">
        <f>COUNTIFS(Sheet1!$D$2:$D$4115,"&gt;=35000",Sheet1!$D$2:$D$4115,"&lt;=39999",Sheet1!$F$2:$F$4115,"failed")</f>
        <v>22</v>
      </c>
      <c r="D10" s="14">
        <f>COUNTIFS(Sheet1!$D$2:$D$4115,"&gt;=35000",Sheet1!$D$2:$D$4115,"&lt;=39999",Sheet1!$F$2:$F$4115,"canceled")</f>
        <v>7</v>
      </c>
      <c r="E10" s="14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s="1" t="s">
        <v>8398</v>
      </c>
      <c r="B11" s="14">
        <f>COUNTIFS(Sheet1!$D$2:$D$4115,"&gt;=40000",Sheet1!$D$2:$D$4115,"&lt;=44999",Sheet1!$F$2:$F$4115,"successful")</f>
        <v>21</v>
      </c>
      <c r="C11" s="14">
        <f>COUNTIFS(Sheet1!$D$2:$D$4115,"&gt;=40000",Sheet1!$D$2:$D$4115,"&lt;=44999",Sheet1!$F$2:$F$4115,"failed")</f>
        <v>16</v>
      </c>
      <c r="D11" s="14">
        <f>COUNTIFS(Sheet1!$D$2:$D$4115,"&gt;=40000",Sheet1!$D$2:$D$4115,"&lt;=44999",Sheet1!$F$2:$F$4115,"canceled")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s="1" t="s">
        <v>8399</v>
      </c>
      <c r="B12" s="14">
        <f>COUNTIFS(Sheet1!$D$2:$D$4115,"&gt;=45000",Sheet1!$D$2:$D$4115,"&lt;=49999",Sheet1!$F$2:$F$4115,"successful")</f>
        <v>6</v>
      </c>
      <c r="C12" s="14">
        <f>COUNTIFS(Sheet1!$D$2:$D$4115,"&gt;=45000",Sheet1!$D$2:$D$4115,"&lt;=49999",Sheet1!$F$2:$F$4115,"failed")</f>
        <v>11</v>
      </c>
      <c r="D12" s="14">
        <f>COUNTIFS(Sheet1!$D$2:$D$4115,"&gt;=45000",Sheet1!$D$2:$D$4115,"&lt;=49999",Sheet1!$F$2:$F$4115,"canceled")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s="1" t="s">
        <v>8400</v>
      </c>
      <c r="B13" s="14">
        <f>COUNTIFS(Sheet1!$D$2:$D$4115,"&gt;=50000",Sheet1!$F$2:$F$4115,"successful")</f>
        <v>86</v>
      </c>
      <c r="C13" s="14">
        <f>COUNTIFS(Sheet1!$D$2:$D$4115,"&gt;=50000",Sheet1!$F$2:$F$4115,"failed")</f>
        <v>258</v>
      </c>
      <c r="D13" s="14">
        <f>COUNTIFS(Sheet1!$D$2:$D$4115,"&gt;=50000",Sheet1!$F$2:$F$4115,"canceled")</f>
        <v>100</v>
      </c>
      <c r="E13" s="14">
        <f>SUM(B13:D13)</f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  <row r="22" spans="1:1" x14ac:dyDescent="0.2">
      <c r="A22"/>
    </row>
  </sheetData>
  <pageMargins left="0.7" right="0.7" top="0.75" bottom="0.75" header="0.3" footer="0.3"/>
  <ignoredErrors>
    <ignoredError sqref="C4:C12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6D9D-D712-9E4B-984C-C54DBCAFF329}">
  <dimension ref="B1:Q2186"/>
  <sheetViews>
    <sheetView topLeftCell="B1" workbookViewId="0">
      <selection activeCell="Q7" sqref="Q7"/>
    </sheetView>
  </sheetViews>
  <sheetFormatPr baseColWidth="10" defaultColWidth="8.83203125" defaultRowHeight="15" x14ac:dyDescent="0.2"/>
  <cols>
    <col min="1" max="1" width="8.83203125" style="4"/>
    <col min="2" max="2" width="10.6640625" style="4" customWidth="1"/>
    <col min="3" max="3" width="12.33203125" style="4" bestFit="1" customWidth="1"/>
    <col min="4" max="9" width="10.6640625" style="4" customWidth="1"/>
    <col min="10" max="10" width="12.33203125" style="4" bestFit="1" customWidth="1"/>
    <col min="11" max="12" width="10.6640625" style="4" customWidth="1"/>
    <col min="13" max="16" width="8.83203125" style="4"/>
    <col min="17" max="17" width="54.83203125" style="4" customWidth="1"/>
    <col min="18" max="16384" width="8.83203125" style="4"/>
  </cols>
  <sheetData>
    <row r="1" spans="2:17" x14ac:dyDescent="0.2">
      <c r="B1" s="1" t="s">
        <v>8218</v>
      </c>
      <c r="C1" s="1" t="s">
        <v>8262</v>
      </c>
      <c r="I1" s="1" t="s">
        <v>8218</v>
      </c>
      <c r="J1" s="1" t="s">
        <v>8262</v>
      </c>
    </row>
    <row r="2" spans="2:17" x14ac:dyDescent="0.2">
      <c r="B2" s="4" t="s">
        <v>8219</v>
      </c>
      <c r="C2" s="4">
        <v>182</v>
      </c>
      <c r="I2" s="4" t="s">
        <v>8221</v>
      </c>
      <c r="J2" s="4">
        <v>0</v>
      </c>
    </row>
    <row r="3" spans="2:17" x14ac:dyDescent="0.2">
      <c r="B3" s="4" t="s">
        <v>8219</v>
      </c>
      <c r="C3" s="4">
        <v>79</v>
      </c>
      <c r="I3" s="4" t="s">
        <v>8221</v>
      </c>
      <c r="J3" s="4">
        <v>1</v>
      </c>
    </row>
    <row r="4" spans="2:17" x14ac:dyDescent="0.2">
      <c r="B4" s="4" t="s">
        <v>8219</v>
      </c>
      <c r="C4" s="4">
        <v>35</v>
      </c>
      <c r="I4" s="4" t="s">
        <v>8221</v>
      </c>
      <c r="J4" s="4">
        <v>10</v>
      </c>
    </row>
    <row r="5" spans="2:17" x14ac:dyDescent="0.2">
      <c r="B5" s="4" t="s">
        <v>8219</v>
      </c>
      <c r="C5" s="4">
        <v>150</v>
      </c>
      <c r="I5" s="4" t="s">
        <v>8221</v>
      </c>
      <c r="J5" s="4">
        <v>0</v>
      </c>
      <c r="L5" s="3"/>
    </row>
    <row r="6" spans="2:17" ht="48" x14ac:dyDescent="0.2">
      <c r="B6" s="4" t="s">
        <v>8219</v>
      </c>
      <c r="C6" s="4">
        <v>284</v>
      </c>
      <c r="E6" s="17" t="s">
        <v>8401</v>
      </c>
      <c r="F6" s="17"/>
      <c r="G6" s="17"/>
      <c r="I6" s="4" t="s">
        <v>8221</v>
      </c>
      <c r="J6" s="4">
        <v>7</v>
      </c>
      <c r="L6" s="16" t="s">
        <v>8402</v>
      </c>
      <c r="M6" s="16"/>
      <c r="N6" s="16"/>
      <c r="Q6" s="5" t="s">
        <v>8410</v>
      </c>
    </row>
    <row r="7" spans="2:17" ht="32" x14ac:dyDescent="0.2">
      <c r="B7" s="4" t="s">
        <v>8219</v>
      </c>
      <c r="C7" s="4">
        <v>47</v>
      </c>
      <c r="E7" s="3" t="s">
        <v>8403</v>
      </c>
      <c r="F7" s="8">
        <f>AVERAGE(C$2:C$2186)</f>
        <v>194.42517162471395</v>
      </c>
      <c r="I7" s="4" t="s">
        <v>8221</v>
      </c>
      <c r="J7" s="4">
        <v>0</v>
      </c>
      <c r="L7" s="3" t="s">
        <v>8403</v>
      </c>
      <c r="M7" s="8">
        <f>AVERAGE(J$2:J$1531)</f>
        <v>17.709803921568628</v>
      </c>
      <c r="Q7" s="5" t="s">
        <v>8409</v>
      </c>
    </row>
    <row r="8" spans="2:17" x14ac:dyDescent="0.2">
      <c r="B8" s="4" t="s">
        <v>8219</v>
      </c>
      <c r="C8" s="4">
        <v>58</v>
      </c>
      <c r="E8" s="3" t="s">
        <v>8404</v>
      </c>
      <c r="F8" s="8">
        <f>MEDIAN(C$2:C$2186)</f>
        <v>62</v>
      </c>
      <c r="I8" s="4" t="s">
        <v>8221</v>
      </c>
      <c r="J8" s="4">
        <v>1</v>
      </c>
      <c r="L8" s="3" t="s">
        <v>8404</v>
      </c>
      <c r="M8" s="8">
        <f>MEDIAN(J$2:J$1531)</f>
        <v>4</v>
      </c>
    </row>
    <row r="9" spans="2:17" x14ac:dyDescent="0.2">
      <c r="B9" s="4" t="s">
        <v>8219</v>
      </c>
      <c r="C9" s="4">
        <v>57</v>
      </c>
      <c r="E9" s="3" t="s">
        <v>8405</v>
      </c>
      <c r="F9" s="8">
        <f>MIN(C$2:C$2186)</f>
        <v>1</v>
      </c>
      <c r="I9" s="4" t="s">
        <v>8221</v>
      </c>
      <c r="J9" s="4">
        <v>2</v>
      </c>
      <c r="L9" s="3" t="s">
        <v>8405</v>
      </c>
      <c r="M9" s="8">
        <f>MIN(J$2:J$1531)</f>
        <v>0</v>
      </c>
    </row>
    <row r="10" spans="2:17" x14ac:dyDescent="0.2">
      <c r="B10" s="4" t="s">
        <v>8219</v>
      </c>
      <c r="C10" s="4">
        <v>12</v>
      </c>
      <c r="E10" s="3" t="s">
        <v>8406</v>
      </c>
      <c r="F10" s="8">
        <f>MAX(C$2:C$2186)</f>
        <v>26457</v>
      </c>
      <c r="I10" s="4" t="s">
        <v>8221</v>
      </c>
      <c r="J10" s="4">
        <v>3</v>
      </c>
      <c r="L10" s="3" t="s">
        <v>8406</v>
      </c>
      <c r="M10" s="8">
        <f>MAX(J$2:J$1531)</f>
        <v>1293</v>
      </c>
    </row>
    <row r="11" spans="2:17" x14ac:dyDescent="0.2">
      <c r="B11" s="4" t="s">
        <v>8219</v>
      </c>
      <c r="C11" s="4">
        <v>20</v>
      </c>
      <c r="E11" s="3" t="s">
        <v>8407</v>
      </c>
      <c r="F11" s="8">
        <f>_xlfn.VAR.S(C$2:C$2186)</f>
        <v>713167.37912800396</v>
      </c>
      <c r="I11" s="4" t="s">
        <v>8221</v>
      </c>
      <c r="J11" s="4">
        <v>10</v>
      </c>
      <c r="L11" s="3" t="s">
        <v>8407</v>
      </c>
      <c r="M11" s="8">
        <f>_xlfn.VAR.S(J$2:J$1531)</f>
        <v>3775.6894394644714</v>
      </c>
    </row>
    <row r="12" spans="2:17" x14ac:dyDescent="0.2">
      <c r="B12" s="4" t="s">
        <v>8219</v>
      </c>
      <c r="C12" s="4">
        <v>19</v>
      </c>
      <c r="E12" s="3" t="s">
        <v>8408</v>
      </c>
      <c r="F12" s="8">
        <f>_xlfn.STDEV.S(C$2:C$2186)</f>
        <v>844.49237955591047</v>
      </c>
      <c r="I12" s="4" t="s">
        <v>8221</v>
      </c>
      <c r="J12" s="4">
        <v>10</v>
      </c>
      <c r="L12" s="3" t="s">
        <v>8408</v>
      </c>
      <c r="M12" s="8">
        <f>_xlfn.STDEV.S(J$2:J$1531)</f>
        <v>61.446638959868842</v>
      </c>
    </row>
    <row r="13" spans="2:17" x14ac:dyDescent="0.2">
      <c r="B13" s="4" t="s">
        <v>8219</v>
      </c>
      <c r="C13" s="4">
        <v>75</v>
      </c>
      <c r="I13" s="4" t="s">
        <v>8221</v>
      </c>
      <c r="J13" s="4">
        <v>1</v>
      </c>
    </row>
    <row r="14" spans="2:17" x14ac:dyDescent="0.2">
      <c r="B14" s="4" t="s">
        <v>8219</v>
      </c>
      <c r="C14" s="4">
        <v>827</v>
      </c>
      <c r="I14" s="4" t="s">
        <v>8221</v>
      </c>
      <c r="J14" s="4">
        <v>0</v>
      </c>
    </row>
    <row r="15" spans="2:17" x14ac:dyDescent="0.2">
      <c r="B15" s="4" t="s">
        <v>8219</v>
      </c>
      <c r="C15" s="4">
        <v>51</v>
      </c>
      <c r="I15" s="4" t="s">
        <v>8221</v>
      </c>
      <c r="J15" s="4">
        <v>0</v>
      </c>
    </row>
    <row r="16" spans="2:17" x14ac:dyDescent="0.2">
      <c r="B16" s="4" t="s">
        <v>8219</v>
      </c>
      <c r="C16" s="4">
        <v>41</v>
      </c>
      <c r="I16" s="4" t="s">
        <v>8221</v>
      </c>
      <c r="J16" s="4">
        <v>0</v>
      </c>
    </row>
    <row r="17" spans="2:10" x14ac:dyDescent="0.2">
      <c r="B17" s="4" t="s">
        <v>8219</v>
      </c>
      <c r="C17" s="4">
        <v>98</v>
      </c>
      <c r="I17" s="4" t="s">
        <v>8221</v>
      </c>
      <c r="J17" s="4">
        <v>26</v>
      </c>
    </row>
    <row r="18" spans="2:10" x14ac:dyDescent="0.2">
      <c r="B18" s="4" t="s">
        <v>8219</v>
      </c>
      <c r="C18" s="4">
        <v>70</v>
      </c>
      <c r="I18" s="4" t="s">
        <v>8221</v>
      </c>
      <c r="J18" s="4">
        <v>0</v>
      </c>
    </row>
    <row r="19" spans="2:10" x14ac:dyDescent="0.2">
      <c r="B19" s="4" t="s">
        <v>8219</v>
      </c>
      <c r="C19" s="4">
        <v>36</v>
      </c>
      <c r="I19" s="4" t="s">
        <v>8221</v>
      </c>
      <c r="J19" s="4">
        <v>7</v>
      </c>
    </row>
    <row r="20" spans="2:10" x14ac:dyDescent="0.2">
      <c r="B20" s="4" t="s">
        <v>8219</v>
      </c>
      <c r="C20" s="4">
        <v>342</v>
      </c>
      <c r="I20" s="4" t="s">
        <v>8221</v>
      </c>
      <c r="J20" s="4">
        <v>0</v>
      </c>
    </row>
    <row r="21" spans="2:10" x14ac:dyDescent="0.2">
      <c r="B21" s="4" t="s">
        <v>8219</v>
      </c>
      <c r="C21" s="4">
        <v>22</v>
      </c>
      <c r="I21" s="4" t="s">
        <v>8221</v>
      </c>
      <c r="J21" s="4">
        <v>2</v>
      </c>
    </row>
    <row r="22" spans="2:10" x14ac:dyDescent="0.2">
      <c r="B22" s="4" t="s">
        <v>8219</v>
      </c>
      <c r="C22" s="4">
        <v>25</v>
      </c>
      <c r="I22" s="4" t="s">
        <v>8221</v>
      </c>
      <c r="J22" s="4">
        <v>13</v>
      </c>
    </row>
    <row r="23" spans="2:10" x14ac:dyDescent="0.2">
      <c r="B23" s="4" t="s">
        <v>8219</v>
      </c>
      <c r="C23" s="4">
        <v>101</v>
      </c>
      <c r="I23" s="4" t="s">
        <v>8221</v>
      </c>
      <c r="J23" s="4">
        <v>4</v>
      </c>
    </row>
    <row r="24" spans="2:10" x14ac:dyDescent="0.2">
      <c r="B24" s="4" t="s">
        <v>8219</v>
      </c>
      <c r="C24" s="4">
        <v>8</v>
      </c>
      <c r="I24" s="4" t="s">
        <v>8221</v>
      </c>
      <c r="J24" s="4">
        <v>0</v>
      </c>
    </row>
    <row r="25" spans="2:10" x14ac:dyDescent="0.2">
      <c r="B25" s="4" t="s">
        <v>8219</v>
      </c>
      <c r="C25" s="4">
        <v>23</v>
      </c>
      <c r="I25" s="4" t="s">
        <v>8221</v>
      </c>
      <c r="J25" s="4">
        <v>12</v>
      </c>
    </row>
    <row r="26" spans="2:10" x14ac:dyDescent="0.2">
      <c r="B26" s="4" t="s">
        <v>8219</v>
      </c>
      <c r="C26" s="4">
        <v>574</v>
      </c>
      <c r="I26" s="4" t="s">
        <v>8221</v>
      </c>
      <c r="J26" s="4">
        <v>2</v>
      </c>
    </row>
    <row r="27" spans="2:10" x14ac:dyDescent="0.2">
      <c r="B27" s="4" t="s">
        <v>8219</v>
      </c>
      <c r="C27" s="4">
        <v>14</v>
      </c>
      <c r="I27" s="4" t="s">
        <v>8221</v>
      </c>
      <c r="J27" s="4">
        <v>10</v>
      </c>
    </row>
    <row r="28" spans="2:10" x14ac:dyDescent="0.2">
      <c r="B28" s="4" t="s">
        <v>8219</v>
      </c>
      <c r="C28" s="4">
        <v>19</v>
      </c>
      <c r="I28" s="4" t="s">
        <v>8221</v>
      </c>
      <c r="J28" s="4">
        <v>0</v>
      </c>
    </row>
    <row r="29" spans="2:10" x14ac:dyDescent="0.2">
      <c r="B29" s="4" t="s">
        <v>8219</v>
      </c>
      <c r="C29" s="4">
        <v>150</v>
      </c>
      <c r="I29" s="4" t="s">
        <v>8221</v>
      </c>
      <c r="J29" s="4">
        <v>5</v>
      </c>
    </row>
    <row r="30" spans="2:10" x14ac:dyDescent="0.2">
      <c r="B30" s="4" t="s">
        <v>8219</v>
      </c>
      <c r="C30" s="4">
        <v>71</v>
      </c>
      <c r="I30" s="4" t="s">
        <v>8221</v>
      </c>
      <c r="J30" s="4">
        <v>0</v>
      </c>
    </row>
    <row r="31" spans="2:10" x14ac:dyDescent="0.2">
      <c r="B31" s="4" t="s">
        <v>8219</v>
      </c>
      <c r="C31" s="4">
        <v>117</v>
      </c>
      <c r="I31" s="4" t="s">
        <v>8221</v>
      </c>
      <c r="J31" s="4">
        <v>5</v>
      </c>
    </row>
    <row r="32" spans="2:10" x14ac:dyDescent="0.2">
      <c r="B32" s="4" t="s">
        <v>8219</v>
      </c>
      <c r="C32" s="4">
        <v>53</v>
      </c>
      <c r="I32" s="4" t="s">
        <v>8221</v>
      </c>
      <c r="J32" s="4">
        <v>1</v>
      </c>
    </row>
    <row r="33" spans="2:10" x14ac:dyDescent="0.2">
      <c r="B33" s="4" t="s">
        <v>8219</v>
      </c>
      <c r="C33" s="4">
        <v>1</v>
      </c>
      <c r="I33" s="4" t="s">
        <v>8221</v>
      </c>
      <c r="J33" s="4">
        <v>3</v>
      </c>
    </row>
    <row r="34" spans="2:10" x14ac:dyDescent="0.2">
      <c r="B34" s="4" t="s">
        <v>8219</v>
      </c>
      <c r="C34" s="4">
        <v>89</v>
      </c>
      <c r="I34" s="4" t="s">
        <v>8221</v>
      </c>
      <c r="J34" s="4">
        <v>3</v>
      </c>
    </row>
    <row r="35" spans="2:10" x14ac:dyDescent="0.2">
      <c r="B35" s="4" t="s">
        <v>8219</v>
      </c>
      <c r="C35" s="4">
        <v>64</v>
      </c>
      <c r="I35" s="4" t="s">
        <v>8221</v>
      </c>
      <c r="J35" s="4">
        <v>0</v>
      </c>
    </row>
    <row r="36" spans="2:10" x14ac:dyDescent="0.2">
      <c r="B36" s="4" t="s">
        <v>8219</v>
      </c>
      <c r="C36" s="4">
        <v>68</v>
      </c>
      <c r="I36" s="4" t="s">
        <v>8221</v>
      </c>
      <c r="J36" s="4">
        <v>3</v>
      </c>
    </row>
    <row r="37" spans="2:10" x14ac:dyDescent="0.2">
      <c r="B37" s="4" t="s">
        <v>8219</v>
      </c>
      <c r="C37" s="4">
        <v>28</v>
      </c>
      <c r="I37" s="4" t="s">
        <v>8221</v>
      </c>
      <c r="J37" s="4">
        <v>0</v>
      </c>
    </row>
    <row r="38" spans="2:10" x14ac:dyDescent="0.2">
      <c r="B38" s="4" t="s">
        <v>8219</v>
      </c>
      <c r="C38" s="4">
        <v>44</v>
      </c>
      <c r="I38" s="4" t="s">
        <v>8221</v>
      </c>
      <c r="J38" s="4">
        <v>19</v>
      </c>
    </row>
    <row r="39" spans="2:10" x14ac:dyDescent="0.2">
      <c r="B39" s="4" t="s">
        <v>8219</v>
      </c>
      <c r="C39" s="4">
        <v>253</v>
      </c>
      <c r="I39" s="4" t="s">
        <v>8221</v>
      </c>
      <c r="J39" s="4">
        <v>8</v>
      </c>
    </row>
    <row r="40" spans="2:10" x14ac:dyDescent="0.2">
      <c r="B40" s="4" t="s">
        <v>8219</v>
      </c>
      <c r="C40" s="4">
        <v>66</v>
      </c>
      <c r="I40" s="4" t="s">
        <v>8221</v>
      </c>
      <c r="J40" s="4">
        <v>6</v>
      </c>
    </row>
    <row r="41" spans="2:10" x14ac:dyDescent="0.2">
      <c r="B41" s="4" t="s">
        <v>8219</v>
      </c>
      <c r="C41" s="4">
        <v>217</v>
      </c>
      <c r="I41" s="4" t="s">
        <v>8221</v>
      </c>
      <c r="J41" s="4">
        <v>0</v>
      </c>
    </row>
    <row r="42" spans="2:10" x14ac:dyDescent="0.2">
      <c r="B42" s="4" t="s">
        <v>8219</v>
      </c>
      <c r="C42" s="4">
        <v>16</v>
      </c>
      <c r="I42" s="4" t="s">
        <v>8221</v>
      </c>
      <c r="J42" s="4">
        <v>18</v>
      </c>
    </row>
    <row r="43" spans="2:10" x14ac:dyDescent="0.2">
      <c r="B43" s="4" t="s">
        <v>8219</v>
      </c>
      <c r="C43" s="4">
        <v>19</v>
      </c>
      <c r="I43" s="4" t="s">
        <v>8221</v>
      </c>
      <c r="J43" s="4">
        <v>7</v>
      </c>
    </row>
    <row r="44" spans="2:10" x14ac:dyDescent="0.2">
      <c r="B44" s="4" t="s">
        <v>8219</v>
      </c>
      <c r="C44" s="4">
        <v>169</v>
      </c>
      <c r="I44" s="4" t="s">
        <v>8221</v>
      </c>
      <c r="J44" s="4">
        <v>0</v>
      </c>
    </row>
    <row r="45" spans="2:10" x14ac:dyDescent="0.2">
      <c r="B45" s="4" t="s">
        <v>8219</v>
      </c>
      <c r="C45" s="4">
        <v>263</v>
      </c>
      <c r="I45" s="4" t="s">
        <v>8221</v>
      </c>
      <c r="J45" s="4">
        <v>8</v>
      </c>
    </row>
    <row r="46" spans="2:10" x14ac:dyDescent="0.2">
      <c r="B46" s="4" t="s">
        <v>8219</v>
      </c>
      <c r="C46" s="4">
        <v>15</v>
      </c>
      <c r="I46" s="4" t="s">
        <v>8221</v>
      </c>
      <c r="J46" s="4">
        <v>1293</v>
      </c>
    </row>
    <row r="47" spans="2:10" x14ac:dyDescent="0.2">
      <c r="B47" s="4" t="s">
        <v>8219</v>
      </c>
      <c r="C47" s="4">
        <v>61</v>
      </c>
      <c r="I47" s="4" t="s">
        <v>8221</v>
      </c>
      <c r="J47" s="4">
        <v>17</v>
      </c>
    </row>
    <row r="48" spans="2:10" x14ac:dyDescent="0.2">
      <c r="B48" s="4" t="s">
        <v>8219</v>
      </c>
      <c r="C48" s="4">
        <v>45</v>
      </c>
      <c r="I48" s="4" t="s">
        <v>8221</v>
      </c>
      <c r="J48" s="4">
        <v>0</v>
      </c>
    </row>
    <row r="49" spans="2:10" x14ac:dyDescent="0.2">
      <c r="B49" s="4" t="s">
        <v>8219</v>
      </c>
      <c r="C49" s="4">
        <v>70</v>
      </c>
      <c r="I49" s="4" t="s">
        <v>8221</v>
      </c>
      <c r="J49" s="4">
        <v>13</v>
      </c>
    </row>
    <row r="50" spans="2:10" x14ac:dyDescent="0.2">
      <c r="B50" s="4" t="s">
        <v>8219</v>
      </c>
      <c r="C50" s="4">
        <v>38</v>
      </c>
      <c r="I50" s="4" t="s">
        <v>8221</v>
      </c>
      <c r="J50" s="4">
        <v>0</v>
      </c>
    </row>
    <row r="51" spans="2:10" x14ac:dyDescent="0.2">
      <c r="B51" s="4" t="s">
        <v>8219</v>
      </c>
      <c r="C51" s="4">
        <v>87</v>
      </c>
      <c r="I51" s="4" t="s">
        <v>8221</v>
      </c>
      <c r="J51" s="4">
        <v>0</v>
      </c>
    </row>
    <row r="52" spans="2:10" x14ac:dyDescent="0.2">
      <c r="B52" s="4" t="s">
        <v>8219</v>
      </c>
      <c r="C52" s="4">
        <v>22</v>
      </c>
      <c r="I52" s="4" t="s">
        <v>8221</v>
      </c>
      <c r="J52" s="4">
        <v>33</v>
      </c>
    </row>
    <row r="53" spans="2:10" x14ac:dyDescent="0.2">
      <c r="B53" s="4" t="s">
        <v>8219</v>
      </c>
      <c r="C53" s="4">
        <v>119</v>
      </c>
      <c r="I53" s="4" t="s">
        <v>8221</v>
      </c>
      <c r="J53" s="4">
        <v>12</v>
      </c>
    </row>
    <row r="54" spans="2:10" x14ac:dyDescent="0.2">
      <c r="B54" s="4" t="s">
        <v>8219</v>
      </c>
      <c r="C54" s="4">
        <v>52</v>
      </c>
      <c r="I54" s="4" t="s">
        <v>8221</v>
      </c>
      <c r="J54" s="4">
        <v>1</v>
      </c>
    </row>
    <row r="55" spans="2:10" x14ac:dyDescent="0.2">
      <c r="B55" s="4" t="s">
        <v>8219</v>
      </c>
      <c r="C55" s="4">
        <v>117</v>
      </c>
      <c r="I55" s="4" t="s">
        <v>8221</v>
      </c>
      <c r="J55" s="4">
        <v>1</v>
      </c>
    </row>
    <row r="56" spans="2:10" x14ac:dyDescent="0.2">
      <c r="B56" s="4" t="s">
        <v>8219</v>
      </c>
      <c r="C56" s="4">
        <v>52</v>
      </c>
      <c r="I56" s="4" t="s">
        <v>8221</v>
      </c>
      <c r="J56" s="4">
        <v>1</v>
      </c>
    </row>
    <row r="57" spans="2:10" x14ac:dyDescent="0.2">
      <c r="B57" s="4" t="s">
        <v>8219</v>
      </c>
      <c r="C57" s="4">
        <v>86</v>
      </c>
      <c r="I57" s="4" t="s">
        <v>8221</v>
      </c>
      <c r="J57" s="4">
        <v>1</v>
      </c>
    </row>
    <row r="58" spans="2:10" x14ac:dyDescent="0.2">
      <c r="B58" s="4" t="s">
        <v>8219</v>
      </c>
      <c r="C58" s="4">
        <v>174</v>
      </c>
      <c r="I58" s="4" t="s">
        <v>8221</v>
      </c>
      <c r="J58" s="4">
        <v>84</v>
      </c>
    </row>
    <row r="59" spans="2:10" x14ac:dyDescent="0.2">
      <c r="B59" s="4" t="s">
        <v>8219</v>
      </c>
      <c r="C59" s="4">
        <v>69</v>
      </c>
      <c r="I59" s="4" t="s">
        <v>8221</v>
      </c>
      <c r="J59" s="4">
        <v>38</v>
      </c>
    </row>
    <row r="60" spans="2:10" x14ac:dyDescent="0.2">
      <c r="B60" s="4" t="s">
        <v>8219</v>
      </c>
      <c r="C60" s="4">
        <v>75</v>
      </c>
      <c r="I60" s="4" t="s">
        <v>8221</v>
      </c>
      <c r="J60" s="4">
        <v>1</v>
      </c>
    </row>
    <row r="61" spans="2:10" x14ac:dyDescent="0.2">
      <c r="B61" s="4" t="s">
        <v>8219</v>
      </c>
      <c r="C61" s="4">
        <v>33</v>
      </c>
      <c r="I61" s="4" t="s">
        <v>8221</v>
      </c>
      <c r="J61" s="4">
        <v>76</v>
      </c>
    </row>
    <row r="62" spans="2:10" x14ac:dyDescent="0.2">
      <c r="B62" s="4" t="s">
        <v>8219</v>
      </c>
      <c r="C62" s="4">
        <v>108</v>
      </c>
      <c r="I62" s="4" t="s">
        <v>8221</v>
      </c>
      <c r="J62" s="4">
        <v>3</v>
      </c>
    </row>
    <row r="63" spans="2:10" x14ac:dyDescent="0.2">
      <c r="B63" s="4" t="s">
        <v>8219</v>
      </c>
      <c r="C63" s="4">
        <v>23</v>
      </c>
      <c r="I63" s="4" t="s">
        <v>8221</v>
      </c>
      <c r="J63" s="4">
        <v>0</v>
      </c>
    </row>
    <row r="64" spans="2:10" x14ac:dyDescent="0.2">
      <c r="B64" s="4" t="s">
        <v>8219</v>
      </c>
      <c r="C64" s="4">
        <v>48</v>
      </c>
      <c r="I64" s="4" t="s">
        <v>8221</v>
      </c>
      <c r="J64" s="4">
        <v>2</v>
      </c>
    </row>
    <row r="65" spans="2:10" x14ac:dyDescent="0.2">
      <c r="B65" s="4" t="s">
        <v>8219</v>
      </c>
      <c r="C65" s="4">
        <v>64</v>
      </c>
      <c r="I65" s="4" t="s">
        <v>8221</v>
      </c>
      <c r="J65" s="4">
        <v>0</v>
      </c>
    </row>
    <row r="66" spans="2:10" x14ac:dyDescent="0.2">
      <c r="B66" s="4" t="s">
        <v>8219</v>
      </c>
      <c r="C66" s="4">
        <v>24</v>
      </c>
      <c r="I66" s="4" t="s">
        <v>8221</v>
      </c>
      <c r="J66" s="4">
        <v>0</v>
      </c>
    </row>
    <row r="67" spans="2:10" x14ac:dyDescent="0.2">
      <c r="B67" s="4" t="s">
        <v>8219</v>
      </c>
      <c r="C67" s="4">
        <v>57</v>
      </c>
      <c r="I67" s="4" t="s">
        <v>8221</v>
      </c>
      <c r="J67" s="4">
        <v>0</v>
      </c>
    </row>
    <row r="68" spans="2:10" x14ac:dyDescent="0.2">
      <c r="B68" s="4" t="s">
        <v>8219</v>
      </c>
      <c r="C68" s="4">
        <v>26</v>
      </c>
      <c r="I68" s="4" t="s">
        <v>8221</v>
      </c>
      <c r="J68" s="4">
        <v>2</v>
      </c>
    </row>
    <row r="69" spans="2:10" x14ac:dyDescent="0.2">
      <c r="B69" s="4" t="s">
        <v>8219</v>
      </c>
      <c r="C69" s="4">
        <v>20</v>
      </c>
      <c r="I69" s="4" t="s">
        <v>8221</v>
      </c>
      <c r="J69" s="4">
        <v>0</v>
      </c>
    </row>
    <row r="70" spans="2:10" x14ac:dyDescent="0.2">
      <c r="B70" s="4" t="s">
        <v>8219</v>
      </c>
      <c r="C70" s="4">
        <v>36</v>
      </c>
      <c r="I70" s="4" t="s">
        <v>8221</v>
      </c>
      <c r="J70" s="4">
        <v>0</v>
      </c>
    </row>
    <row r="71" spans="2:10" x14ac:dyDescent="0.2">
      <c r="B71" s="4" t="s">
        <v>8219</v>
      </c>
      <c r="C71" s="4">
        <v>178</v>
      </c>
      <c r="I71" s="4" t="s">
        <v>8221</v>
      </c>
      <c r="J71" s="4">
        <v>0</v>
      </c>
    </row>
    <row r="72" spans="2:10" x14ac:dyDescent="0.2">
      <c r="B72" s="4" t="s">
        <v>8219</v>
      </c>
      <c r="C72" s="4">
        <v>17</v>
      </c>
      <c r="I72" s="4" t="s">
        <v>8221</v>
      </c>
      <c r="J72" s="4">
        <v>2</v>
      </c>
    </row>
    <row r="73" spans="2:10" x14ac:dyDescent="0.2">
      <c r="B73" s="4" t="s">
        <v>8219</v>
      </c>
      <c r="C73" s="4">
        <v>32</v>
      </c>
      <c r="I73" s="4" t="s">
        <v>8221</v>
      </c>
      <c r="J73" s="4">
        <v>0</v>
      </c>
    </row>
    <row r="74" spans="2:10" x14ac:dyDescent="0.2">
      <c r="B74" s="4" t="s">
        <v>8219</v>
      </c>
      <c r="C74" s="4">
        <v>41</v>
      </c>
      <c r="I74" s="4" t="s">
        <v>8221</v>
      </c>
      <c r="J74" s="4">
        <v>7</v>
      </c>
    </row>
    <row r="75" spans="2:10" x14ac:dyDescent="0.2">
      <c r="B75" s="4" t="s">
        <v>8219</v>
      </c>
      <c r="C75" s="4">
        <v>18</v>
      </c>
      <c r="I75" s="4" t="s">
        <v>8221</v>
      </c>
      <c r="J75" s="4">
        <v>0</v>
      </c>
    </row>
    <row r="76" spans="2:10" x14ac:dyDescent="0.2">
      <c r="B76" s="4" t="s">
        <v>8219</v>
      </c>
      <c r="C76" s="4">
        <v>29</v>
      </c>
      <c r="I76" s="4" t="s">
        <v>8221</v>
      </c>
      <c r="J76" s="4">
        <v>5</v>
      </c>
    </row>
    <row r="77" spans="2:10" x14ac:dyDescent="0.2">
      <c r="B77" s="4" t="s">
        <v>8219</v>
      </c>
      <c r="C77" s="4">
        <v>47</v>
      </c>
      <c r="I77" s="4" t="s">
        <v>8221</v>
      </c>
      <c r="J77" s="4">
        <v>0</v>
      </c>
    </row>
    <row r="78" spans="2:10" x14ac:dyDescent="0.2">
      <c r="B78" s="4" t="s">
        <v>8219</v>
      </c>
      <c r="C78" s="4">
        <v>15</v>
      </c>
      <c r="I78" s="4" t="s">
        <v>8221</v>
      </c>
      <c r="J78" s="4">
        <v>0</v>
      </c>
    </row>
    <row r="79" spans="2:10" x14ac:dyDescent="0.2">
      <c r="B79" s="4" t="s">
        <v>8219</v>
      </c>
      <c r="C79" s="4">
        <v>26</v>
      </c>
      <c r="I79" s="4" t="s">
        <v>8221</v>
      </c>
      <c r="J79" s="4">
        <v>1</v>
      </c>
    </row>
    <row r="80" spans="2:10" x14ac:dyDescent="0.2">
      <c r="B80" s="4" t="s">
        <v>8219</v>
      </c>
      <c r="C80" s="4">
        <v>35</v>
      </c>
      <c r="I80" s="4" t="s">
        <v>8221</v>
      </c>
      <c r="J80" s="4">
        <v>0</v>
      </c>
    </row>
    <row r="81" spans="2:10" x14ac:dyDescent="0.2">
      <c r="B81" s="4" t="s">
        <v>8219</v>
      </c>
      <c r="C81" s="4">
        <v>41</v>
      </c>
      <c r="I81" s="4" t="s">
        <v>8221</v>
      </c>
      <c r="J81" s="4">
        <v>5</v>
      </c>
    </row>
    <row r="82" spans="2:10" x14ac:dyDescent="0.2">
      <c r="B82" s="4" t="s">
        <v>8219</v>
      </c>
      <c r="C82" s="4">
        <v>47</v>
      </c>
      <c r="I82" s="4" t="s">
        <v>8221</v>
      </c>
      <c r="J82" s="4">
        <v>3</v>
      </c>
    </row>
    <row r="83" spans="2:10" x14ac:dyDescent="0.2">
      <c r="B83" s="4" t="s">
        <v>8219</v>
      </c>
      <c r="C83" s="4">
        <v>28</v>
      </c>
      <c r="I83" s="4" t="s">
        <v>8221</v>
      </c>
      <c r="J83" s="4">
        <v>6</v>
      </c>
    </row>
    <row r="84" spans="2:10" x14ac:dyDescent="0.2">
      <c r="B84" s="4" t="s">
        <v>8219</v>
      </c>
      <c r="C84" s="4">
        <v>100</v>
      </c>
      <c r="I84" s="4" t="s">
        <v>8221</v>
      </c>
      <c r="J84" s="4">
        <v>12</v>
      </c>
    </row>
    <row r="85" spans="2:10" x14ac:dyDescent="0.2">
      <c r="B85" s="4" t="s">
        <v>8219</v>
      </c>
      <c r="C85" s="4">
        <v>13</v>
      </c>
      <c r="I85" s="4" t="s">
        <v>8221</v>
      </c>
      <c r="J85" s="4">
        <v>13</v>
      </c>
    </row>
    <row r="86" spans="2:10" x14ac:dyDescent="0.2">
      <c r="B86" s="4" t="s">
        <v>8219</v>
      </c>
      <c r="C86" s="4">
        <v>7</v>
      </c>
      <c r="I86" s="4" t="s">
        <v>8221</v>
      </c>
      <c r="J86" s="4">
        <v>5</v>
      </c>
    </row>
    <row r="87" spans="2:10" x14ac:dyDescent="0.2">
      <c r="B87" s="4" t="s">
        <v>8219</v>
      </c>
      <c r="C87" s="4">
        <v>21</v>
      </c>
      <c r="I87" s="4" t="s">
        <v>8221</v>
      </c>
      <c r="J87" s="4">
        <v>2</v>
      </c>
    </row>
    <row r="88" spans="2:10" x14ac:dyDescent="0.2">
      <c r="B88" s="4" t="s">
        <v>8219</v>
      </c>
      <c r="C88" s="4">
        <v>17</v>
      </c>
      <c r="I88" s="4" t="s">
        <v>8221</v>
      </c>
      <c r="J88" s="4">
        <v>8</v>
      </c>
    </row>
    <row r="89" spans="2:10" x14ac:dyDescent="0.2">
      <c r="B89" s="4" t="s">
        <v>8219</v>
      </c>
      <c r="C89" s="4">
        <v>25</v>
      </c>
      <c r="I89" s="4" t="s">
        <v>8221</v>
      </c>
      <c r="J89" s="4">
        <v>0</v>
      </c>
    </row>
    <row r="90" spans="2:10" x14ac:dyDescent="0.2">
      <c r="B90" s="4" t="s">
        <v>8219</v>
      </c>
      <c r="C90" s="4">
        <v>60</v>
      </c>
      <c r="I90" s="4" t="s">
        <v>8221</v>
      </c>
      <c r="J90" s="4">
        <v>13</v>
      </c>
    </row>
    <row r="91" spans="2:10" x14ac:dyDescent="0.2">
      <c r="B91" s="4" t="s">
        <v>8219</v>
      </c>
      <c r="C91" s="4">
        <v>56</v>
      </c>
      <c r="I91" s="4" t="s">
        <v>8221</v>
      </c>
      <c r="J91" s="4">
        <v>0</v>
      </c>
    </row>
    <row r="92" spans="2:10" x14ac:dyDescent="0.2">
      <c r="B92" s="4" t="s">
        <v>8219</v>
      </c>
      <c r="C92" s="4">
        <v>16</v>
      </c>
      <c r="I92" s="4" t="s">
        <v>8221</v>
      </c>
      <c r="J92" s="4">
        <v>5</v>
      </c>
    </row>
    <row r="93" spans="2:10" x14ac:dyDescent="0.2">
      <c r="B93" s="4" t="s">
        <v>8219</v>
      </c>
      <c r="C93" s="4">
        <v>46</v>
      </c>
      <c r="I93" s="4" t="s">
        <v>8221</v>
      </c>
      <c r="J93" s="4">
        <v>8</v>
      </c>
    </row>
    <row r="94" spans="2:10" x14ac:dyDescent="0.2">
      <c r="B94" s="4" t="s">
        <v>8219</v>
      </c>
      <c r="C94" s="4">
        <v>43</v>
      </c>
      <c r="I94" s="4" t="s">
        <v>8221</v>
      </c>
      <c r="J94" s="4">
        <v>8</v>
      </c>
    </row>
    <row r="95" spans="2:10" x14ac:dyDescent="0.2">
      <c r="B95" s="4" t="s">
        <v>8219</v>
      </c>
      <c r="C95" s="4">
        <v>15</v>
      </c>
      <c r="I95" s="4" t="s">
        <v>8221</v>
      </c>
      <c r="J95" s="4">
        <v>0</v>
      </c>
    </row>
    <row r="96" spans="2:10" x14ac:dyDescent="0.2">
      <c r="B96" s="4" t="s">
        <v>8219</v>
      </c>
      <c r="C96" s="4">
        <v>12</v>
      </c>
      <c r="I96" s="4" t="s">
        <v>8221</v>
      </c>
      <c r="J96" s="4">
        <v>2</v>
      </c>
    </row>
    <row r="97" spans="2:10" x14ac:dyDescent="0.2">
      <c r="B97" s="4" t="s">
        <v>8219</v>
      </c>
      <c r="C97" s="4">
        <v>21</v>
      </c>
      <c r="I97" s="4" t="s">
        <v>8221</v>
      </c>
      <c r="J97" s="4">
        <v>3</v>
      </c>
    </row>
    <row r="98" spans="2:10" x14ac:dyDescent="0.2">
      <c r="B98" s="4" t="s">
        <v>8219</v>
      </c>
      <c r="C98" s="4">
        <v>34</v>
      </c>
      <c r="I98" s="4" t="s">
        <v>8221</v>
      </c>
      <c r="J98" s="4">
        <v>0</v>
      </c>
    </row>
    <row r="99" spans="2:10" x14ac:dyDescent="0.2">
      <c r="B99" s="4" t="s">
        <v>8219</v>
      </c>
      <c r="C99" s="4">
        <v>8</v>
      </c>
      <c r="I99" s="4" t="s">
        <v>8221</v>
      </c>
      <c r="J99" s="4">
        <v>0</v>
      </c>
    </row>
    <row r="100" spans="2:10" x14ac:dyDescent="0.2">
      <c r="B100" s="4" t="s">
        <v>8219</v>
      </c>
      <c r="C100" s="4">
        <v>60</v>
      </c>
      <c r="I100" s="4" t="s">
        <v>8221</v>
      </c>
      <c r="J100" s="4">
        <v>11</v>
      </c>
    </row>
    <row r="101" spans="2:10" x14ac:dyDescent="0.2">
      <c r="B101" s="4" t="s">
        <v>8219</v>
      </c>
      <c r="C101" s="4">
        <v>39</v>
      </c>
      <c r="I101" s="4" t="s">
        <v>8221</v>
      </c>
      <c r="J101" s="4">
        <v>0</v>
      </c>
    </row>
    <row r="102" spans="2:10" x14ac:dyDescent="0.2">
      <c r="B102" s="4" t="s">
        <v>8219</v>
      </c>
      <c r="C102" s="4">
        <v>26</v>
      </c>
      <c r="I102" s="4" t="s">
        <v>8221</v>
      </c>
      <c r="J102" s="4">
        <v>1</v>
      </c>
    </row>
    <row r="103" spans="2:10" x14ac:dyDescent="0.2">
      <c r="B103" s="4" t="s">
        <v>8219</v>
      </c>
      <c r="C103" s="4">
        <v>35</v>
      </c>
      <c r="I103" s="4" t="s">
        <v>8221</v>
      </c>
      <c r="J103" s="4">
        <v>0</v>
      </c>
    </row>
    <row r="104" spans="2:10" x14ac:dyDescent="0.2">
      <c r="B104" s="4" t="s">
        <v>8219</v>
      </c>
      <c r="C104" s="4">
        <v>65</v>
      </c>
      <c r="I104" s="4" t="s">
        <v>8221</v>
      </c>
      <c r="J104" s="4">
        <v>17</v>
      </c>
    </row>
    <row r="105" spans="2:10" x14ac:dyDescent="0.2">
      <c r="B105" s="4" t="s">
        <v>8219</v>
      </c>
      <c r="C105" s="4">
        <v>49</v>
      </c>
      <c r="I105" s="4" t="s">
        <v>8221</v>
      </c>
      <c r="J105" s="4">
        <v>2</v>
      </c>
    </row>
    <row r="106" spans="2:10" x14ac:dyDescent="0.2">
      <c r="B106" s="4" t="s">
        <v>8219</v>
      </c>
      <c r="C106" s="4">
        <v>10</v>
      </c>
      <c r="I106" s="4" t="s">
        <v>8221</v>
      </c>
      <c r="J106" s="4">
        <v>1</v>
      </c>
    </row>
    <row r="107" spans="2:10" x14ac:dyDescent="0.2">
      <c r="B107" s="4" t="s">
        <v>8219</v>
      </c>
      <c r="C107" s="4">
        <v>60</v>
      </c>
      <c r="I107" s="4" t="s">
        <v>8221</v>
      </c>
      <c r="J107" s="4">
        <v>2</v>
      </c>
    </row>
    <row r="108" spans="2:10" x14ac:dyDescent="0.2">
      <c r="B108" s="4" t="s">
        <v>8219</v>
      </c>
      <c r="C108" s="4">
        <v>27</v>
      </c>
      <c r="I108" s="4" t="s">
        <v>8221</v>
      </c>
      <c r="J108" s="4">
        <v>16</v>
      </c>
    </row>
    <row r="109" spans="2:10" x14ac:dyDescent="0.2">
      <c r="B109" s="4" t="s">
        <v>8219</v>
      </c>
      <c r="C109" s="4">
        <v>69</v>
      </c>
      <c r="I109" s="4" t="s">
        <v>8221</v>
      </c>
      <c r="J109" s="4">
        <v>1</v>
      </c>
    </row>
    <row r="110" spans="2:10" x14ac:dyDescent="0.2">
      <c r="B110" s="4" t="s">
        <v>8219</v>
      </c>
      <c r="C110" s="4">
        <v>47</v>
      </c>
      <c r="I110" s="4" t="s">
        <v>8221</v>
      </c>
      <c r="J110" s="4">
        <v>4</v>
      </c>
    </row>
    <row r="111" spans="2:10" x14ac:dyDescent="0.2">
      <c r="B111" s="4" t="s">
        <v>8219</v>
      </c>
      <c r="C111" s="4">
        <v>47</v>
      </c>
      <c r="I111" s="4" t="s">
        <v>8221</v>
      </c>
      <c r="J111" s="4">
        <v>5</v>
      </c>
    </row>
    <row r="112" spans="2:10" x14ac:dyDescent="0.2">
      <c r="B112" s="4" t="s">
        <v>8219</v>
      </c>
      <c r="C112" s="4">
        <v>26</v>
      </c>
      <c r="I112" s="4" t="s">
        <v>8221</v>
      </c>
      <c r="J112" s="4">
        <v>7</v>
      </c>
    </row>
    <row r="113" spans="2:10" x14ac:dyDescent="0.2">
      <c r="B113" s="4" t="s">
        <v>8219</v>
      </c>
      <c r="C113" s="4">
        <v>53</v>
      </c>
      <c r="I113" s="4" t="s">
        <v>8221</v>
      </c>
      <c r="J113" s="4">
        <v>0</v>
      </c>
    </row>
    <row r="114" spans="2:10" x14ac:dyDescent="0.2">
      <c r="B114" s="4" t="s">
        <v>8219</v>
      </c>
      <c r="C114" s="4">
        <v>81</v>
      </c>
      <c r="I114" s="4" t="s">
        <v>8221</v>
      </c>
      <c r="J114" s="4">
        <v>12</v>
      </c>
    </row>
    <row r="115" spans="2:10" x14ac:dyDescent="0.2">
      <c r="B115" s="4" t="s">
        <v>8219</v>
      </c>
      <c r="C115" s="4">
        <v>78</v>
      </c>
      <c r="I115" s="4" t="s">
        <v>8221</v>
      </c>
      <c r="J115" s="4">
        <v>2</v>
      </c>
    </row>
    <row r="116" spans="2:10" x14ac:dyDescent="0.2">
      <c r="B116" s="4" t="s">
        <v>8219</v>
      </c>
      <c r="C116" s="4">
        <v>35</v>
      </c>
      <c r="I116" s="4" t="s">
        <v>8221</v>
      </c>
      <c r="J116" s="4">
        <v>5</v>
      </c>
    </row>
    <row r="117" spans="2:10" x14ac:dyDescent="0.2">
      <c r="B117" s="4" t="s">
        <v>8219</v>
      </c>
      <c r="C117" s="4">
        <v>22</v>
      </c>
      <c r="I117" s="4" t="s">
        <v>8221</v>
      </c>
      <c r="J117" s="4">
        <v>2</v>
      </c>
    </row>
    <row r="118" spans="2:10" x14ac:dyDescent="0.2">
      <c r="B118" s="4" t="s">
        <v>8219</v>
      </c>
      <c r="C118" s="4">
        <v>57</v>
      </c>
      <c r="I118" s="4" t="s">
        <v>8221</v>
      </c>
      <c r="J118" s="4">
        <v>3</v>
      </c>
    </row>
    <row r="119" spans="2:10" x14ac:dyDescent="0.2">
      <c r="B119" s="4" t="s">
        <v>8219</v>
      </c>
      <c r="C119" s="4">
        <v>27</v>
      </c>
      <c r="I119" s="4" t="s">
        <v>8221</v>
      </c>
      <c r="J119" s="4">
        <v>0</v>
      </c>
    </row>
    <row r="120" spans="2:10" x14ac:dyDescent="0.2">
      <c r="B120" s="4" t="s">
        <v>8219</v>
      </c>
      <c r="C120" s="4">
        <v>39</v>
      </c>
      <c r="I120" s="4" t="s">
        <v>8221</v>
      </c>
      <c r="J120" s="4">
        <v>49</v>
      </c>
    </row>
    <row r="121" spans="2:10" x14ac:dyDescent="0.2">
      <c r="B121" s="4" t="s">
        <v>8219</v>
      </c>
      <c r="C121" s="4">
        <v>37</v>
      </c>
      <c r="I121" s="4" t="s">
        <v>8221</v>
      </c>
      <c r="J121" s="4">
        <v>1</v>
      </c>
    </row>
    <row r="122" spans="2:10" x14ac:dyDescent="0.2">
      <c r="B122" s="4" t="s">
        <v>8219</v>
      </c>
      <c r="C122" s="4">
        <v>137</v>
      </c>
      <c r="I122" s="4" t="s">
        <v>8221</v>
      </c>
      <c r="J122" s="4">
        <v>2</v>
      </c>
    </row>
    <row r="123" spans="2:10" x14ac:dyDescent="0.2">
      <c r="B123" s="4" t="s">
        <v>8219</v>
      </c>
      <c r="C123" s="4">
        <v>376</v>
      </c>
      <c r="I123" s="4" t="s">
        <v>8221</v>
      </c>
      <c r="J123" s="4">
        <v>0</v>
      </c>
    </row>
    <row r="124" spans="2:10" x14ac:dyDescent="0.2">
      <c r="B124" s="4" t="s">
        <v>8219</v>
      </c>
      <c r="C124" s="4">
        <v>202</v>
      </c>
      <c r="I124" s="4" t="s">
        <v>8221</v>
      </c>
      <c r="J124" s="4">
        <v>0</v>
      </c>
    </row>
    <row r="125" spans="2:10" x14ac:dyDescent="0.2">
      <c r="B125" s="4" t="s">
        <v>8219</v>
      </c>
      <c r="C125" s="4">
        <v>328</v>
      </c>
      <c r="I125" s="4" t="s">
        <v>8221</v>
      </c>
      <c r="J125" s="4">
        <v>11</v>
      </c>
    </row>
    <row r="126" spans="2:10" x14ac:dyDescent="0.2">
      <c r="B126" s="4" t="s">
        <v>8219</v>
      </c>
      <c r="C126" s="4">
        <v>84</v>
      </c>
      <c r="I126" s="4" t="s">
        <v>8221</v>
      </c>
      <c r="J126" s="4">
        <v>1</v>
      </c>
    </row>
    <row r="127" spans="2:10" x14ac:dyDescent="0.2">
      <c r="B127" s="4" t="s">
        <v>8219</v>
      </c>
      <c r="C127" s="4">
        <v>96</v>
      </c>
      <c r="I127" s="4" t="s">
        <v>8221</v>
      </c>
      <c r="J127" s="4">
        <v>8</v>
      </c>
    </row>
    <row r="128" spans="2:10" x14ac:dyDescent="0.2">
      <c r="B128" s="4" t="s">
        <v>8219</v>
      </c>
      <c r="C128" s="4">
        <v>223</v>
      </c>
      <c r="I128" s="4" t="s">
        <v>8221</v>
      </c>
      <c r="J128" s="4">
        <v>5</v>
      </c>
    </row>
    <row r="129" spans="2:10" x14ac:dyDescent="0.2">
      <c r="B129" s="4" t="s">
        <v>8219</v>
      </c>
      <c r="C129" s="4">
        <v>62</v>
      </c>
      <c r="I129" s="4" t="s">
        <v>8221</v>
      </c>
      <c r="J129" s="4">
        <v>39</v>
      </c>
    </row>
    <row r="130" spans="2:10" x14ac:dyDescent="0.2">
      <c r="B130" s="4" t="s">
        <v>8219</v>
      </c>
      <c r="C130" s="4">
        <v>146</v>
      </c>
      <c r="I130" s="4" t="s">
        <v>8221</v>
      </c>
      <c r="J130" s="4">
        <v>0</v>
      </c>
    </row>
    <row r="131" spans="2:10" x14ac:dyDescent="0.2">
      <c r="B131" s="4" t="s">
        <v>8219</v>
      </c>
      <c r="C131" s="4">
        <v>235</v>
      </c>
      <c r="I131" s="4" t="s">
        <v>8221</v>
      </c>
      <c r="J131" s="4">
        <v>0</v>
      </c>
    </row>
    <row r="132" spans="2:10" x14ac:dyDescent="0.2">
      <c r="B132" s="4" t="s">
        <v>8219</v>
      </c>
      <c r="C132" s="4">
        <v>437</v>
      </c>
      <c r="I132" s="4" t="s">
        <v>8221</v>
      </c>
      <c r="J132" s="4">
        <v>2</v>
      </c>
    </row>
    <row r="133" spans="2:10" x14ac:dyDescent="0.2">
      <c r="B133" s="4" t="s">
        <v>8219</v>
      </c>
      <c r="C133" s="4">
        <v>77</v>
      </c>
      <c r="I133" s="4" t="s">
        <v>8221</v>
      </c>
      <c r="J133" s="4">
        <v>170</v>
      </c>
    </row>
    <row r="134" spans="2:10" x14ac:dyDescent="0.2">
      <c r="B134" s="4" t="s">
        <v>8219</v>
      </c>
      <c r="C134" s="4">
        <v>108</v>
      </c>
      <c r="I134" s="4" t="s">
        <v>8221</v>
      </c>
      <c r="J134" s="4">
        <v>5</v>
      </c>
    </row>
    <row r="135" spans="2:10" x14ac:dyDescent="0.2">
      <c r="B135" s="4" t="s">
        <v>8219</v>
      </c>
      <c r="C135" s="4">
        <v>7</v>
      </c>
      <c r="I135" s="4" t="s">
        <v>8221</v>
      </c>
      <c r="J135" s="4">
        <v>14</v>
      </c>
    </row>
    <row r="136" spans="2:10" x14ac:dyDescent="0.2">
      <c r="B136" s="4" t="s">
        <v>8219</v>
      </c>
      <c r="C136" s="4">
        <v>314</v>
      </c>
      <c r="I136" s="4" t="s">
        <v>8221</v>
      </c>
      <c r="J136" s="4">
        <v>1</v>
      </c>
    </row>
    <row r="137" spans="2:10" x14ac:dyDescent="0.2">
      <c r="B137" s="4" t="s">
        <v>8219</v>
      </c>
      <c r="C137" s="4">
        <v>188</v>
      </c>
      <c r="I137" s="4" t="s">
        <v>8221</v>
      </c>
      <c r="J137" s="4">
        <v>0</v>
      </c>
    </row>
    <row r="138" spans="2:10" x14ac:dyDescent="0.2">
      <c r="B138" s="4" t="s">
        <v>8219</v>
      </c>
      <c r="C138" s="4">
        <v>275</v>
      </c>
      <c r="I138" s="4" t="s">
        <v>8221</v>
      </c>
      <c r="J138" s="4">
        <v>124</v>
      </c>
    </row>
    <row r="139" spans="2:10" x14ac:dyDescent="0.2">
      <c r="B139" s="4" t="s">
        <v>8219</v>
      </c>
      <c r="C139" s="4">
        <v>560</v>
      </c>
      <c r="I139" s="4" t="s">
        <v>8221</v>
      </c>
      <c r="J139" s="4">
        <v>0</v>
      </c>
    </row>
    <row r="140" spans="2:10" x14ac:dyDescent="0.2">
      <c r="B140" s="4" t="s">
        <v>8219</v>
      </c>
      <c r="C140" s="4">
        <v>688</v>
      </c>
      <c r="I140" s="4" t="s">
        <v>8221</v>
      </c>
      <c r="J140" s="4">
        <v>0</v>
      </c>
    </row>
    <row r="141" spans="2:10" x14ac:dyDescent="0.2">
      <c r="B141" s="4" t="s">
        <v>8219</v>
      </c>
      <c r="C141" s="4">
        <v>942</v>
      </c>
      <c r="I141" s="4" t="s">
        <v>8221</v>
      </c>
      <c r="J141" s="4">
        <v>55</v>
      </c>
    </row>
    <row r="142" spans="2:10" x14ac:dyDescent="0.2">
      <c r="B142" s="4" t="s">
        <v>8219</v>
      </c>
      <c r="C142" s="4">
        <v>88</v>
      </c>
      <c r="I142" s="4" t="s">
        <v>8221</v>
      </c>
      <c r="J142" s="4">
        <v>140</v>
      </c>
    </row>
    <row r="143" spans="2:10" x14ac:dyDescent="0.2">
      <c r="B143" s="4" t="s">
        <v>8219</v>
      </c>
      <c r="C143" s="4">
        <v>220</v>
      </c>
      <c r="I143" s="4" t="s">
        <v>8221</v>
      </c>
      <c r="J143" s="4">
        <v>21</v>
      </c>
    </row>
    <row r="144" spans="2:10" x14ac:dyDescent="0.2">
      <c r="B144" s="4" t="s">
        <v>8219</v>
      </c>
      <c r="C144" s="4">
        <v>145</v>
      </c>
      <c r="I144" s="4" t="s">
        <v>8221</v>
      </c>
      <c r="J144" s="4">
        <v>1</v>
      </c>
    </row>
    <row r="145" spans="2:10" x14ac:dyDescent="0.2">
      <c r="B145" s="4" t="s">
        <v>8219</v>
      </c>
      <c r="C145" s="4">
        <v>963</v>
      </c>
      <c r="I145" s="4" t="s">
        <v>8221</v>
      </c>
      <c r="J145" s="4">
        <v>147</v>
      </c>
    </row>
    <row r="146" spans="2:10" x14ac:dyDescent="0.2">
      <c r="B146" s="4" t="s">
        <v>8219</v>
      </c>
      <c r="C146" s="4">
        <v>91</v>
      </c>
      <c r="I146" s="4" t="s">
        <v>8221</v>
      </c>
      <c r="J146" s="4">
        <v>11</v>
      </c>
    </row>
    <row r="147" spans="2:10" x14ac:dyDescent="0.2">
      <c r="B147" s="4" t="s">
        <v>8219</v>
      </c>
      <c r="C147" s="4">
        <v>58</v>
      </c>
      <c r="I147" s="4" t="s">
        <v>8221</v>
      </c>
      <c r="J147" s="4">
        <v>125</v>
      </c>
    </row>
    <row r="148" spans="2:10" x14ac:dyDescent="0.2">
      <c r="B148" s="4" t="s">
        <v>8219</v>
      </c>
      <c r="C148" s="4">
        <v>36</v>
      </c>
      <c r="I148" s="4" t="s">
        <v>8221</v>
      </c>
      <c r="J148" s="4">
        <v>1</v>
      </c>
    </row>
    <row r="149" spans="2:10" x14ac:dyDescent="0.2">
      <c r="B149" s="4" t="s">
        <v>8219</v>
      </c>
      <c r="C149" s="4">
        <v>165</v>
      </c>
      <c r="I149" s="4" t="s">
        <v>8221</v>
      </c>
      <c r="J149" s="4">
        <v>0</v>
      </c>
    </row>
    <row r="150" spans="2:10" x14ac:dyDescent="0.2">
      <c r="B150" s="4" t="s">
        <v>8219</v>
      </c>
      <c r="C150" s="4">
        <v>111</v>
      </c>
      <c r="I150" s="4" t="s">
        <v>8221</v>
      </c>
      <c r="J150" s="4">
        <v>0</v>
      </c>
    </row>
    <row r="151" spans="2:10" x14ac:dyDescent="0.2">
      <c r="B151" s="4" t="s">
        <v>8219</v>
      </c>
      <c r="C151" s="4">
        <v>1596</v>
      </c>
      <c r="I151" s="4" t="s">
        <v>8221</v>
      </c>
      <c r="J151" s="4">
        <v>3</v>
      </c>
    </row>
    <row r="152" spans="2:10" x14ac:dyDescent="0.2">
      <c r="B152" s="4" t="s">
        <v>8219</v>
      </c>
      <c r="C152" s="4">
        <v>61</v>
      </c>
      <c r="I152" s="4" t="s">
        <v>8221</v>
      </c>
      <c r="J152" s="4">
        <v>0</v>
      </c>
    </row>
    <row r="153" spans="2:10" x14ac:dyDescent="0.2">
      <c r="B153" s="4" t="s">
        <v>8219</v>
      </c>
      <c r="C153" s="4">
        <v>287</v>
      </c>
      <c r="I153" s="4" t="s">
        <v>8221</v>
      </c>
      <c r="J153" s="4">
        <v>0</v>
      </c>
    </row>
    <row r="154" spans="2:10" x14ac:dyDescent="0.2">
      <c r="B154" s="4" t="s">
        <v>8219</v>
      </c>
      <c r="C154" s="4">
        <v>65</v>
      </c>
      <c r="I154" s="4" t="s">
        <v>8221</v>
      </c>
      <c r="J154" s="4">
        <v>0</v>
      </c>
    </row>
    <row r="155" spans="2:10" x14ac:dyDescent="0.2">
      <c r="B155" s="4" t="s">
        <v>8219</v>
      </c>
      <c r="C155" s="4">
        <v>118</v>
      </c>
      <c r="I155" s="4" t="s">
        <v>8221</v>
      </c>
      <c r="J155" s="4">
        <v>0</v>
      </c>
    </row>
    <row r="156" spans="2:10" x14ac:dyDescent="0.2">
      <c r="B156" s="4" t="s">
        <v>8219</v>
      </c>
      <c r="C156" s="4">
        <v>113</v>
      </c>
      <c r="I156" s="4" t="s">
        <v>8221</v>
      </c>
      <c r="J156" s="4">
        <v>3</v>
      </c>
    </row>
    <row r="157" spans="2:10" x14ac:dyDescent="0.2">
      <c r="B157" s="4" t="s">
        <v>8219</v>
      </c>
      <c r="C157" s="4">
        <v>332</v>
      </c>
      <c r="I157" s="4" t="s">
        <v>8221</v>
      </c>
      <c r="J157" s="4">
        <v>0</v>
      </c>
    </row>
    <row r="158" spans="2:10" x14ac:dyDescent="0.2">
      <c r="B158" s="4" t="s">
        <v>8219</v>
      </c>
      <c r="C158" s="4">
        <v>62</v>
      </c>
      <c r="I158" s="4" t="s">
        <v>8221</v>
      </c>
      <c r="J158" s="4">
        <v>1</v>
      </c>
    </row>
    <row r="159" spans="2:10" x14ac:dyDescent="0.2">
      <c r="B159" s="4" t="s">
        <v>8219</v>
      </c>
      <c r="C159" s="4">
        <v>951</v>
      </c>
      <c r="I159" s="4" t="s">
        <v>8221</v>
      </c>
      <c r="J159" s="4">
        <v>3</v>
      </c>
    </row>
    <row r="160" spans="2:10" x14ac:dyDescent="0.2">
      <c r="B160" s="4" t="s">
        <v>8219</v>
      </c>
      <c r="C160" s="4">
        <v>415</v>
      </c>
      <c r="I160" s="4" t="s">
        <v>8221</v>
      </c>
      <c r="J160" s="4">
        <v>22</v>
      </c>
    </row>
    <row r="161" spans="2:10" x14ac:dyDescent="0.2">
      <c r="B161" s="4" t="s">
        <v>8219</v>
      </c>
      <c r="C161" s="4">
        <v>305</v>
      </c>
      <c r="I161" s="4" t="s">
        <v>8221</v>
      </c>
      <c r="J161" s="4">
        <v>26</v>
      </c>
    </row>
    <row r="162" spans="2:10" x14ac:dyDescent="0.2">
      <c r="B162" s="4" t="s">
        <v>8219</v>
      </c>
      <c r="C162" s="4">
        <v>2139</v>
      </c>
      <c r="I162" s="4" t="s">
        <v>8221</v>
      </c>
      <c r="J162" s="4">
        <v>4</v>
      </c>
    </row>
    <row r="163" spans="2:10" x14ac:dyDescent="0.2">
      <c r="B163" s="4" t="s">
        <v>8219</v>
      </c>
      <c r="C163" s="4">
        <v>79</v>
      </c>
      <c r="I163" s="4" t="s">
        <v>8221</v>
      </c>
      <c r="J163" s="4">
        <v>0</v>
      </c>
    </row>
    <row r="164" spans="2:10" x14ac:dyDescent="0.2">
      <c r="B164" s="4" t="s">
        <v>8219</v>
      </c>
      <c r="C164" s="4">
        <v>179</v>
      </c>
      <c r="I164" s="4" t="s">
        <v>8221</v>
      </c>
      <c r="J164" s="4">
        <v>4</v>
      </c>
    </row>
    <row r="165" spans="2:10" x14ac:dyDescent="0.2">
      <c r="B165" s="4" t="s">
        <v>8219</v>
      </c>
      <c r="C165" s="4">
        <v>202</v>
      </c>
      <c r="I165" s="4" t="s">
        <v>8221</v>
      </c>
      <c r="J165" s="4">
        <v>9</v>
      </c>
    </row>
    <row r="166" spans="2:10" x14ac:dyDescent="0.2">
      <c r="B166" s="4" t="s">
        <v>8219</v>
      </c>
      <c r="C166" s="4">
        <v>760</v>
      </c>
      <c r="I166" s="4" t="s">
        <v>8221</v>
      </c>
      <c r="J166" s="4">
        <v>5</v>
      </c>
    </row>
    <row r="167" spans="2:10" x14ac:dyDescent="0.2">
      <c r="B167" s="4" t="s">
        <v>8219</v>
      </c>
      <c r="C167" s="4">
        <v>563</v>
      </c>
      <c r="I167" s="4" t="s">
        <v>8221</v>
      </c>
      <c r="J167" s="4">
        <v>14</v>
      </c>
    </row>
    <row r="168" spans="2:10" x14ac:dyDescent="0.2">
      <c r="B168" s="4" t="s">
        <v>8219</v>
      </c>
      <c r="C168" s="4">
        <v>135</v>
      </c>
      <c r="I168" s="4" t="s">
        <v>8221</v>
      </c>
      <c r="J168" s="4">
        <v>1</v>
      </c>
    </row>
    <row r="169" spans="2:10" x14ac:dyDescent="0.2">
      <c r="B169" s="4" t="s">
        <v>8219</v>
      </c>
      <c r="C169" s="4">
        <v>290</v>
      </c>
      <c r="I169" s="4" t="s">
        <v>8221</v>
      </c>
      <c r="J169" s="4">
        <v>10</v>
      </c>
    </row>
    <row r="170" spans="2:10" x14ac:dyDescent="0.2">
      <c r="B170" s="4" t="s">
        <v>8219</v>
      </c>
      <c r="C170" s="4">
        <v>447</v>
      </c>
      <c r="I170" s="4" t="s">
        <v>8221</v>
      </c>
      <c r="J170" s="4">
        <v>3</v>
      </c>
    </row>
    <row r="171" spans="2:10" x14ac:dyDescent="0.2">
      <c r="B171" s="4" t="s">
        <v>8219</v>
      </c>
      <c r="C171" s="4">
        <v>232</v>
      </c>
      <c r="I171" s="4" t="s">
        <v>8221</v>
      </c>
      <c r="J171" s="4">
        <v>1</v>
      </c>
    </row>
    <row r="172" spans="2:10" x14ac:dyDescent="0.2">
      <c r="B172" s="4" t="s">
        <v>8219</v>
      </c>
      <c r="C172" s="4">
        <v>168</v>
      </c>
      <c r="I172" s="4" t="s">
        <v>8221</v>
      </c>
      <c r="J172" s="4">
        <v>0</v>
      </c>
    </row>
    <row r="173" spans="2:10" x14ac:dyDescent="0.2">
      <c r="B173" s="4" t="s">
        <v>8219</v>
      </c>
      <c r="C173" s="4">
        <v>128</v>
      </c>
      <c r="I173" s="4" t="s">
        <v>8221</v>
      </c>
      <c r="J173" s="4">
        <v>5</v>
      </c>
    </row>
    <row r="174" spans="2:10" x14ac:dyDescent="0.2">
      <c r="B174" s="4" t="s">
        <v>8219</v>
      </c>
      <c r="C174" s="4">
        <v>493</v>
      </c>
      <c r="I174" s="4" t="s">
        <v>8221</v>
      </c>
      <c r="J174" s="4">
        <v>2</v>
      </c>
    </row>
    <row r="175" spans="2:10" x14ac:dyDescent="0.2">
      <c r="B175" s="4" t="s">
        <v>8219</v>
      </c>
      <c r="C175" s="4">
        <v>131</v>
      </c>
      <c r="I175" s="4" t="s">
        <v>8221</v>
      </c>
      <c r="J175" s="4">
        <v>68</v>
      </c>
    </row>
    <row r="176" spans="2:10" x14ac:dyDescent="0.2">
      <c r="B176" s="4" t="s">
        <v>8219</v>
      </c>
      <c r="C176" s="4">
        <v>50</v>
      </c>
      <c r="I176" s="4" t="s">
        <v>8221</v>
      </c>
      <c r="J176" s="4">
        <v>3</v>
      </c>
    </row>
    <row r="177" spans="2:10" x14ac:dyDescent="0.2">
      <c r="B177" s="4" t="s">
        <v>8219</v>
      </c>
      <c r="C177" s="4">
        <v>665</v>
      </c>
      <c r="I177" s="4" t="s">
        <v>8221</v>
      </c>
      <c r="J177" s="4">
        <v>34</v>
      </c>
    </row>
    <row r="178" spans="2:10" x14ac:dyDescent="0.2">
      <c r="B178" s="4" t="s">
        <v>8219</v>
      </c>
      <c r="C178" s="4">
        <v>129</v>
      </c>
      <c r="I178" s="4" t="s">
        <v>8221</v>
      </c>
      <c r="J178" s="4">
        <v>0</v>
      </c>
    </row>
    <row r="179" spans="2:10" x14ac:dyDescent="0.2">
      <c r="B179" s="4" t="s">
        <v>8219</v>
      </c>
      <c r="C179" s="4">
        <v>142</v>
      </c>
      <c r="I179" s="4" t="s">
        <v>8221</v>
      </c>
      <c r="J179" s="4">
        <v>3</v>
      </c>
    </row>
    <row r="180" spans="2:10" x14ac:dyDescent="0.2">
      <c r="B180" s="4" t="s">
        <v>8219</v>
      </c>
      <c r="C180" s="4">
        <v>2436</v>
      </c>
      <c r="I180" s="4" t="s">
        <v>8221</v>
      </c>
      <c r="J180" s="4">
        <v>0</v>
      </c>
    </row>
    <row r="181" spans="2:10" x14ac:dyDescent="0.2">
      <c r="B181" s="4" t="s">
        <v>8219</v>
      </c>
      <c r="C181" s="4">
        <v>244</v>
      </c>
      <c r="I181" s="4" t="s">
        <v>8221</v>
      </c>
      <c r="J181" s="4">
        <v>70</v>
      </c>
    </row>
    <row r="182" spans="2:10" x14ac:dyDescent="0.2">
      <c r="B182" s="4" t="s">
        <v>8219</v>
      </c>
      <c r="C182" s="4">
        <v>298</v>
      </c>
      <c r="I182" s="4" t="s">
        <v>8221</v>
      </c>
      <c r="J182" s="4">
        <v>1</v>
      </c>
    </row>
    <row r="183" spans="2:10" x14ac:dyDescent="0.2">
      <c r="B183" s="4" t="s">
        <v>8219</v>
      </c>
      <c r="C183" s="4">
        <v>251</v>
      </c>
      <c r="I183" s="4" t="s">
        <v>8221</v>
      </c>
      <c r="J183" s="4">
        <v>1</v>
      </c>
    </row>
    <row r="184" spans="2:10" x14ac:dyDescent="0.2">
      <c r="B184" s="4" t="s">
        <v>8219</v>
      </c>
      <c r="C184" s="4">
        <v>108</v>
      </c>
      <c r="I184" s="4" t="s">
        <v>8221</v>
      </c>
      <c r="J184" s="4">
        <v>1</v>
      </c>
    </row>
    <row r="185" spans="2:10" x14ac:dyDescent="0.2">
      <c r="B185" s="4" t="s">
        <v>8219</v>
      </c>
      <c r="C185" s="4">
        <v>82</v>
      </c>
      <c r="I185" s="4" t="s">
        <v>8221</v>
      </c>
      <c r="J185" s="4">
        <v>2</v>
      </c>
    </row>
    <row r="186" spans="2:10" x14ac:dyDescent="0.2">
      <c r="B186" s="4" t="s">
        <v>8219</v>
      </c>
      <c r="C186" s="4">
        <v>74</v>
      </c>
      <c r="I186" s="4" t="s">
        <v>8221</v>
      </c>
      <c r="J186" s="4">
        <v>2</v>
      </c>
    </row>
    <row r="187" spans="2:10" x14ac:dyDescent="0.2">
      <c r="B187" s="4" t="s">
        <v>8219</v>
      </c>
      <c r="C187" s="4">
        <v>189</v>
      </c>
      <c r="I187" s="4" t="s">
        <v>8221</v>
      </c>
      <c r="J187" s="4">
        <v>34</v>
      </c>
    </row>
    <row r="188" spans="2:10" x14ac:dyDescent="0.2">
      <c r="B188" s="4" t="s">
        <v>8219</v>
      </c>
      <c r="C188" s="4">
        <v>80</v>
      </c>
      <c r="I188" s="4" t="s">
        <v>8221</v>
      </c>
      <c r="J188" s="4">
        <v>2</v>
      </c>
    </row>
    <row r="189" spans="2:10" x14ac:dyDescent="0.2">
      <c r="B189" s="4" t="s">
        <v>8219</v>
      </c>
      <c r="C189" s="4">
        <v>576</v>
      </c>
      <c r="I189" s="4" t="s">
        <v>8221</v>
      </c>
      <c r="J189" s="4">
        <v>0</v>
      </c>
    </row>
    <row r="190" spans="2:10" x14ac:dyDescent="0.2">
      <c r="B190" s="4" t="s">
        <v>8219</v>
      </c>
      <c r="C190" s="4">
        <v>202</v>
      </c>
      <c r="I190" s="4" t="s">
        <v>8221</v>
      </c>
      <c r="J190" s="4">
        <v>1</v>
      </c>
    </row>
    <row r="191" spans="2:10" x14ac:dyDescent="0.2">
      <c r="B191" s="4" t="s">
        <v>8219</v>
      </c>
      <c r="C191" s="4">
        <v>238</v>
      </c>
      <c r="I191" s="4" t="s">
        <v>8221</v>
      </c>
      <c r="J191" s="4">
        <v>8</v>
      </c>
    </row>
    <row r="192" spans="2:10" x14ac:dyDescent="0.2">
      <c r="B192" s="4" t="s">
        <v>8219</v>
      </c>
      <c r="C192" s="4">
        <v>36</v>
      </c>
      <c r="I192" s="4" t="s">
        <v>8221</v>
      </c>
      <c r="J192" s="4">
        <v>4</v>
      </c>
    </row>
    <row r="193" spans="2:10" x14ac:dyDescent="0.2">
      <c r="B193" s="4" t="s">
        <v>8219</v>
      </c>
      <c r="C193" s="4">
        <v>150</v>
      </c>
      <c r="I193" s="4" t="s">
        <v>8221</v>
      </c>
      <c r="J193" s="4">
        <v>28</v>
      </c>
    </row>
    <row r="194" spans="2:10" x14ac:dyDescent="0.2">
      <c r="B194" s="4" t="s">
        <v>8219</v>
      </c>
      <c r="C194" s="4">
        <v>146</v>
      </c>
      <c r="I194" s="4" t="s">
        <v>8221</v>
      </c>
      <c r="J194" s="4">
        <v>0</v>
      </c>
    </row>
    <row r="195" spans="2:10" x14ac:dyDescent="0.2">
      <c r="B195" s="4" t="s">
        <v>8219</v>
      </c>
      <c r="C195" s="4">
        <v>222</v>
      </c>
      <c r="I195" s="4" t="s">
        <v>8221</v>
      </c>
      <c r="J195" s="4">
        <v>6</v>
      </c>
    </row>
    <row r="196" spans="2:10" x14ac:dyDescent="0.2">
      <c r="B196" s="4" t="s">
        <v>8219</v>
      </c>
      <c r="C196" s="4">
        <v>120</v>
      </c>
      <c r="I196" s="4" t="s">
        <v>8221</v>
      </c>
      <c r="J196" s="4">
        <v>22</v>
      </c>
    </row>
    <row r="197" spans="2:10" x14ac:dyDescent="0.2">
      <c r="B197" s="4" t="s">
        <v>8219</v>
      </c>
      <c r="C197" s="4">
        <v>126</v>
      </c>
      <c r="I197" s="4" t="s">
        <v>8221</v>
      </c>
      <c r="J197" s="4">
        <v>0</v>
      </c>
    </row>
    <row r="198" spans="2:10" x14ac:dyDescent="0.2">
      <c r="B198" s="4" t="s">
        <v>8219</v>
      </c>
      <c r="C198" s="4">
        <v>158</v>
      </c>
      <c r="I198" s="4" t="s">
        <v>8221</v>
      </c>
      <c r="J198" s="4">
        <v>1</v>
      </c>
    </row>
    <row r="199" spans="2:10" x14ac:dyDescent="0.2">
      <c r="B199" s="4" t="s">
        <v>8219</v>
      </c>
      <c r="C199" s="4">
        <v>316</v>
      </c>
      <c r="I199" s="4" t="s">
        <v>8221</v>
      </c>
      <c r="J199" s="4">
        <v>20</v>
      </c>
    </row>
    <row r="200" spans="2:10" x14ac:dyDescent="0.2">
      <c r="B200" s="4" t="s">
        <v>8219</v>
      </c>
      <c r="C200" s="4">
        <v>284</v>
      </c>
      <c r="I200" s="4" t="s">
        <v>8221</v>
      </c>
      <c r="J200" s="4">
        <v>0</v>
      </c>
    </row>
    <row r="201" spans="2:10" x14ac:dyDescent="0.2">
      <c r="B201" s="4" t="s">
        <v>8219</v>
      </c>
      <c r="C201" s="4">
        <v>51</v>
      </c>
      <c r="I201" s="4" t="s">
        <v>8221</v>
      </c>
      <c r="J201" s="4">
        <v>1</v>
      </c>
    </row>
    <row r="202" spans="2:10" x14ac:dyDescent="0.2">
      <c r="B202" s="4" t="s">
        <v>8219</v>
      </c>
      <c r="C202" s="4">
        <v>158</v>
      </c>
      <c r="I202" s="4" t="s">
        <v>8221</v>
      </c>
      <c r="J202" s="4">
        <v>3</v>
      </c>
    </row>
    <row r="203" spans="2:10" x14ac:dyDescent="0.2">
      <c r="B203" s="4" t="s">
        <v>8219</v>
      </c>
      <c r="C203" s="4">
        <v>337</v>
      </c>
      <c r="I203" s="4" t="s">
        <v>8221</v>
      </c>
      <c r="J203" s="4">
        <v>2</v>
      </c>
    </row>
    <row r="204" spans="2:10" x14ac:dyDescent="0.2">
      <c r="B204" s="4" t="s">
        <v>8219</v>
      </c>
      <c r="C204" s="4">
        <v>186</v>
      </c>
      <c r="I204" s="4" t="s">
        <v>8221</v>
      </c>
      <c r="J204" s="4">
        <v>0</v>
      </c>
    </row>
    <row r="205" spans="2:10" x14ac:dyDescent="0.2">
      <c r="B205" s="4" t="s">
        <v>8219</v>
      </c>
      <c r="C205" s="4">
        <v>58</v>
      </c>
      <c r="I205" s="4" t="s">
        <v>8221</v>
      </c>
      <c r="J205" s="4">
        <v>2</v>
      </c>
    </row>
    <row r="206" spans="2:10" x14ac:dyDescent="0.2">
      <c r="B206" s="4" t="s">
        <v>8219</v>
      </c>
      <c r="C206" s="4">
        <v>82</v>
      </c>
      <c r="I206" s="4" t="s">
        <v>8221</v>
      </c>
      <c r="J206" s="4">
        <v>1</v>
      </c>
    </row>
    <row r="207" spans="2:10" x14ac:dyDescent="0.2">
      <c r="B207" s="4" t="s">
        <v>8219</v>
      </c>
      <c r="C207" s="4">
        <v>736</v>
      </c>
      <c r="I207" s="4" t="s">
        <v>8221</v>
      </c>
      <c r="J207" s="4">
        <v>0</v>
      </c>
    </row>
    <row r="208" spans="2:10" x14ac:dyDescent="0.2">
      <c r="B208" s="4" t="s">
        <v>8219</v>
      </c>
      <c r="C208" s="4">
        <v>1151</v>
      </c>
      <c r="I208" s="4" t="s">
        <v>8221</v>
      </c>
      <c r="J208" s="4">
        <v>1</v>
      </c>
    </row>
    <row r="209" spans="2:10" x14ac:dyDescent="0.2">
      <c r="B209" s="4" t="s">
        <v>8219</v>
      </c>
      <c r="C209" s="4">
        <v>34</v>
      </c>
      <c r="I209" s="4" t="s">
        <v>8221</v>
      </c>
      <c r="J209" s="4">
        <v>0</v>
      </c>
    </row>
    <row r="210" spans="2:10" x14ac:dyDescent="0.2">
      <c r="B210" s="4" t="s">
        <v>8219</v>
      </c>
      <c r="C210" s="4">
        <v>498</v>
      </c>
      <c r="I210" s="4" t="s">
        <v>8221</v>
      </c>
      <c r="J210" s="4">
        <v>5</v>
      </c>
    </row>
    <row r="211" spans="2:10" x14ac:dyDescent="0.2">
      <c r="B211" s="4" t="s">
        <v>8219</v>
      </c>
      <c r="C211" s="4">
        <v>167</v>
      </c>
      <c r="I211" s="4" t="s">
        <v>8221</v>
      </c>
      <c r="J211" s="4">
        <v>1</v>
      </c>
    </row>
    <row r="212" spans="2:10" x14ac:dyDescent="0.2">
      <c r="B212" s="4" t="s">
        <v>8219</v>
      </c>
      <c r="C212" s="4">
        <v>340</v>
      </c>
      <c r="I212" s="4" t="s">
        <v>8221</v>
      </c>
      <c r="J212" s="4">
        <v>1</v>
      </c>
    </row>
    <row r="213" spans="2:10" x14ac:dyDescent="0.2">
      <c r="B213" s="4" t="s">
        <v>8219</v>
      </c>
      <c r="C213" s="4">
        <v>438</v>
      </c>
      <c r="I213" s="4" t="s">
        <v>8221</v>
      </c>
      <c r="J213" s="4">
        <v>2</v>
      </c>
    </row>
    <row r="214" spans="2:10" x14ac:dyDescent="0.2">
      <c r="B214" s="4" t="s">
        <v>8219</v>
      </c>
      <c r="C214" s="4">
        <v>555</v>
      </c>
      <c r="I214" s="4" t="s">
        <v>8221</v>
      </c>
      <c r="J214" s="4">
        <v>0</v>
      </c>
    </row>
    <row r="215" spans="2:10" x14ac:dyDescent="0.2">
      <c r="B215" s="4" t="s">
        <v>8219</v>
      </c>
      <c r="C215" s="4">
        <v>266</v>
      </c>
      <c r="I215" s="4" t="s">
        <v>8221</v>
      </c>
      <c r="J215" s="4">
        <v>9</v>
      </c>
    </row>
    <row r="216" spans="2:10" x14ac:dyDescent="0.2">
      <c r="B216" s="4" t="s">
        <v>8219</v>
      </c>
      <c r="C216" s="4">
        <v>69</v>
      </c>
      <c r="I216" s="4" t="s">
        <v>8221</v>
      </c>
      <c r="J216" s="4">
        <v>4</v>
      </c>
    </row>
    <row r="217" spans="2:10" x14ac:dyDescent="0.2">
      <c r="B217" s="4" t="s">
        <v>8219</v>
      </c>
      <c r="C217" s="4">
        <v>80</v>
      </c>
      <c r="I217" s="4" t="s">
        <v>8221</v>
      </c>
      <c r="J217" s="4">
        <v>4</v>
      </c>
    </row>
    <row r="218" spans="2:10" x14ac:dyDescent="0.2">
      <c r="B218" s="4" t="s">
        <v>8219</v>
      </c>
      <c r="C218" s="4">
        <v>493</v>
      </c>
      <c r="I218" s="4" t="s">
        <v>8221</v>
      </c>
      <c r="J218" s="4">
        <v>1</v>
      </c>
    </row>
    <row r="219" spans="2:10" x14ac:dyDescent="0.2">
      <c r="B219" s="4" t="s">
        <v>8219</v>
      </c>
      <c r="C219" s="4">
        <v>31</v>
      </c>
      <c r="I219" s="4" t="s">
        <v>8221</v>
      </c>
      <c r="J219" s="4">
        <v>1</v>
      </c>
    </row>
    <row r="220" spans="2:10" x14ac:dyDescent="0.2">
      <c r="B220" s="4" t="s">
        <v>8219</v>
      </c>
      <c r="C220" s="4">
        <v>236</v>
      </c>
      <c r="I220" s="4" t="s">
        <v>8221</v>
      </c>
      <c r="J220" s="4">
        <v>7</v>
      </c>
    </row>
    <row r="221" spans="2:10" x14ac:dyDescent="0.2">
      <c r="B221" s="4" t="s">
        <v>8219</v>
      </c>
      <c r="C221" s="4">
        <v>89</v>
      </c>
      <c r="I221" s="4" t="s">
        <v>8221</v>
      </c>
      <c r="J221" s="4">
        <v>5</v>
      </c>
    </row>
    <row r="222" spans="2:10" x14ac:dyDescent="0.2">
      <c r="B222" s="4" t="s">
        <v>8219</v>
      </c>
      <c r="C222" s="4">
        <v>299</v>
      </c>
      <c r="I222" s="4" t="s">
        <v>8221</v>
      </c>
      <c r="J222" s="4">
        <v>1</v>
      </c>
    </row>
    <row r="223" spans="2:10" x14ac:dyDescent="0.2">
      <c r="B223" s="4" t="s">
        <v>8219</v>
      </c>
      <c r="C223" s="4">
        <v>55</v>
      </c>
      <c r="I223" s="4" t="s">
        <v>8221</v>
      </c>
      <c r="J223" s="4">
        <v>0</v>
      </c>
    </row>
    <row r="224" spans="2:10" x14ac:dyDescent="0.2">
      <c r="B224" s="4" t="s">
        <v>8219</v>
      </c>
      <c r="C224" s="4">
        <v>325</v>
      </c>
      <c r="I224" s="4" t="s">
        <v>8221</v>
      </c>
      <c r="J224" s="4">
        <v>0</v>
      </c>
    </row>
    <row r="225" spans="2:10" x14ac:dyDescent="0.2">
      <c r="B225" s="4" t="s">
        <v>8219</v>
      </c>
      <c r="C225" s="4">
        <v>524</v>
      </c>
      <c r="I225" s="4" t="s">
        <v>8221</v>
      </c>
      <c r="J225" s="4">
        <v>1</v>
      </c>
    </row>
    <row r="226" spans="2:10" x14ac:dyDescent="0.2">
      <c r="B226" s="4" t="s">
        <v>8219</v>
      </c>
      <c r="C226" s="4">
        <v>285</v>
      </c>
      <c r="I226" s="4" t="s">
        <v>8221</v>
      </c>
      <c r="J226" s="4">
        <v>2</v>
      </c>
    </row>
    <row r="227" spans="2:10" x14ac:dyDescent="0.2">
      <c r="B227" s="4" t="s">
        <v>8219</v>
      </c>
      <c r="C227" s="4">
        <v>179</v>
      </c>
      <c r="I227" s="4" t="s">
        <v>8221</v>
      </c>
      <c r="J227" s="4">
        <v>0</v>
      </c>
    </row>
    <row r="228" spans="2:10" x14ac:dyDescent="0.2">
      <c r="B228" s="4" t="s">
        <v>8219</v>
      </c>
      <c r="C228" s="4">
        <v>188</v>
      </c>
      <c r="I228" s="4" t="s">
        <v>8221</v>
      </c>
      <c r="J228" s="4">
        <v>4</v>
      </c>
    </row>
    <row r="229" spans="2:10" x14ac:dyDescent="0.2">
      <c r="B229" s="4" t="s">
        <v>8219</v>
      </c>
      <c r="C229" s="4">
        <v>379</v>
      </c>
      <c r="I229" s="4" t="s">
        <v>8221</v>
      </c>
      <c r="J229" s="4">
        <v>7</v>
      </c>
    </row>
    <row r="230" spans="2:10" x14ac:dyDescent="0.2">
      <c r="B230" s="4" t="s">
        <v>8219</v>
      </c>
      <c r="C230" s="4">
        <v>119</v>
      </c>
      <c r="I230" s="4" t="s">
        <v>8221</v>
      </c>
      <c r="J230" s="4">
        <v>2</v>
      </c>
    </row>
    <row r="231" spans="2:10" x14ac:dyDescent="0.2">
      <c r="B231" s="4" t="s">
        <v>8219</v>
      </c>
      <c r="C231" s="4">
        <v>167</v>
      </c>
      <c r="I231" s="4" t="s">
        <v>8221</v>
      </c>
      <c r="J231" s="4">
        <v>1</v>
      </c>
    </row>
    <row r="232" spans="2:10" x14ac:dyDescent="0.2">
      <c r="B232" s="4" t="s">
        <v>8219</v>
      </c>
      <c r="C232" s="4">
        <v>221</v>
      </c>
      <c r="I232" s="4" t="s">
        <v>8221</v>
      </c>
      <c r="J232" s="4">
        <v>9</v>
      </c>
    </row>
    <row r="233" spans="2:10" x14ac:dyDescent="0.2">
      <c r="B233" s="4" t="s">
        <v>8219</v>
      </c>
      <c r="C233" s="4">
        <v>964</v>
      </c>
      <c r="I233" s="4" t="s">
        <v>8221</v>
      </c>
      <c r="J233" s="4">
        <v>2</v>
      </c>
    </row>
    <row r="234" spans="2:10" x14ac:dyDescent="0.2">
      <c r="B234" s="4" t="s">
        <v>8219</v>
      </c>
      <c r="C234" s="4">
        <v>286</v>
      </c>
      <c r="I234" s="4" t="s">
        <v>8221</v>
      </c>
      <c r="J234" s="4">
        <v>1</v>
      </c>
    </row>
    <row r="235" spans="2:10" x14ac:dyDescent="0.2">
      <c r="B235" s="4" t="s">
        <v>8219</v>
      </c>
      <c r="C235" s="4">
        <v>613</v>
      </c>
      <c r="I235" s="4" t="s">
        <v>8221</v>
      </c>
      <c r="J235" s="4">
        <v>7</v>
      </c>
    </row>
    <row r="236" spans="2:10" x14ac:dyDescent="0.2">
      <c r="B236" s="4" t="s">
        <v>8219</v>
      </c>
      <c r="C236" s="4">
        <v>29</v>
      </c>
      <c r="I236" s="4" t="s">
        <v>8221</v>
      </c>
      <c r="J236" s="4">
        <v>2</v>
      </c>
    </row>
    <row r="237" spans="2:10" x14ac:dyDescent="0.2">
      <c r="B237" s="4" t="s">
        <v>8219</v>
      </c>
      <c r="C237" s="4">
        <v>165</v>
      </c>
      <c r="I237" s="4" t="s">
        <v>8221</v>
      </c>
      <c r="J237" s="4">
        <v>8</v>
      </c>
    </row>
    <row r="238" spans="2:10" x14ac:dyDescent="0.2">
      <c r="B238" s="4" t="s">
        <v>8219</v>
      </c>
      <c r="C238" s="4">
        <v>97</v>
      </c>
      <c r="I238" s="4" t="s">
        <v>8221</v>
      </c>
      <c r="J238" s="4">
        <v>2</v>
      </c>
    </row>
    <row r="239" spans="2:10" x14ac:dyDescent="0.2">
      <c r="B239" s="4" t="s">
        <v>8219</v>
      </c>
      <c r="C239" s="4">
        <v>303</v>
      </c>
      <c r="I239" s="4" t="s">
        <v>8221</v>
      </c>
      <c r="J239" s="4">
        <v>2</v>
      </c>
    </row>
    <row r="240" spans="2:10" x14ac:dyDescent="0.2">
      <c r="B240" s="4" t="s">
        <v>8219</v>
      </c>
      <c r="C240" s="4">
        <v>267</v>
      </c>
      <c r="I240" s="4" t="s">
        <v>8221</v>
      </c>
      <c r="J240" s="4">
        <v>7</v>
      </c>
    </row>
    <row r="241" spans="2:10" x14ac:dyDescent="0.2">
      <c r="B241" s="4" t="s">
        <v>8219</v>
      </c>
      <c r="C241" s="4">
        <v>302</v>
      </c>
      <c r="I241" s="4" t="s">
        <v>8221</v>
      </c>
      <c r="J241" s="4">
        <v>2</v>
      </c>
    </row>
    <row r="242" spans="2:10" x14ac:dyDescent="0.2">
      <c r="B242" s="4" t="s">
        <v>8219</v>
      </c>
      <c r="C242" s="4">
        <v>87</v>
      </c>
      <c r="I242" s="4" t="s">
        <v>8221</v>
      </c>
      <c r="J242" s="4">
        <v>18</v>
      </c>
    </row>
    <row r="243" spans="2:10" x14ac:dyDescent="0.2">
      <c r="B243" s="4" t="s">
        <v>8219</v>
      </c>
      <c r="C243" s="4">
        <v>354</v>
      </c>
      <c r="I243" s="4" t="s">
        <v>8221</v>
      </c>
      <c r="J243" s="4">
        <v>9</v>
      </c>
    </row>
    <row r="244" spans="2:10" x14ac:dyDescent="0.2">
      <c r="B244" s="4" t="s">
        <v>8219</v>
      </c>
      <c r="C244" s="4">
        <v>86</v>
      </c>
      <c r="I244" s="4" t="s">
        <v>8221</v>
      </c>
      <c r="J244" s="4">
        <v>4</v>
      </c>
    </row>
    <row r="245" spans="2:10" x14ac:dyDescent="0.2">
      <c r="B245" s="4" t="s">
        <v>8219</v>
      </c>
      <c r="C245" s="4">
        <v>26</v>
      </c>
      <c r="I245" s="4" t="s">
        <v>8221</v>
      </c>
      <c r="J245" s="4">
        <v>7</v>
      </c>
    </row>
    <row r="246" spans="2:10" x14ac:dyDescent="0.2">
      <c r="B246" s="4" t="s">
        <v>8219</v>
      </c>
      <c r="C246" s="4">
        <v>113</v>
      </c>
      <c r="I246" s="4" t="s">
        <v>8221</v>
      </c>
      <c r="J246" s="4">
        <v>29</v>
      </c>
    </row>
    <row r="247" spans="2:10" x14ac:dyDescent="0.2">
      <c r="B247" s="4" t="s">
        <v>8219</v>
      </c>
      <c r="C247" s="4">
        <v>65</v>
      </c>
      <c r="I247" s="4" t="s">
        <v>8221</v>
      </c>
      <c r="J247" s="4">
        <v>12</v>
      </c>
    </row>
    <row r="248" spans="2:10" x14ac:dyDescent="0.2">
      <c r="B248" s="4" t="s">
        <v>8219</v>
      </c>
      <c r="C248" s="4">
        <v>134</v>
      </c>
      <c r="I248" s="4" t="s">
        <v>8221</v>
      </c>
      <c r="J248" s="4">
        <v>4</v>
      </c>
    </row>
    <row r="249" spans="2:10" x14ac:dyDescent="0.2">
      <c r="B249" s="4" t="s">
        <v>8219</v>
      </c>
      <c r="C249" s="4">
        <v>119</v>
      </c>
      <c r="I249" s="4" t="s">
        <v>8221</v>
      </c>
      <c r="J249" s="4">
        <v>28</v>
      </c>
    </row>
    <row r="250" spans="2:10" x14ac:dyDescent="0.2">
      <c r="B250" s="4" t="s">
        <v>8219</v>
      </c>
      <c r="C250" s="4">
        <v>159</v>
      </c>
      <c r="I250" s="4" t="s">
        <v>8221</v>
      </c>
      <c r="J250" s="4">
        <v>25</v>
      </c>
    </row>
    <row r="251" spans="2:10" x14ac:dyDescent="0.2">
      <c r="B251" s="4" t="s">
        <v>8219</v>
      </c>
      <c r="C251" s="4">
        <v>167</v>
      </c>
      <c r="I251" s="4" t="s">
        <v>8221</v>
      </c>
      <c r="J251" s="4">
        <v>28</v>
      </c>
    </row>
    <row r="252" spans="2:10" x14ac:dyDescent="0.2">
      <c r="B252" s="4" t="s">
        <v>8219</v>
      </c>
      <c r="C252" s="4">
        <v>43</v>
      </c>
      <c r="I252" s="4" t="s">
        <v>8221</v>
      </c>
      <c r="J252" s="4">
        <v>310</v>
      </c>
    </row>
    <row r="253" spans="2:10" x14ac:dyDescent="0.2">
      <c r="B253" s="4" t="s">
        <v>8219</v>
      </c>
      <c r="C253" s="4">
        <v>1062</v>
      </c>
      <c r="I253" s="4" t="s">
        <v>8221</v>
      </c>
      <c r="J253" s="4">
        <v>15</v>
      </c>
    </row>
    <row r="254" spans="2:10" x14ac:dyDescent="0.2">
      <c r="B254" s="4" t="s">
        <v>8219</v>
      </c>
      <c r="C254" s="4">
        <v>9</v>
      </c>
      <c r="I254" s="4" t="s">
        <v>8221</v>
      </c>
      <c r="J254" s="4">
        <v>215</v>
      </c>
    </row>
    <row r="255" spans="2:10" x14ac:dyDescent="0.2">
      <c r="B255" s="4" t="s">
        <v>8219</v>
      </c>
      <c r="C255" s="4">
        <v>89</v>
      </c>
      <c r="I255" s="4" t="s">
        <v>8221</v>
      </c>
      <c r="J255" s="4">
        <v>3</v>
      </c>
    </row>
    <row r="256" spans="2:10" x14ac:dyDescent="0.2">
      <c r="B256" s="4" t="s">
        <v>8219</v>
      </c>
      <c r="C256" s="4">
        <v>174</v>
      </c>
      <c r="I256" s="4" t="s">
        <v>8221</v>
      </c>
      <c r="J256" s="4">
        <v>2</v>
      </c>
    </row>
    <row r="257" spans="2:10" x14ac:dyDescent="0.2">
      <c r="B257" s="4" t="s">
        <v>8219</v>
      </c>
      <c r="C257" s="4">
        <v>14</v>
      </c>
      <c r="I257" s="4" t="s">
        <v>8221</v>
      </c>
      <c r="J257" s="4">
        <v>26</v>
      </c>
    </row>
    <row r="258" spans="2:10" x14ac:dyDescent="0.2">
      <c r="B258" s="4" t="s">
        <v>8219</v>
      </c>
      <c r="C258" s="4">
        <v>48</v>
      </c>
      <c r="I258" s="4" t="s">
        <v>8221</v>
      </c>
      <c r="J258" s="4">
        <v>24</v>
      </c>
    </row>
    <row r="259" spans="2:10" x14ac:dyDescent="0.2">
      <c r="B259" s="4" t="s">
        <v>8219</v>
      </c>
      <c r="C259" s="4">
        <v>133</v>
      </c>
      <c r="I259" s="4" t="s">
        <v>8221</v>
      </c>
      <c r="J259" s="4">
        <v>96</v>
      </c>
    </row>
    <row r="260" spans="2:10" x14ac:dyDescent="0.2">
      <c r="B260" s="4" t="s">
        <v>8219</v>
      </c>
      <c r="C260" s="4">
        <v>83</v>
      </c>
      <c r="I260" s="4" t="s">
        <v>8221</v>
      </c>
      <c r="J260" s="4">
        <v>17</v>
      </c>
    </row>
    <row r="261" spans="2:10" x14ac:dyDescent="0.2">
      <c r="B261" s="4" t="s">
        <v>8219</v>
      </c>
      <c r="C261" s="4">
        <v>149</v>
      </c>
      <c r="I261" s="4" t="s">
        <v>8221</v>
      </c>
      <c r="J261" s="4">
        <v>94</v>
      </c>
    </row>
    <row r="262" spans="2:10" x14ac:dyDescent="0.2">
      <c r="B262" s="4" t="s">
        <v>8219</v>
      </c>
      <c r="C262" s="4">
        <v>49</v>
      </c>
      <c r="I262" s="4" t="s">
        <v>8221</v>
      </c>
      <c r="J262" s="4">
        <v>129</v>
      </c>
    </row>
    <row r="263" spans="2:10" x14ac:dyDescent="0.2">
      <c r="B263" s="4" t="s">
        <v>8219</v>
      </c>
      <c r="C263" s="4">
        <v>251</v>
      </c>
      <c r="I263" s="4" t="s">
        <v>8221</v>
      </c>
      <c r="J263" s="4">
        <v>1</v>
      </c>
    </row>
    <row r="264" spans="2:10" x14ac:dyDescent="0.2">
      <c r="B264" s="4" t="s">
        <v>8219</v>
      </c>
      <c r="C264" s="4">
        <v>22</v>
      </c>
      <c r="I264" s="4" t="s">
        <v>8221</v>
      </c>
      <c r="J264" s="4">
        <v>4</v>
      </c>
    </row>
    <row r="265" spans="2:10" x14ac:dyDescent="0.2">
      <c r="B265" s="4" t="s">
        <v>8219</v>
      </c>
      <c r="C265" s="4">
        <v>48</v>
      </c>
      <c r="I265" s="4" t="s">
        <v>8221</v>
      </c>
      <c r="J265" s="4">
        <v>3</v>
      </c>
    </row>
    <row r="266" spans="2:10" x14ac:dyDescent="0.2">
      <c r="B266" s="4" t="s">
        <v>8219</v>
      </c>
      <c r="C266" s="4">
        <v>383</v>
      </c>
      <c r="I266" s="4" t="s">
        <v>8221</v>
      </c>
      <c r="J266" s="4">
        <v>135</v>
      </c>
    </row>
    <row r="267" spans="2:10" x14ac:dyDescent="0.2">
      <c r="B267" s="4" t="s">
        <v>8219</v>
      </c>
      <c r="C267" s="4">
        <v>237</v>
      </c>
      <c r="I267" s="4" t="s">
        <v>8221</v>
      </c>
      <c r="J267" s="4">
        <v>10</v>
      </c>
    </row>
    <row r="268" spans="2:10" x14ac:dyDescent="0.2">
      <c r="B268" s="4" t="s">
        <v>8219</v>
      </c>
      <c r="C268" s="4">
        <v>13</v>
      </c>
      <c r="I268" s="4" t="s">
        <v>8221</v>
      </c>
      <c r="J268" s="4">
        <v>0</v>
      </c>
    </row>
    <row r="269" spans="2:10" x14ac:dyDescent="0.2">
      <c r="B269" s="4" t="s">
        <v>8219</v>
      </c>
      <c r="C269" s="4">
        <v>562</v>
      </c>
      <c r="I269" s="4" t="s">
        <v>8221</v>
      </c>
      <c r="J269" s="4">
        <v>6</v>
      </c>
    </row>
    <row r="270" spans="2:10" x14ac:dyDescent="0.2">
      <c r="B270" s="4" t="s">
        <v>8219</v>
      </c>
      <c r="C270" s="4">
        <v>71</v>
      </c>
      <c r="I270" s="4" t="s">
        <v>8221</v>
      </c>
      <c r="J270" s="4">
        <v>36</v>
      </c>
    </row>
    <row r="271" spans="2:10" x14ac:dyDescent="0.2">
      <c r="B271" s="4" t="s">
        <v>8219</v>
      </c>
      <c r="C271" s="4">
        <v>1510</v>
      </c>
      <c r="I271" s="4" t="s">
        <v>8221</v>
      </c>
      <c r="J271" s="4">
        <v>336</v>
      </c>
    </row>
    <row r="272" spans="2:10" x14ac:dyDescent="0.2">
      <c r="B272" s="4" t="s">
        <v>8219</v>
      </c>
      <c r="C272" s="4">
        <v>14</v>
      </c>
      <c r="I272" s="4" t="s">
        <v>8221</v>
      </c>
      <c r="J272" s="4">
        <v>34</v>
      </c>
    </row>
    <row r="273" spans="2:10" x14ac:dyDescent="0.2">
      <c r="B273" s="4" t="s">
        <v>8219</v>
      </c>
      <c r="C273" s="4">
        <v>193</v>
      </c>
      <c r="I273" s="4" t="s">
        <v>8221</v>
      </c>
      <c r="J273" s="4">
        <v>10</v>
      </c>
    </row>
    <row r="274" spans="2:10" x14ac:dyDescent="0.2">
      <c r="B274" s="4" t="s">
        <v>8219</v>
      </c>
      <c r="C274" s="4">
        <v>206</v>
      </c>
      <c r="I274" s="4" t="s">
        <v>8221</v>
      </c>
      <c r="J274" s="4">
        <v>201</v>
      </c>
    </row>
    <row r="275" spans="2:10" x14ac:dyDescent="0.2">
      <c r="B275" s="4" t="s">
        <v>8219</v>
      </c>
      <c r="C275" s="4">
        <v>351</v>
      </c>
      <c r="I275" s="4" t="s">
        <v>8221</v>
      </c>
      <c r="J275" s="4">
        <v>296</v>
      </c>
    </row>
    <row r="276" spans="2:10" x14ac:dyDescent="0.2">
      <c r="B276" s="4" t="s">
        <v>8219</v>
      </c>
      <c r="C276" s="4">
        <v>50</v>
      </c>
      <c r="I276" s="4" t="s">
        <v>8221</v>
      </c>
      <c r="J276" s="4">
        <v>7</v>
      </c>
    </row>
    <row r="277" spans="2:10" x14ac:dyDescent="0.2">
      <c r="B277" s="4" t="s">
        <v>8219</v>
      </c>
      <c r="C277" s="4">
        <v>184</v>
      </c>
      <c r="I277" s="4" t="s">
        <v>8221</v>
      </c>
      <c r="J277" s="4">
        <v>7</v>
      </c>
    </row>
    <row r="278" spans="2:10" x14ac:dyDescent="0.2">
      <c r="B278" s="4" t="s">
        <v>8219</v>
      </c>
      <c r="C278" s="4">
        <v>196</v>
      </c>
      <c r="I278" s="4" t="s">
        <v>8221</v>
      </c>
      <c r="J278" s="4">
        <v>1</v>
      </c>
    </row>
    <row r="279" spans="2:10" x14ac:dyDescent="0.2">
      <c r="B279" s="4" t="s">
        <v>8219</v>
      </c>
      <c r="C279" s="4">
        <v>229</v>
      </c>
      <c r="I279" s="4" t="s">
        <v>8221</v>
      </c>
      <c r="J279" s="4">
        <v>114</v>
      </c>
    </row>
    <row r="280" spans="2:10" x14ac:dyDescent="0.2">
      <c r="B280" s="4" t="s">
        <v>8219</v>
      </c>
      <c r="C280" s="4">
        <v>67</v>
      </c>
      <c r="I280" s="4" t="s">
        <v>8221</v>
      </c>
      <c r="J280" s="4">
        <v>29</v>
      </c>
    </row>
    <row r="281" spans="2:10" x14ac:dyDescent="0.2">
      <c r="B281" s="4" t="s">
        <v>8219</v>
      </c>
      <c r="C281" s="4">
        <v>95</v>
      </c>
      <c r="I281" s="4" t="s">
        <v>8221</v>
      </c>
      <c r="J281" s="4">
        <v>890</v>
      </c>
    </row>
    <row r="282" spans="2:10" x14ac:dyDescent="0.2">
      <c r="B282" s="4" t="s">
        <v>8219</v>
      </c>
      <c r="C282" s="4">
        <v>62</v>
      </c>
      <c r="I282" s="4" t="s">
        <v>8221</v>
      </c>
      <c r="J282" s="4">
        <v>31</v>
      </c>
    </row>
    <row r="283" spans="2:10" x14ac:dyDescent="0.2">
      <c r="B283" s="4" t="s">
        <v>8219</v>
      </c>
      <c r="C283" s="4">
        <v>73</v>
      </c>
      <c r="I283" s="4" t="s">
        <v>8221</v>
      </c>
      <c r="J283" s="4">
        <v>21</v>
      </c>
    </row>
    <row r="284" spans="2:10" x14ac:dyDescent="0.2">
      <c r="B284" s="4" t="s">
        <v>8219</v>
      </c>
      <c r="C284" s="4">
        <v>43</v>
      </c>
      <c r="I284" s="4" t="s">
        <v>8221</v>
      </c>
      <c r="J284" s="4">
        <v>37</v>
      </c>
    </row>
    <row r="285" spans="2:10" x14ac:dyDescent="0.2">
      <c r="B285" s="4" t="s">
        <v>8219</v>
      </c>
      <c r="C285" s="4">
        <v>70</v>
      </c>
      <c r="I285" s="4" t="s">
        <v>8221</v>
      </c>
      <c r="J285" s="4">
        <v>7</v>
      </c>
    </row>
    <row r="286" spans="2:10" x14ac:dyDescent="0.2">
      <c r="B286" s="4" t="s">
        <v>8219</v>
      </c>
      <c r="C286" s="4">
        <v>271</v>
      </c>
      <c r="I286" s="4" t="s">
        <v>8221</v>
      </c>
      <c r="J286" s="4">
        <v>4</v>
      </c>
    </row>
    <row r="287" spans="2:10" x14ac:dyDescent="0.2">
      <c r="B287" s="4" t="s">
        <v>8219</v>
      </c>
      <c r="C287" s="4">
        <v>55</v>
      </c>
      <c r="I287" s="4" t="s">
        <v>8221</v>
      </c>
      <c r="J287" s="4">
        <v>5</v>
      </c>
    </row>
    <row r="288" spans="2:10" x14ac:dyDescent="0.2">
      <c r="B288" s="4" t="s">
        <v>8219</v>
      </c>
      <c r="C288" s="4">
        <v>35</v>
      </c>
      <c r="I288" s="4" t="s">
        <v>8221</v>
      </c>
      <c r="J288" s="4">
        <v>0</v>
      </c>
    </row>
    <row r="289" spans="2:10" x14ac:dyDescent="0.2">
      <c r="B289" s="4" t="s">
        <v>8219</v>
      </c>
      <c r="C289" s="4">
        <v>22</v>
      </c>
      <c r="I289" s="4" t="s">
        <v>8221</v>
      </c>
      <c r="J289" s="4">
        <v>456</v>
      </c>
    </row>
    <row r="290" spans="2:10" x14ac:dyDescent="0.2">
      <c r="B290" s="4" t="s">
        <v>8219</v>
      </c>
      <c r="C290" s="4">
        <v>38</v>
      </c>
      <c r="I290" s="4" t="s">
        <v>8221</v>
      </c>
      <c r="J290" s="4">
        <v>369</v>
      </c>
    </row>
    <row r="291" spans="2:10" x14ac:dyDescent="0.2">
      <c r="B291" s="4" t="s">
        <v>8219</v>
      </c>
      <c r="C291" s="4">
        <v>15</v>
      </c>
      <c r="I291" s="4" t="s">
        <v>8221</v>
      </c>
      <c r="J291" s="4">
        <v>2</v>
      </c>
    </row>
    <row r="292" spans="2:10" x14ac:dyDescent="0.2">
      <c r="B292" s="4" t="s">
        <v>8219</v>
      </c>
      <c r="C292" s="4">
        <v>7</v>
      </c>
      <c r="I292" s="4" t="s">
        <v>8221</v>
      </c>
      <c r="J292" s="4">
        <v>0</v>
      </c>
    </row>
    <row r="293" spans="2:10" x14ac:dyDescent="0.2">
      <c r="B293" s="4" t="s">
        <v>8219</v>
      </c>
      <c r="C293" s="4">
        <v>241</v>
      </c>
      <c r="I293" s="4" t="s">
        <v>8221</v>
      </c>
      <c r="J293" s="4">
        <v>338</v>
      </c>
    </row>
    <row r="294" spans="2:10" x14ac:dyDescent="0.2">
      <c r="B294" s="4" t="s">
        <v>8219</v>
      </c>
      <c r="C294" s="4">
        <v>55</v>
      </c>
      <c r="I294" s="4" t="s">
        <v>8221</v>
      </c>
      <c r="J294" s="4">
        <v>4</v>
      </c>
    </row>
    <row r="295" spans="2:10" x14ac:dyDescent="0.2">
      <c r="B295" s="4" t="s">
        <v>8219</v>
      </c>
      <c r="C295" s="4">
        <v>171</v>
      </c>
      <c r="I295" s="4" t="s">
        <v>8221</v>
      </c>
      <c r="J295" s="4">
        <v>1</v>
      </c>
    </row>
    <row r="296" spans="2:10" x14ac:dyDescent="0.2">
      <c r="B296" s="4" t="s">
        <v>8219</v>
      </c>
      <c r="C296" s="4">
        <v>208</v>
      </c>
      <c r="I296" s="4" t="s">
        <v>8221</v>
      </c>
      <c r="J296" s="4">
        <v>28</v>
      </c>
    </row>
    <row r="297" spans="2:10" x14ac:dyDescent="0.2">
      <c r="B297" s="4" t="s">
        <v>8219</v>
      </c>
      <c r="C297" s="4">
        <v>21</v>
      </c>
      <c r="I297" s="4" t="s">
        <v>8221</v>
      </c>
      <c r="J297" s="4">
        <v>12</v>
      </c>
    </row>
    <row r="298" spans="2:10" x14ac:dyDescent="0.2">
      <c r="B298" s="4" t="s">
        <v>8219</v>
      </c>
      <c r="C298" s="4">
        <v>25</v>
      </c>
      <c r="I298" s="4" t="s">
        <v>8221</v>
      </c>
      <c r="J298" s="4">
        <v>16</v>
      </c>
    </row>
    <row r="299" spans="2:10" x14ac:dyDescent="0.2">
      <c r="B299" s="4" t="s">
        <v>8219</v>
      </c>
      <c r="C299" s="4">
        <v>52</v>
      </c>
      <c r="I299" s="4" t="s">
        <v>8221</v>
      </c>
      <c r="J299" s="4">
        <v>4</v>
      </c>
    </row>
    <row r="300" spans="2:10" x14ac:dyDescent="0.2">
      <c r="B300" s="4" t="s">
        <v>8219</v>
      </c>
      <c r="C300" s="4">
        <v>104</v>
      </c>
      <c r="I300" s="4" t="s">
        <v>8221</v>
      </c>
      <c r="J300" s="4">
        <v>4</v>
      </c>
    </row>
    <row r="301" spans="2:10" x14ac:dyDescent="0.2">
      <c r="B301" s="4" t="s">
        <v>8219</v>
      </c>
      <c r="C301" s="4">
        <v>73</v>
      </c>
      <c r="I301" s="4" t="s">
        <v>8221</v>
      </c>
      <c r="J301" s="4">
        <v>10</v>
      </c>
    </row>
    <row r="302" spans="2:10" x14ac:dyDescent="0.2">
      <c r="B302" s="4" t="s">
        <v>8219</v>
      </c>
      <c r="C302" s="4">
        <v>34</v>
      </c>
      <c r="I302" s="4" t="s">
        <v>8221</v>
      </c>
      <c r="J302" s="4">
        <v>0</v>
      </c>
    </row>
    <row r="303" spans="2:10" x14ac:dyDescent="0.2">
      <c r="B303" s="4" t="s">
        <v>8219</v>
      </c>
      <c r="C303" s="4">
        <v>56</v>
      </c>
      <c r="I303" s="4" t="s">
        <v>8221</v>
      </c>
      <c r="J303" s="4">
        <v>6</v>
      </c>
    </row>
    <row r="304" spans="2:10" x14ac:dyDescent="0.2">
      <c r="B304" s="4" t="s">
        <v>8219</v>
      </c>
      <c r="C304" s="4">
        <v>31</v>
      </c>
      <c r="I304" s="4" t="s">
        <v>8221</v>
      </c>
      <c r="J304" s="4">
        <v>0</v>
      </c>
    </row>
    <row r="305" spans="2:10" x14ac:dyDescent="0.2">
      <c r="B305" s="4" t="s">
        <v>8219</v>
      </c>
      <c r="C305" s="4">
        <v>84</v>
      </c>
      <c r="I305" s="4" t="s">
        <v>8221</v>
      </c>
      <c r="J305" s="4">
        <v>1</v>
      </c>
    </row>
    <row r="306" spans="2:10" x14ac:dyDescent="0.2">
      <c r="B306" s="4" t="s">
        <v>8219</v>
      </c>
      <c r="C306" s="4">
        <v>130</v>
      </c>
      <c r="I306" s="4" t="s">
        <v>8221</v>
      </c>
      <c r="J306" s="4">
        <v>0</v>
      </c>
    </row>
    <row r="307" spans="2:10" x14ac:dyDescent="0.2">
      <c r="B307" s="4" t="s">
        <v>8219</v>
      </c>
      <c r="C307" s="4">
        <v>12</v>
      </c>
      <c r="I307" s="4" t="s">
        <v>8221</v>
      </c>
      <c r="J307" s="4">
        <v>44</v>
      </c>
    </row>
    <row r="308" spans="2:10" x14ac:dyDescent="0.2">
      <c r="B308" s="4" t="s">
        <v>8219</v>
      </c>
      <c r="C308" s="4">
        <v>23</v>
      </c>
      <c r="I308" s="4" t="s">
        <v>8221</v>
      </c>
      <c r="J308" s="4">
        <v>0</v>
      </c>
    </row>
    <row r="309" spans="2:10" x14ac:dyDescent="0.2">
      <c r="B309" s="4" t="s">
        <v>8219</v>
      </c>
      <c r="C309" s="4">
        <v>158</v>
      </c>
      <c r="I309" s="4" t="s">
        <v>8221</v>
      </c>
      <c r="J309" s="4">
        <v>3</v>
      </c>
    </row>
    <row r="310" spans="2:10" x14ac:dyDescent="0.2">
      <c r="B310" s="4" t="s">
        <v>8219</v>
      </c>
      <c r="C310" s="4">
        <v>30</v>
      </c>
      <c r="I310" s="4" t="s">
        <v>8221</v>
      </c>
      <c r="J310" s="4">
        <v>0</v>
      </c>
    </row>
    <row r="311" spans="2:10" x14ac:dyDescent="0.2">
      <c r="B311" s="4" t="s">
        <v>8219</v>
      </c>
      <c r="C311" s="4">
        <v>18</v>
      </c>
      <c r="I311" s="4" t="s">
        <v>8221</v>
      </c>
      <c r="J311" s="4">
        <v>52</v>
      </c>
    </row>
    <row r="312" spans="2:10" x14ac:dyDescent="0.2">
      <c r="B312" s="4" t="s">
        <v>8219</v>
      </c>
      <c r="C312" s="4">
        <v>29</v>
      </c>
      <c r="I312" s="4" t="s">
        <v>8221</v>
      </c>
      <c r="J312" s="4">
        <v>0</v>
      </c>
    </row>
    <row r="313" spans="2:10" x14ac:dyDescent="0.2">
      <c r="B313" s="4" t="s">
        <v>8219</v>
      </c>
      <c r="C313" s="4">
        <v>31</v>
      </c>
      <c r="I313" s="4" t="s">
        <v>8221</v>
      </c>
      <c r="J313" s="4">
        <v>1</v>
      </c>
    </row>
    <row r="314" spans="2:10" x14ac:dyDescent="0.2">
      <c r="B314" s="4" t="s">
        <v>8219</v>
      </c>
      <c r="C314" s="4">
        <v>173</v>
      </c>
      <c r="I314" s="4" t="s">
        <v>8221</v>
      </c>
      <c r="J314" s="4">
        <v>1</v>
      </c>
    </row>
    <row r="315" spans="2:10" x14ac:dyDescent="0.2">
      <c r="B315" s="4" t="s">
        <v>8219</v>
      </c>
      <c r="C315" s="4">
        <v>17</v>
      </c>
      <c r="I315" s="4" t="s">
        <v>8221</v>
      </c>
      <c r="J315" s="4">
        <v>2</v>
      </c>
    </row>
    <row r="316" spans="2:10" x14ac:dyDescent="0.2">
      <c r="B316" s="4" t="s">
        <v>8219</v>
      </c>
      <c r="C316" s="4">
        <v>48</v>
      </c>
      <c r="I316" s="4" t="s">
        <v>8221</v>
      </c>
      <c r="J316" s="4">
        <v>9</v>
      </c>
    </row>
    <row r="317" spans="2:10" x14ac:dyDescent="0.2">
      <c r="B317" s="4" t="s">
        <v>8219</v>
      </c>
      <c r="C317" s="4">
        <v>59</v>
      </c>
      <c r="I317" s="4" t="s">
        <v>8221</v>
      </c>
      <c r="J317" s="4">
        <v>5</v>
      </c>
    </row>
    <row r="318" spans="2:10" x14ac:dyDescent="0.2">
      <c r="B318" s="4" t="s">
        <v>8219</v>
      </c>
      <c r="C318" s="4">
        <v>39</v>
      </c>
      <c r="I318" s="4" t="s">
        <v>8221</v>
      </c>
      <c r="J318" s="4">
        <v>57</v>
      </c>
    </row>
    <row r="319" spans="2:10" x14ac:dyDescent="0.2">
      <c r="B319" s="4" t="s">
        <v>8219</v>
      </c>
      <c r="C319" s="4">
        <v>59</v>
      </c>
      <c r="I319" s="4" t="s">
        <v>8221</v>
      </c>
      <c r="J319" s="4">
        <v>3</v>
      </c>
    </row>
    <row r="320" spans="2:10" x14ac:dyDescent="0.2">
      <c r="B320" s="4" t="s">
        <v>8219</v>
      </c>
      <c r="C320" s="4">
        <v>60</v>
      </c>
      <c r="I320" s="4" t="s">
        <v>8221</v>
      </c>
      <c r="J320" s="4">
        <v>1</v>
      </c>
    </row>
    <row r="321" spans="2:10" x14ac:dyDescent="0.2">
      <c r="B321" s="4" t="s">
        <v>8219</v>
      </c>
      <c r="C321" s="4">
        <v>20</v>
      </c>
      <c r="I321" s="4" t="s">
        <v>8221</v>
      </c>
      <c r="J321" s="4">
        <v>6</v>
      </c>
    </row>
    <row r="322" spans="2:10" x14ac:dyDescent="0.2">
      <c r="B322" s="4" t="s">
        <v>8219</v>
      </c>
      <c r="C322" s="4">
        <v>2</v>
      </c>
      <c r="I322" s="4" t="s">
        <v>8221</v>
      </c>
      <c r="J322" s="4">
        <v>48</v>
      </c>
    </row>
    <row r="323" spans="2:10" x14ac:dyDescent="0.2">
      <c r="B323" s="4" t="s">
        <v>8219</v>
      </c>
      <c r="C323" s="4">
        <v>315</v>
      </c>
      <c r="I323" s="4" t="s">
        <v>8221</v>
      </c>
      <c r="J323" s="4">
        <v>2</v>
      </c>
    </row>
    <row r="324" spans="2:10" x14ac:dyDescent="0.2">
      <c r="B324" s="4" t="s">
        <v>8219</v>
      </c>
      <c r="C324" s="4">
        <v>2174</v>
      </c>
      <c r="I324" s="4" t="s">
        <v>8221</v>
      </c>
      <c r="J324" s="4">
        <v>4</v>
      </c>
    </row>
    <row r="325" spans="2:10" x14ac:dyDescent="0.2">
      <c r="B325" s="4" t="s">
        <v>8219</v>
      </c>
      <c r="C325" s="4">
        <v>152</v>
      </c>
      <c r="I325" s="4" t="s">
        <v>8221</v>
      </c>
      <c r="J325" s="4">
        <v>5</v>
      </c>
    </row>
    <row r="326" spans="2:10" x14ac:dyDescent="0.2">
      <c r="B326" s="4" t="s">
        <v>8219</v>
      </c>
      <c r="C326" s="4">
        <v>1021</v>
      </c>
      <c r="I326" s="4" t="s">
        <v>8221</v>
      </c>
      <c r="J326" s="4">
        <v>79</v>
      </c>
    </row>
    <row r="327" spans="2:10" x14ac:dyDescent="0.2">
      <c r="B327" s="4" t="s">
        <v>8219</v>
      </c>
      <c r="C327" s="4">
        <v>237</v>
      </c>
      <c r="I327" s="4" t="s">
        <v>8221</v>
      </c>
      <c r="J327" s="4">
        <v>2</v>
      </c>
    </row>
    <row r="328" spans="2:10" x14ac:dyDescent="0.2">
      <c r="B328" s="4" t="s">
        <v>8219</v>
      </c>
      <c r="C328" s="4">
        <v>27</v>
      </c>
      <c r="I328" s="4" t="s">
        <v>8221</v>
      </c>
      <c r="J328" s="4">
        <v>11</v>
      </c>
    </row>
    <row r="329" spans="2:10" x14ac:dyDescent="0.2">
      <c r="B329" s="4" t="s">
        <v>8219</v>
      </c>
      <c r="C329" s="4">
        <v>17</v>
      </c>
      <c r="I329" s="4" t="s">
        <v>8221</v>
      </c>
      <c r="J329" s="4">
        <v>11</v>
      </c>
    </row>
    <row r="330" spans="2:10" x14ac:dyDescent="0.2">
      <c r="B330" s="4" t="s">
        <v>8219</v>
      </c>
      <c r="C330" s="4">
        <v>27</v>
      </c>
      <c r="I330" s="4" t="s">
        <v>8221</v>
      </c>
      <c r="J330" s="4">
        <v>1</v>
      </c>
    </row>
    <row r="331" spans="2:10" x14ac:dyDescent="0.2">
      <c r="B331" s="4" t="s">
        <v>8219</v>
      </c>
      <c r="C331" s="4">
        <v>82</v>
      </c>
      <c r="I331" s="4" t="s">
        <v>8221</v>
      </c>
      <c r="J331" s="4">
        <v>3</v>
      </c>
    </row>
    <row r="332" spans="2:10" x14ac:dyDescent="0.2">
      <c r="B332" s="4" t="s">
        <v>8219</v>
      </c>
      <c r="C332" s="4">
        <v>48</v>
      </c>
      <c r="I332" s="4" t="s">
        <v>8221</v>
      </c>
      <c r="J332" s="4">
        <v>5</v>
      </c>
    </row>
    <row r="333" spans="2:10" x14ac:dyDescent="0.2">
      <c r="B333" s="4" t="s">
        <v>8219</v>
      </c>
      <c r="C333" s="4">
        <v>105</v>
      </c>
      <c r="I333" s="4" t="s">
        <v>8221</v>
      </c>
      <c r="J333" s="4">
        <v>12</v>
      </c>
    </row>
    <row r="334" spans="2:10" x14ac:dyDescent="0.2">
      <c r="B334" s="4" t="s">
        <v>8219</v>
      </c>
      <c r="C334" s="4">
        <v>28</v>
      </c>
      <c r="I334" s="4" t="s">
        <v>8221</v>
      </c>
      <c r="J334" s="4">
        <v>2</v>
      </c>
    </row>
    <row r="335" spans="2:10" x14ac:dyDescent="0.2">
      <c r="B335" s="4" t="s">
        <v>8219</v>
      </c>
      <c r="C335" s="4">
        <v>1107</v>
      </c>
      <c r="I335" s="4" t="s">
        <v>8221</v>
      </c>
      <c r="J335" s="4">
        <v>5</v>
      </c>
    </row>
    <row r="336" spans="2:10" x14ac:dyDescent="0.2">
      <c r="B336" s="4" t="s">
        <v>8219</v>
      </c>
      <c r="C336" s="4">
        <v>1013</v>
      </c>
      <c r="I336" s="4" t="s">
        <v>8221</v>
      </c>
      <c r="J336" s="4">
        <v>21</v>
      </c>
    </row>
    <row r="337" spans="2:10" x14ac:dyDescent="0.2">
      <c r="B337" s="4" t="s">
        <v>8219</v>
      </c>
      <c r="C337" s="4">
        <v>274</v>
      </c>
      <c r="I337" s="4" t="s">
        <v>8221</v>
      </c>
      <c r="J337" s="4">
        <v>0</v>
      </c>
    </row>
    <row r="338" spans="2:10" x14ac:dyDescent="0.2">
      <c r="B338" s="4" t="s">
        <v>8219</v>
      </c>
      <c r="C338" s="4">
        <v>87</v>
      </c>
      <c r="I338" s="4" t="s">
        <v>8221</v>
      </c>
      <c r="J338" s="4">
        <v>45</v>
      </c>
    </row>
    <row r="339" spans="2:10" x14ac:dyDescent="0.2">
      <c r="B339" s="4" t="s">
        <v>8219</v>
      </c>
      <c r="C339" s="4">
        <v>99</v>
      </c>
      <c r="I339" s="4" t="s">
        <v>8221</v>
      </c>
      <c r="J339" s="4">
        <v>29</v>
      </c>
    </row>
    <row r="340" spans="2:10" x14ac:dyDescent="0.2">
      <c r="B340" s="4" t="s">
        <v>8219</v>
      </c>
      <c r="C340" s="4">
        <v>276</v>
      </c>
      <c r="I340" s="4" t="s">
        <v>8221</v>
      </c>
      <c r="J340" s="4">
        <v>2</v>
      </c>
    </row>
    <row r="341" spans="2:10" x14ac:dyDescent="0.2">
      <c r="B341" s="4" t="s">
        <v>8219</v>
      </c>
      <c r="C341" s="4">
        <v>21</v>
      </c>
      <c r="I341" s="4" t="s">
        <v>8221</v>
      </c>
      <c r="J341" s="4">
        <v>30</v>
      </c>
    </row>
    <row r="342" spans="2:10" x14ac:dyDescent="0.2">
      <c r="B342" s="4" t="s">
        <v>8219</v>
      </c>
      <c r="C342" s="4">
        <v>41</v>
      </c>
      <c r="I342" s="4" t="s">
        <v>8221</v>
      </c>
      <c r="J342" s="4">
        <v>8</v>
      </c>
    </row>
    <row r="343" spans="2:10" x14ac:dyDescent="0.2">
      <c r="B343" s="4" t="s">
        <v>8219</v>
      </c>
      <c r="C343" s="4">
        <v>119</v>
      </c>
      <c r="I343" s="4" t="s">
        <v>8221</v>
      </c>
      <c r="J343" s="4">
        <v>1</v>
      </c>
    </row>
    <row r="344" spans="2:10" x14ac:dyDescent="0.2">
      <c r="B344" s="4" t="s">
        <v>8219</v>
      </c>
      <c r="C344" s="4">
        <v>153</v>
      </c>
      <c r="I344" s="4" t="s">
        <v>8221</v>
      </c>
      <c r="J344" s="4">
        <v>14</v>
      </c>
    </row>
    <row r="345" spans="2:10" x14ac:dyDescent="0.2">
      <c r="B345" s="4" t="s">
        <v>8219</v>
      </c>
      <c r="C345" s="4">
        <v>100</v>
      </c>
      <c r="I345" s="4" t="s">
        <v>8221</v>
      </c>
      <c r="J345" s="4">
        <v>24</v>
      </c>
    </row>
    <row r="346" spans="2:10" x14ac:dyDescent="0.2">
      <c r="B346" s="4" t="s">
        <v>8219</v>
      </c>
      <c r="C346" s="4">
        <v>143</v>
      </c>
      <c r="I346" s="4" t="s">
        <v>8221</v>
      </c>
      <c r="J346" s="4">
        <v>2</v>
      </c>
    </row>
    <row r="347" spans="2:10" x14ac:dyDescent="0.2">
      <c r="B347" s="4" t="s">
        <v>8219</v>
      </c>
      <c r="C347" s="4">
        <v>140</v>
      </c>
      <c r="I347" s="4" t="s">
        <v>8221</v>
      </c>
      <c r="J347" s="4">
        <v>21</v>
      </c>
    </row>
    <row r="348" spans="2:10" x14ac:dyDescent="0.2">
      <c r="B348" s="4" t="s">
        <v>8219</v>
      </c>
      <c r="C348" s="4">
        <v>35</v>
      </c>
      <c r="I348" s="4" t="s">
        <v>8221</v>
      </c>
      <c r="J348" s="4">
        <v>7</v>
      </c>
    </row>
    <row r="349" spans="2:10" x14ac:dyDescent="0.2">
      <c r="B349" s="4" t="s">
        <v>8219</v>
      </c>
      <c r="C349" s="4">
        <v>149</v>
      </c>
      <c r="I349" s="4" t="s">
        <v>8221</v>
      </c>
      <c r="J349" s="4">
        <v>0</v>
      </c>
    </row>
    <row r="350" spans="2:10" x14ac:dyDescent="0.2">
      <c r="B350" s="4" t="s">
        <v>8219</v>
      </c>
      <c r="C350" s="4">
        <v>130</v>
      </c>
      <c r="I350" s="4" t="s">
        <v>8221</v>
      </c>
      <c r="J350" s="4">
        <v>4</v>
      </c>
    </row>
    <row r="351" spans="2:10" x14ac:dyDescent="0.2">
      <c r="B351" s="4" t="s">
        <v>8219</v>
      </c>
      <c r="C351" s="4">
        <v>120</v>
      </c>
      <c r="I351" s="4" t="s">
        <v>8221</v>
      </c>
      <c r="J351" s="4">
        <v>32</v>
      </c>
    </row>
    <row r="352" spans="2:10" x14ac:dyDescent="0.2">
      <c r="B352" s="4" t="s">
        <v>8219</v>
      </c>
      <c r="C352" s="4">
        <v>265</v>
      </c>
      <c r="I352" s="4" t="s">
        <v>8221</v>
      </c>
      <c r="J352" s="4">
        <v>4</v>
      </c>
    </row>
    <row r="353" spans="2:10" x14ac:dyDescent="0.2">
      <c r="B353" s="4" t="s">
        <v>8219</v>
      </c>
      <c r="C353" s="4">
        <v>71</v>
      </c>
      <c r="I353" s="4" t="s">
        <v>8221</v>
      </c>
      <c r="J353" s="4">
        <v>9</v>
      </c>
    </row>
    <row r="354" spans="2:10" x14ac:dyDescent="0.2">
      <c r="B354" s="4" t="s">
        <v>8219</v>
      </c>
      <c r="C354" s="4">
        <v>13</v>
      </c>
      <c r="I354" s="4" t="s">
        <v>8221</v>
      </c>
      <c r="J354" s="4">
        <v>17</v>
      </c>
    </row>
    <row r="355" spans="2:10" x14ac:dyDescent="0.2">
      <c r="B355" s="4" t="s">
        <v>8219</v>
      </c>
      <c r="C355" s="4">
        <v>169</v>
      </c>
      <c r="I355" s="4" t="s">
        <v>8221</v>
      </c>
      <c r="J355" s="4">
        <v>5</v>
      </c>
    </row>
    <row r="356" spans="2:10" x14ac:dyDescent="0.2">
      <c r="B356" s="4" t="s">
        <v>8219</v>
      </c>
      <c r="C356" s="4">
        <v>57</v>
      </c>
      <c r="I356" s="4" t="s">
        <v>8221</v>
      </c>
      <c r="J356" s="4">
        <v>53</v>
      </c>
    </row>
    <row r="357" spans="2:10" x14ac:dyDescent="0.2">
      <c r="B357" s="4" t="s">
        <v>8219</v>
      </c>
      <c r="C357" s="4">
        <v>229</v>
      </c>
      <c r="I357" s="4" t="s">
        <v>8221</v>
      </c>
      <c r="J357" s="4">
        <v>7</v>
      </c>
    </row>
    <row r="358" spans="2:10" x14ac:dyDescent="0.2">
      <c r="B358" s="4" t="s">
        <v>8219</v>
      </c>
      <c r="C358" s="4">
        <v>108</v>
      </c>
      <c r="I358" s="4" t="s">
        <v>8221</v>
      </c>
      <c r="J358" s="4">
        <v>72</v>
      </c>
    </row>
    <row r="359" spans="2:10" x14ac:dyDescent="0.2">
      <c r="B359" s="4" t="s">
        <v>8219</v>
      </c>
      <c r="C359" s="4">
        <v>108</v>
      </c>
      <c r="I359" s="4" t="s">
        <v>8221</v>
      </c>
      <c r="J359" s="4">
        <v>0</v>
      </c>
    </row>
    <row r="360" spans="2:10" x14ac:dyDescent="0.2">
      <c r="B360" s="4" t="s">
        <v>8219</v>
      </c>
      <c r="C360" s="4">
        <v>41</v>
      </c>
      <c r="I360" s="4" t="s">
        <v>8221</v>
      </c>
      <c r="J360" s="4">
        <v>2</v>
      </c>
    </row>
    <row r="361" spans="2:10" x14ac:dyDescent="0.2">
      <c r="B361" s="4" t="s">
        <v>8219</v>
      </c>
      <c r="C361" s="4">
        <v>139</v>
      </c>
      <c r="I361" s="4" t="s">
        <v>8221</v>
      </c>
      <c r="J361" s="4">
        <v>8</v>
      </c>
    </row>
    <row r="362" spans="2:10" x14ac:dyDescent="0.2">
      <c r="B362" s="4" t="s">
        <v>8219</v>
      </c>
      <c r="C362" s="4">
        <v>19</v>
      </c>
      <c r="I362" s="4" t="s">
        <v>8221</v>
      </c>
      <c r="J362" s="4">
        <v>2</v>
      </c>
    </row>
    <row r="363" spans="2:10" x14ac:dyDescent="0.2">
      <c r="B363" s="4" t="s">
        <v>8219</v>
      </c>
      <c r="C363" s="4">
        <v>94</v>
      </c>
      <c r="I363" s="4" t="s">
        <v>8221</v>
      </c>
      <c r="J363" s="4">
        <v>0</v>
      </c>
    </row>
    <row r="364" spans="2:10" x14ac:dyDescent="0.2">
      <c r="B364" s="4" t="s">
        <v>8219</v>
      </c>
      <c r="C364" s="4">
        <v>23</v>
      </c>
      <c r="I364" s="4" t="s">
        <v>8221</v>
      </c>
      <c r="J364" s="4">
        <v>3</v>
      </c>
    </row>
    <row r="365" spans="2:10" x14ac:dyDescent="0.2">
      <c r="B365" s="4" t="s">
        <v>8219</v>
      </c>
      <c r="C365" s="4">
        <v>15</v>
      </c>
      <c r="I365" s="4" t="s">
        <v>8221</v>
      </c>
      <c r="J365" s="4">
        <v>4</v>
      </c>
    </row>
    <row r="366" spans="2:10" x14ac:dyDescent="0.2">
      <c r="B366" s="4" t="s">
        <v>8219</v>
      </c>
      <c r="C366" s="4">
        <v>62</v>
      </c>
      <c r="I366" s="4" t="s">
        <v>8221</v>
      </c>
      <c r="J366" s="4">
        <v>3</v>
      </c>
    </row>
    <row r="367" spans="2:10" x14ac:dyDescent="0.2">
      <c r="B367" s="4" t="s">
        <v>8219</v>
      </c>
      <c r="C367" s="4">
        <v>74</v>
      </c>
      <c r="I367" s="4" t="s">
        <v>8221</v>
      </c>
      <c r="J367" s="4">
        <v>6</v>
      </c>
    </row>
    <row r="368" spans="2:10" x14ac:dyDescent="0.2">
      <c r="B368" s="4" t="s">
        <v>8219</v>
      </c>
      <c r="C368" s="4">
        <v>97</v>
      </c>
      <c r="I368" s="4" t="s">
        <v>8221</v>
      </c>
      <c r="J368" s="4">
        <v>0</v>
      </c>
    </row>
    <row r="369" spans="2:10" x14ac:dyDescent="0.2">
      <c r="B369" s="4" t="s">
        <v>8219</v>
      </c>
      <c r="C369" s="4">
        <v>55</v>
      </c>
      <c r="I369" s="4" t="s">
        <v>8221</v>
      </c>
      <c r="J369" s="4">
        <v>0</v>
      </c>
    </row>
    <row r="370" spans="2:10" x14ac:dyDescent="0.2">
      <c r="B370" s="4" t="s">
        <v>8219</v>
      </c>
      <c r="C370" s="4">
        <v>44</v>
      </c>
      <c r="I370" s="4" t="s">
        <v>8221</v>
      </c>
      <c r="J370" s="4">
        <v>0</v>
      </c>
    </row>
    <row r="371" spans="2:10" x14ac:dyDescent="0.2">
      <c r="B371" s="4" t="s">
        <v>8219</v>
      </c>
      <c r="C371" s="4">
        <v>110</v>
      </c>
      <c r="I371" s="4" t="s">
        <v>8221</v>
      </c>
      <c r="J371" s="4">
        <v>8</v>
      </c>
    </row>
    <row r="372" spans="2:10" x14ac:dyDescent="0.2">
      <c r="B372" s="4" t="s">
        <v>8219</v>
      </c>
      <c r="C372" s="4">
        <v>59</v>
      </c>
      <c r="I372" s="4" t="s">
        <v>8221</v>
      </c>
      <c r="J372" s="4">
        <v>5</v>
      </c>
    </row>
    <row r="373" spans="2:10" x14ac:dyDescent="0.2">
      <c r="B373" s="4" t="s">
        <v>8219</v>
      </c>
      <c r="C373" s="4">
        <v>62</v>
      </c>
      <c r="I373" s="4" t="s">
        <v>8221</v>
      </c>
      <c r="J373" s="4">
        <v>0</v>
      </c>
    </row>
    <row r="374" spans="2:10" x14ac:dyDescent="0.2">
      <c r="B374" s="4" t="s">
        <v>8219</v>
      </c>
      <c r="C374" s="4">
        <v>105</v>
      </c>
      <c r="I374" s="4" t="s">
        <v>8221</v>
      </c>
      <c r="J374" s="4">
        <v>2</v>
      </c>
    </row>
    <row r="375" spans="2:10" x14ac:dyDescent="0.2">
      <c r="B375" s="4" t="s">
        <v>8219</v>
      </c>
      <c r="C375" s="4">
        <v>26</v>
      </c>
      <c r="I375" s="4" t="s">
        <v>8221</v>
      </c>
      <c r="J375" s="4">
        <v>24</v>
      </c>
    </row>
    <row r="376" spans="2:10" x14ac:dyDescent="0.2">
      <c r="B376" s="4" t="s">
        <v>8219</v>
      </c>
      <c r="C376" s="4">
        <v>49</v>
      </c>
      <c r="I376" s="4" t="s">
        <v>8221</v>
      </c>
      <c r="J376" s="4">
        <v>0</v>
      </c>
    </row>
    <row r="377" spans="2:10" x14ac:dyDescent="0.2">
      <c r="B377" s="4" t="s">
        <v>8219</v>
      </c>
      <c r="C377" s="4">
        <v>68</v>
      </c>
      <c r="I377" s="4" t="s">
        <v>8221</v>
      </c>
      <c r="J377" s="4">
        <v>9</v>
      </c>
    </row>
    <row r="378" spans="2:10" x14ac:dyDescent="0.2">
      <c r="B378" s="4" t="s">
        <v>8219</v>
      </c>
      <c r="C378" s="4">
        <v>22</v>
      </c>
      <c r="I378" s="4" t="s">
        <v>8221</v>
      </c>
      <c r="J378" s="4">
        <v>0</v>
      </c>
    </row>
    <row r="379" spans="2:10" x14ac:dyDescent="0.2">
      <c r="B379" s="4" t="s">
        <v>8219</v>
      </c>
      <c r="C379" s="4">
        <v>18</v>
      </c>
      <c r="I379" s="4" t="s">
        <v>8221</v>
      </c>
      <c r="J379" s="4">
        <v>1</v>
      </c>
    </row>
    <row r="380" spans="2:10" x14ac:dyDescent="0.2">
      <c r="B380" s="4" t="s">
        <v>8219</v>
      </c>
      <c r="C380" s="4">
        <v>19</v>
      </c>
      <c r="I380" s="4" t="s">
        <v>8221</v>
      </c>
      <c r="J380" s="4">
        <v>10</v>
      </c>
    </row>
    <row r="381" spans="2:10" x14ac:dyDescent="0.2">
      <c r="B381" s="4" t="s">
        <v>8219</v>
      </c>
      <c r="C381" s="4">
        <v>99</v>
      </c>
      <c r="I381" s="4" t="s">
        <v>8221</v>
      </c>
      <c r="J381" s="4">
        <v>1</v>
      </c>
    </row>
    <row r="382" spans="2:10" x14ac:dyDescent="0.2">
      <c r="B382" s="4" t="s">
        <v>8219</v>
      </c>
      <c r="C382" s="4">
        <v>27</v>
      </c>
      <c r="I382" s="4" t="s">
        <v>8221</v>
      </c>
      <c r="J382" s="4">
        <v>0</v>
      </c>
    </row>
    <row r="383" spans="2:10" x14ac:dyDescent="0.2">
      <c r="B383" s="4" t="s">
        <v>8219</v>
      </c>
      <c r="C383" s="4">
        <v>25</v>
      </c>
      <c r="I383" s="4" t="s">
        <v>8221</v>
      </c>
      <c r="J383" s="4">
        <v>20</v>
      </c>
    </row>
    <row r="384" spans="2:10" x14ac:dyDescent="0.2">
      <c r="B384" s="4" t="s">
        <v>8219</v>
      </c>
      <c r="C384" s="4">
        <v>14</v>
      </c>
      <c r="I384" s="4" t="s">
        <v>8221</v>
      </c>
      <c r="J384" s="4">
        <v>30</v>
      </c>
    </row>
    <row r="385" spans="2:10" x14ac:dyDescent="0.2">
      <c r="B385" s="4" t="s">
        <v>8219</v>
      </c>
      <c r="C385" s="4">
        <v>35</v>
      </c>
      <c r="I385" s="4" t="s">
        <v>8221</v>
      </c>
      <c r="J385" s="4">
        <v>6</v>
      </c>
    </row>
    <row r="386" spans="2:10" x14ac:dyDescent="0.2">
      <c r="B386" s="4" t="s">
        <v>8219</v>
      </c>
      <c r="C386" s="4">
        <v>10</v>
      </c>
      <c r="I386" s="4" t="s">
        <v>8221</v>
      </c>
      <c r="J386" s="4">
        <v>15</v>
      </c>
    </row>
    <row r="387" spans="2:10" x14ac:dyDescent="0.2">
      <c r="B387" s="4" t="s">
        <v>8219</v>
      </c>
      <c r="C387" s="4">
        <v>29</v>
      </c>
      <c r="I387" s="4" t="s">
        <v>8221</v>
      </c>
      <c r="J387" s="4">
        <v>5</v>
      </c>
    </row>
    <row r="388" spans="2:10" x14ac:dyDescent="0.2">
      <c r="B388" s="4" t="s">
        <v>8219</v>
      </c>
      <c r="C388" s="4">
        <v>44</v>
      </c>
      <c r="I388" s="4" t="s">
        <v>8221</v>
      </c>
      <c r="J388" s="4">
        <v>0</v>
      </c>
    </row>
    <row r="389" spans="2:10" x14ac:dyDescent="0.2">
      <c r="B389" s="4" t="s">
        <v>8219</v>
      </c>
      <c r="C389" s="4">
        <v>17</v>
      </c>
      <c r="I389" s="4" t="s">
        <v>8221</v>
      </c>
      <c r="J389" s="4">
        <v>0</v>
      </c>
    </row>
    <row r="390" spans="2:10" x14ac:dyDescent="0.2">
      <c r="B390" s="4" t="s">
        <v>8219</v>
      </c>
      <c r="C390" s="4">
        <v>34</v>
      </c>
      <c r="I390" s="4" t="s">
        <v>8221</v>
      </c>
      <c r="J390" s="4">
        <v>28</v>
      </c>
    </row>
    <row r="391" spans="2:10" x14ac:dyDescent="0.2">
      <c r="B391" s="4" t="s">
        <v>8219</v>
      </c>
      <c r="C391" s="4">
        <v>14</v>
      </c>
      <c r="I391" s="4" t="s">
        <v>8221</v>
      </c>
      <c r="J391" s="4">
        <v>0</v>
      </c>
    </row>
    <row r="392" spans="2:10" x14ac:dyDescent="0.2">
      <c r="B392" s="4" t="s">
        <v>8219</v>
      </c>
      <c r="C392" s="4">
        <v>156</v>
      </c>
      <c r="I392" s="4" t="s">
        <v>8221</v>
      </c>
      <c r="J392" s="4">
        <v>5</v>
      </c>
    </row>
    <row r="393" spans="2:10" x14ac:dyDescent="0.2">
      <c r="B393" s="4" t="s">
        <v>8219</v>
      </c>
      <c r="C393" s="4">
        <v>128</v>
      </c>
      <c r="I393" s="4" t="s">
        <v>8221</v>
      </c>
      <c r="J393" s="4">
        <v>7</v>
      </c>
    </row>
    <row r="394" spans="2:10" x14ac:dyDescent="0.2">
      <c r="B394" s="4" t="s">
        <v>8219</v>
      </c>
      <c r="C394" s="4">
        <v>60</v>
      </c>
      <c r="I394" s="4" t="s">
        <v>8221</v>
      </c>
      <c r="J394" s="4">
        <v>30</v>
      </c>
    </row>
    <row r="395" spans="2:10" x14ac:dyDescent="0.2">
      <c r="B395" s="4" t="s">
        <v>8219</v>
      </c>
      <c r="C395" s="4">
        <v>32</v>
      </c>
      <c r="I395" s="4" t="s">
        <v>8221</v>
      </c>
      <c r="J395" s="4">
        <v>2</v>
      </c>
    </row>
    <row r="396" spans="2:10" x14ac:dyDescent="0.2">
      <c r="B396" s="4" t="s">
        <v>8219</v>
      </c>
      <c r="C396" s="4">
        <v>53</v>
      </c>
      <c r="I396" s="4" t="s">
        <v>8221</v>
      </c>
      <c r="J396" s="4">
        <v>30</v>
      </c>
    </row>
    <row r="397" spans="2:10" x14ac:dyDescent="0.2">
      <c r="B397" s="4" t="s">
        <v>8219</v>
      </c>
      <c r="C397" s="4">
        <v>184</v>
      </c>
      <c r="I397" s="4" t="s">
        <v>8221</v>
      </c>
      <c r="J397" s="4">
        <v>2</v>
      </c>
    </row>
    <row r="398" spans="2:10" x14ac:dyDescent="0.2">
      <c r="B398" s="4" t="s">
        <v>8219</v>
      </c>
      <c r="C398" s="4">
        <v>90</v>
      </c>
      <c r="I398" s="4" t="s">
        <v>8221</v>
      </c>
      <c r="J398" s="4">
        <v>0</v>
      </c>
    </row>
    <row r="399" spans="2:10" x14ac:dyDescent="0.2">
      <c r="B399" s="4" t="s">
        <v>8219</v>
      </c>
      <c r="C399" s="4">
        <v>71</v>
      </c>
      <c r="I399" s="4" t="s">
        <v>8221</v>
      </c>
      <c r="J399" s="4">
        <v>2</v>
      </c>
    </row>
    <row r="400" spans="2:10" x14ac:dyDescent="0.2">
      <c r="B400" s="4" t="s">
        <v>8219</v>
      </c>
      <c r="C400" s="4">
        <v>87</v>
      </c>
      <c r="I400" s="4" t="s">
        <v>8221</v>
      </c>
      <c r="J400" s="4">
        <v>1</v>
      </c>
    </row>
    <row r="401" spans="2:10" x14ac:dyDescent="0.2">
      <c r="B401" s="4" t="s">
        <v>8219</v>
      </c>
      <c r="C401" s="4">
        <v>28</v>
      </c>
      <c r="I401" s="4" t="s">
        <v>8221</v>
      </c>
      <c r="J401" s="4">
        <v>2</v>
      </c>
    </row>
    <row r="402" spans="2:10" x14ac:dyDescent="0.2">
      <c r="B402" s="4" t="s">
        <v>8219</v>
      </c>
      <c r="C402" s="4">
        <v>56</v>
      </c>
      <c r="I402" s="4" t="s">
        <v>8221</v>
      </c>
      <c r="J402" s="4">
        <v>14</v>
      </c>
    </row>
    <row r="403" spans="2:10" x14ac:dyDescent="0.2">
      <c r="B403" s="4" t="s">
        <v>8219</v>
      </c>
      <c r="C403" s="4">
        <v>51</v>
      </c>
      <c r="I403" s="4" t="s">
        <v>8221</v>
      </c>
      <c r="J403" s="4">
        <v>31</v>
      </c>
    </row>
    <row r="404" spans="2:10" x14ac:dyDescent="0.2">
      <c r="B404" s="4" t="s">
        <v>8219</v>
      </c>
      <c r="C404" s="4">
        <v>75</v>
      </c>
      <c r="I404" s="4" t="s">
        <v>8221</v>
      </c>
      <c r="J404" s="4">
        <v>16</v>
      </c>
    </row>
    <row r="405" spans="2:10" x14ac:dyDescent="0.2">
      <c r="B405" s="4" t="s">
        <v>8219</v>
      </c>
      <c r="C405" s="4">
        <v>38</v>
      </c>
      <c r="I405" s="4" t="s">
        <v>8221</v>
      </c>
      <c r="J405" s="4">
        <v>12</v>
      </c>
    </row>
    <row r="406" spans="2:10" x14ac:dyDescent="0.2">
      <c r="B406" s="4" t="s">
        <v>8219</v>
      </c>
      <c r="C406" s="4">
        <v>18</v>
      </c>
      <c r="I406" s="4" t="s">
        <v>8221</v>
      </c>
      <c r="J406" s="4">
        <v>96</v>
      </c>
    </row>
    <row r="407" spans="2:10" x14ac:dyDescent="0.2">
      <c r="B407" s="4" t="s">
        <v>8219</v>
      </c>
      <c r="C407" s="4">
        <v>54</v>
      </c>
      <c r="I407" s="4" t="s">
        <v>8221</v>
      </c>
      <c r="J407" s="4">
        <v>16</v>
      </c>
    </row>
    <row r="408" spans="2:10" x14ac:dyDescent="0.2">
      <c r="B408" s="4" t="s">
        <v>8219</v>
      </c>
      <c r="C408" s="4">
        <v>71</v>
      </c>
      <c r="I408" s="4" t="s">
        <v>8221</v>
      </c>
      <c r="J408" s="4">
        <v>5</v>
      </c>
    </row>
    <row r="409" spans="2:10" x14ac:dyDescent="0.2">
      <c r="B409" s="4" t="s">
        <v>8219</v>
      </c>
      <c r="C409" s="4">
        <v>57</v>
      </c>
      <c r="I409" s="4" t="s">
        <v>8221</v>
      </c>
      <c r="J409" s="4">
        <v>0</v>
      </c>
    </row>
    <row r="410" spans="2:10" x14ac:dyDescent="0.2">
      <c r="B410" s="4" t="s">
        <v>8219</v>
      </c>
      <c r="C410" s="4">
        <v>43</v>
      </c>
      <c r="I410" s="4" t="s">
        <v>8221</v>
      </c>
      <c r="J410" s="4">
        <v>8</v>
      </c>
    </row>
    <row r="411" spans="2:10" x14ac:dyDescent="0.2">
      <c r="B411" s="4" t="s">
        <v>8219</v>
      </c>
      <c r="C411" s="4">
        <v>52</v>
      </c>
      <c r="I411" s="4" t="s">
        <v>8221</v>
      </c>
      <c r="J411" s="4">
        <v>7</v>
      </c>
    </row>
    <row r="412" spans="2:10" x14ac:dyDescent="0.2">
      <c r="B412" s="4" t="s">
        <v>8219</v>
      </c>
      <c r="C412" s="4">
        <v>27</v>
      </c>
      <c r="I412" s="4" t="s">
        <v>8221</v>
      </c>
      <c r="J412" s="4">
        <v>24</v>
      </c>
    </row>
    <row r="413" spans="2:10" x14ac:dyDescent="0.2">
      <c r="B413" s="4" t="s">
        <v>8219</v>
      </c>
      <c r="C413" s="4">
        <v>12</v>
      </c>
      <c r="I413" s="4" t="s">
        <v>8221</v>
      </c>
      <c r="J413" s="4">
        <v>121</v>
      </c>
    </row>
    <row r="414" spans="2:10" x14ac:dyDescent="0.2">
      <c r="B414" s="4" t="s">
        <v>8219</v>
      </c>
      <c r="C414" s="4">
        <v>33</v>
      </c>
      <c r="I414" s="4" t="s">
        <v>8221</v>
      </c>
      <c r="J414" s="4">
        <v>196</v>
      </c>
    </row>
    <row r="415" spans="2:10" x14ac:dyDescent="0.2">
      <c r="B415" s="4" t="s">
        <v>8219</v>
      </c>
      <c r="C415" s="4">
        <v>96</v>
      </c>
      <c r="I415" s="4" t="s">
        <v>8221</v>
      </c>
      <c r="J415" s="4">
        <v>5</v>
      </c>
    </row>
    <row r="416" spans="2:10" x14ac:dyDescent="0.2">
      <c r="B416" s="4" t="s">
        <v>8219</v>
      </c>
      <c r="C416" s="4">
        <v>28</v>
      </c>
      <c r="I416" s="4" t="s">
        <v>8221</v>
      </c>
      <c r="J416" s="4">
        <v>73</v>
      </c>
    </row>
    <row r="417" spans="2:10" x14ac:dyDescent="0.2">
      <c r="B417" s="4" t="s">
        <v>8219</v>
      </c>
      <c r="C417" s="4">
        <v>43</v>
      </c>
      <c r="I417" s="4" t="s">
        <v>8221</v>
      </c>
      <c r="J417" s="4">
        <v>93</v>
      </c>
    </row>
    <row r="418" spans="2:10" x14ac:dyDescent="0.2">
      <c r="B418" s="4" t="s">
        <v>8219</v>
      </c>
      <c r="C418" s="4">
        <v>205</v>
      </c>
      <c r="I418" s="4" t="s">
        <v>8221</v>
      </c>
      <c r="J418" s="4">
        <v>17</v>
      </c>
    </row>
    <row r="419" spans="2:10" x14ac:dyDescent="0.2">
      <c r="B419" s="4" t="s">
        <v>8219</v>
      </c>
      <c r="C419" s="4">
        <v>23</v>
      </c>
      <c r="I419" s="4" t="s">
        <v>8221</v>
      </c>
      <c r="J419" s="4">
        <v>7</v>
      </c>
    </row>
    <row r="420" spans="2:10" x14ac:dyDescent="0.2">
      <c r="B420" s="4" t="s">
        <v>8219</v>
      </c>
      <c r="C420" s="4">
        <v>19</v>
      </c>
      <c r="I420" s="4" t="s">
        <v>8221</v>
      </c>
      <c r="J420" s="4">
        <v>17</v>
      </c>
    </row>
    <row r="421" spans="2:10" x14ac:dyDescent="0.2">
      <c r="B421" s="4" t="s">
        <v>8219</v>
      </c>
      <c r="C421" s="4">
        <v>14</v>
      </c>
      <c r="I421" s="4" t="s">
        <v>8221</v>
      </c>
      <c r="J421" s="4">
        <v>171</v>
      </c>
    </row>
    <row r="422" spans="2:10" x14ac:dyDescent="0.2">
      <c r="B422" s="4" t="s">
        <v>8219</v>
      </c>
      <c r="C422" s="4">
        <v>38</v>
      </c>
      <c r="I422" s="4" t="s">
        <v>8221</v>
      </c>
      <c r="J422" s="4">
        <v>188</v>
      </c>
    </row>
    <row r="423" spans="2:10" x14ac:dyDescent="0.2">
      <c r="B423" s="4" t="s">
        <v>8219</v>
      </c>
      <c r="C423" s="4">
        <v>78</v>
      </c>
      <c r="I423" s="4" t="s">
        <v>8221</v>
      </c>
      <c r="J423" s="4">
        <v>110</v>
      </c>
    </row>
    <row r="424" spans="2:10" x14ac:dyDescent="0.2">
      <c r="B424" s="4" t="s">
        <v>8219</v>
      </c>
      <c r="C424" s="4">
        <v>69</v>
      </c>
      <c r="I424" s="4" t="s">
        <v>8221</v>
      </c>
      <c r="J424" s="4">
        <v>37</v>
      </c>
    </row>
    <row r="425" spans="2:10" x14ac:dyDescent="0.2">
      <c r="B425" s="4" t="s">
        <v>8219</v>
      </c>
      <c r="C425" s="4">
        <v>33</v>
      </c>
      <c r="I425" s="4" t="s">
        <v>8221</v>
      </c>
      <c r="J425" s="4">
        <v>9</v>
      </c>
    </row>
    <row r="426" spans="2:10" x14ac:dyDescent="0.2">
      <c r="B426" s="4" t="s">
        <v>8219</v>
      </c>
      <c r="C426" s="4">
        <v>54</v>
      </c>
      <c r="I426" s="4" t="s">
        <v>8221</v>
      </c>
      <c r="J426" s="4">
        <v>29</v>
      </c>
    </row>
    <row r="427" spans="2:10" x14ac:dyDescent="0.2">
      <c r="B427" s="4" t="s">
        <v>8219</v>
      </c>
      <c r="C427" s="4">
        <v>99</v>
      </c>
      <c r="I427" s="4" t="s">
        <v>8221</v>
      </c>
      <c r="J427" s="4">
        <v>6</v>
      </c>
    </row>
    <row r="428" spans="2:10" x14ac:dyDescent="0.2">
      <c r="B428" s="4" t="s">
        <v>8219</v>
      </c>
      <c r="C428" s="4">
        <v>49</v>
      </c>
      <c r="I428" s="4" t="s">
        <v>8221</v>
      </c>
      <c r="J428" s="4">
        <v>30</v>
      </c>
    </row>
    <row r="429" spans="2:10" x14ac:dyDescent="0.2">
      <c r="B429" s="4" t="s">
        <v>8219</v>
      </c>
      <c r="C429" s="4">
        <v>11</v>
      </c>
      <c r="I429" s="4" t="s">
        <v>8221</v>
      </c>
      <c r="J429" s="4">
        <v>81</v>
      </c>
    </row>
    <row r="430" spans="2:10" x14ac:dyDescent="0.2">
      <c r="B430" s="4" t="s">
        <v>8219</v>
      </c>
      <c r="C430" s="4">
        <v>38</v>
      </c>
      <c r="I430" s="4" t="s">
        <v>8221</v>
      </c>
      <c r="J430" s="4">
        <v>4</v>
      </c>
    </row>
    <row r="431" spans="2:10" x14ac:dyDescent="0.2">
      <c r="B431" s="4" t="s">
        <v>8219</v>
      </c>
      <c r="C431" s="4">
        <v>16</v>
      </c>
      <c r="I431" s="4" t="s">
        <v>8221</v>
      </c>
      <c r="J431" s="4">
        <v>11</v>
      </c>
    </row>
    <row r="432" spans="2:10" x14ac:dyDescent="0.2">
      <c r="B432" s="4" t="s">
        <v>8219</v>
      </c>
      <c r="C432" s="4">
        <v>32</v>
      </c>
      <c r="I432" s="4" t="s">
        <v>8221</v>
      </c>
      <c r="J432" s="4">
        <v>14</v>
      </c>
    </row>
    <row r="433" spans="2:10" x14ac:dyDescent="0.2">
      <c r="B433" s="4" t="s">
        <v>8219</v>
      </c>
      <c r="C433" s="4">
        <v>20</v>
      </c>
      <c r="I433" s="4" t="s">
        <v>8221</v>
      </c>
      <c r="J433" s="4">
        <v>5</v>
      </c>
    </row>
    <row r="434" spans="2:10" x14ac:dyDescent="0.2">
      <c r="B434" s="4" t="s">
        <v>8219</v>
      </c>
      <c r="C434" s="4">
        <v>154</v>
      </c>
      <c r="I434" s="4" t="s">
        <v>8221</v>
      </c>
      <c r="J434" s="4">
        <v>45</v>
      </c>
    </row>
    <row r="435" spans="2:10" x14ac:dyDescent="0.2">
      <c r="B435" s="4" t="s">
        <v>8219</v>
      </c>
      <c r="C435" s="4">
        <v>41</v>
      </c>
      <c r="I435" s="4" t="s">
        <v>8221</v>
      </c>
      <c r="J435" s="4">
        <v>8</v>
      </c>
    </row>
    <row r="436" spans="2:10" x14ac:dyDescent="0.2">
      <c r="B436" s="4" t="s">
        <v>8219</v>
      </c>
      <c r="C436" s="4">
        <v>75</v>
      </c>
      <c r="I436" s="4" t="s">
        <v>8221</v>
      </c>
      <c r="J436" s="4">
        <v>3</v>
      </c>
    </row>
    <row r="437" spans="2:10" x14ac:dyDescent="0.2">
      <c r="B437" s="4" t="s">
        <v>8219</v>
      </c>
      <c r="C437" s="4">
        <v>40</v>
      </c>
      <c r="I437" s="4" t="s">
        <v>8221</v>
      </c>
      <c r="J437" s="4">
        <v>24</v>
      </c>
    </row>
    <row r="438" spans="2:10" x14ac:dyDescent="0.2">
      <c r="B438" s="4" t="s">
        <v>8219</v>
      </c>
      <c r="C438" s="4">
        <v>46</v>
      </c>
      <c r="I438" s="4" t="s">
        <v>8221</v>
      </c>
      <c r="J438" s="4">
        <v>18</v>
      </c>
    </row>
    <row r="439" spans="2:10" x14ac:dyDescent="0.2">
      <c r="B439" s="4" t="s">
        <v>8219</v>
      </c>
      <c r="C439" s="4">
        <v>62</v>
      </c>
      <c r="I439" s="4" t="s">
        <v>8221</v>
      </c>
      <c r="J439" s="4">
        <v>12</v>
      </c>
    </row>
    <row r="440" spans="2:10" x14ac:dyDescent="0.2">
      <c r="B440" s="4" t="s">
        <v>8219</v>
      </c>
      <c r="C440" s="4">
        <v>61</v>
      </c>
      <c r="I440" s="4" t="s">
        <v>8221</v>
      </c>
      <c r="J440" s="4">
        <v>123</v>
      </c>
    </row>
    <row r="441" spans="2:10" x14ac:dyDescent="0.2">
      <c r="B441" s="4" t="s">
        <v>8219</v>
      </c>
      <c r="C441" s="4">
        <v>96</v>
      </c>
      <c r="I441" s="4" t="s">
        <v>8221</v>
      </c>
      <c r="J441" s="4">
        <v>96</v>
      </c>
    </row>
    <row r="442" spans="2:10" x14ac:dyDescent="0.2">
      <c r="B442" s="4" t="s">
        <v>8219</v>
      </c>
      <c r="C442" s="4">
        <v>190</v>
      </c>
      <c r="I442" s="4" t="s">
        <v>8221</v>
      </c>
      <c r="J442" s="4">
        <v>31</v>
      </c>
    </row>
    <row r="443" spans="2:10" x14ac:dyDescent="0.2">
      <c r="B443" s="4" t="s">
        <v>8219</v>
      </c>
      <c r="C443" s="4">
        <v>94</v>
      </c>
      <c r="I443" s="4" t="s">
        <v>8221</v>
      </c>
      <c r="J443" s="4">
        <v>4</v>
      </c>
    </row>
    <row r="444" spans="2:10" x14ac:dyDescent="0.2">
      <c r="B444" s="4" t="s">
        <v>8219</v>
      </c>
      <c r="C444" s="4">
        <v>39</v>
      </c>
      <c r="I444" s="4" t="s">
        <v>8221</v>
      </c>
      <c r="J444" s="4">
        <v>3</v>
      </c>
    </row>
    <row r="445" spans="2:10" x14ac:dyDescent="0.2">
      <c r="B445" s="4" t="s">
        <v>8219</v>
      </c>
      <c r="C445" s="4">
        <v>127</v>
      </c>
      <c r="I445" s="4" t="s">
        <v>8221</v>
      </c>
      <c r="J445" s="4">
        <v>179</v>
      </c>
    </row>
    <row r="446" spans="2:10" x14ac:dyDescent="0.2">
      <c r="B446" s="4" t="s">
        <v>8219</v>
      </c>
      <c r="C446" s="4">
        <v>159</v>
      </c>
      <c r="I446" s="4" t="s">
        <v>8221</v>
      </c>
      <c r="J446" s="4">
        <v>3</v>
      </c>
    </row>
    <row r="447" spans="2:10" x14ac:dyDescent="0.2">
      <c r="B447" s="4" t="s">
        <v>8219</v>
      </c>
      <c r="C447" s="4">
        <v>177</v>
      </c>
      <c r="I447" s="4" t="s">
        <v>8221</v>
      </c>
      <c r="J447" s="4">
        <v>23</v>
      </c>
    </row>
    <row r="448" spans="2:10" x14ac:dyDescent="0.2">
      <c r="B448" s="4" t="s">
        <v>8219</v>
      </c>
      <c r="C448" s="4">
        <v>47</v>
      </c>
      <c r="I448" s="4" t="s">
        <v>8221</v>
      </c>
      <c r="J448" s="4">
        <v>23</v>
      </c>
    </row>
    <row r="449" spans="2:10" x14ac:dyDescent="0.2">
      <c r="B449" s="4" t="s">
        <v>8219</v>
      </c>
      <c r="C449" s="4">
        <v>1</v>
      </c>
      <c r="I449" s="4" t="s">
        <v>8221</v>
      </c>
      <c r="J449" s="4">
        <v>41</v>
      </c>
    </row>
    <row r="450" spans="2:10" x14ac:dyDescent="0.2">
      <c r="B450" s="4" t="s">
        <v>8219</v>
      </c>
      <c r="C450" s="4">
        <v>16</v>
      </c>
      <c r="I450" s="4" t="s">
        <v>8221</v>
      </c>
      <c r="J450" s="4">
        <v>0</v>
      </c>
    </row>
    <row r="451" spans="2:10" x14ac:dyDescent="0.2">
      <c r="B451" s="4" t="s">
        <v>8219</v>
      </c>
      <c r="C451" s="4">
        <v>115</v>
      </c>
      <c r="I451" s="4" t="s">
        <v>8221</v>
      </c>
      <c r="J451" s="4">
        <v>32</v>
      </c>
    </row>
    <row r="452" spans="2:10" x14ac:dyDescent="0.2">
      <c r="B452" s="4" t="s">
        <v>8219</v>
      </c>
      <c r="C452" s="4">
        <v>133</v>
      </c>
      <c r="I452" s="4" t="s">
        <v>8221</v>
      </c>
      <c r="J452" s="4">
        <v>2</v>
      </c>
    </row>
    <row r="453" spans="2:10" x14ac:dyDescent="0.2">
      <c r="B453" s="4" t="s">
        <v>8219</v>
      </c>
      <c r="C453" s="4">
        <v>70</v>
      </c>
      <c r="I453" s="4" t="s">
        <v>8221</v>
      </c>
      <c r="J453" s="4">
        <v>7</v>
      </c>
    </row>
    <row r="454" spans="2:10" x14ac:dyDescent="0.2">
      <c r="B454" s="4" t="s">
        <v>8219</v>
      </c>
      <c r="C454" s="4">
        <v>62</v>
      </c>
      <c r="I454" s="4" t="s">
        <v>8221</v>
      </c>
      <c r="J454" s="4">
        <v>4</v>
      </c>
    </row>
    <row r="455" spans="2:10" x14ac:dyDescent="0.2">
      <c r="B455" s="4" t="s">
        <v>8219</v>
      </c>
      <c r="C455" s="4">
        <v>10</v>
      </c>
      <c r="I455" s="4" t="s">
        <v>8221</v>
      </c>
      <c r="J455" s="4">
        <v>196</v>
      </c>
    </row>
    <row r="456" spans="2:10" x14ac:dyDescent="0.2">
      <c r="B456" s="4" t="s">
        <v>8219</v>
      </c>
      <c r="C456" s="4">
        <v>499</v>
      </c>
      <c r="I456" s="4" t="s">
        <v>8221</v>
      </c>
      <c r="J456" s="4">
        <v>11</v>
      </c>
    </row>
    <row r="457" spans="2:10" x14ac:dyDescent="0.2">
      <c r="B457" s="4" t="s">
        <v>8219</v>
      </c>
      <c r="C457" s="4">
        <v>47</v>
      </c>
      <c r="I457" s="4" t="s">
        <v>8221</v>
      </c>
      <c r="J457" s="4">
        <v>9</v>
      </c>
    </row>
    <row r="458" spans="2:10" x14ac:dyDescent="0.2">
      <c r="B458" s="4" t="s">
        <v>8219</v>
      </c>
      <c r="C458" s="4">
        <v>28</v>
      </c>
      <c r="I458" s="4" t="s">
        <v>8221</v>
      </c>
      <c r="J458" s="4">
        <v>5</v>
      </c>
    </row>
    <row r="459" spans="2:10" x14ac:dyDescent="0.2">
      <c r="B459" s="4" t="s">
        <v>8219</v>
      </c>
      <c r="C459" s="4">
        <v>24</v>
      </c>
      <c r="I459" s="4" t="s">
        <v>8221</v>
      </c>
      <c r="J459" s="4">
        <v>8</v>
      </c>
    </row>
    <row r="460" spans="2:10" x14ac:dyDescent="0.2">
      <c r="B460" s="4" t="s">
        <v>8219</v>
      </c>
      <c r="C460" s="4">
        <v>76</v>
      </c>
      <c r="I460" s="4" t="s">
        <v>8221</v>
      </c>
      <c r="J460" s="4">
        <v>229</v>
      </c>
    </row>
    <row r="461" spans="2:10" x14ac:dyDescent="0.2">
      <c r="B461" s="4" t="s">
        <v>8219</v>
      </c>
      <c r="C461" s="4">
        <v>98</v>
      </c>
      <c r="I461" s="4" t="s">
        <v>8221</v>
      </c>
      <c r="J461" s="4">
        <v>40</v>
      </c>
    </row>
    <row r="462" spans="2:10" x14ac:dyDescent="0.2">
      <c r="B462" s="4" t="s">
        <v>8219</v>
      </c>
      <c r="C462" s="4">
        <v>30</v>
      </c>
      <c r="I462" s="4" t="s">
        <v>8221</v>
      </c>
      <c r="J462" s="4">
        <v>123</v>
      </c>
    </row>
    <row r="463" spans="2:10" x14ac:dyDescent="0.2">
      <c r="B463" s="4" t="s">
        <v>8219</v>
      </c>
      <c r="C463" s="4">
        <v>478</v>
      </c>
      <c r="I463" s="4" t="s">
        <v>8221</v>
      </c>
      <c r="J463" s="4">
        <v>5</v>
      </c>
    </row>
    <row r="464" spans="2:10" x14ac:dyDescent="0.2">
      <c r="B464" s="4" t="s">
        <v>8219</v>
      </c>
      <c r="C464" s="4">
        <v>74</v>
      </c>
      <c r="I464" s="4" t="s">
        <v>8221</v>
      </c>
      <c r="J464" s="4">
        <v>148</v>
      </c>
    </row>
    <row r="465" spans="2:10" x14ac:dyDescent="0.2">
      <c r="B465" s="4" t="s">
        <v>8219</v>
      </c>
      <c r="C465" s="4">
        <v>131</v>
      </c>
      <c r="I465" s="4" t="s">
        <v>8221</v>
      </c>
      <c r="J465" s="4">
        <v>10</v>
      </c>
    </row>
    <row r="466" spans="2:10" x14ac:dyDescent="0.2">
      <c r="B466" s="4" t="s">
        <v>8219</v>
      </c>
      <c r="C466" s="4">
        <v>61</v>
      </c>
      <c r="I466" s="4" t="s">
        <v>8221</v>
      </c>
      <c r="J466" s="4">
        <v>4</v>
      </c>
    </row>
    <row r="467" spans="2:10" x14ac:dyDescent="0.2">
      <c r="B467" s="4" t="s">
        <v>8219</v>
      </c>
      <c r="C467" s="4">
        <v>1071</v>
      </c>
      <c r="I467" s="4" t="s">
        <v>8221</v>
      </c>
      <c r="J467" s="4">
        <v>21</v>
      </c>
    </row>
    <row r="468" spans="2:10" x14ac:dyDescent="0.2">
      <c r="B468" s="4" t="s">
        <v>8219</v>
      </c>
      <c r="C468" s="4">
        <v>122</v>
      </c>
      <c r="I468" s="4" t="s">
        <v>8221</v>
      </c>
      <c r="J468" s="4">
        <v>2</v>
      </c>
    </row>
    <row r="469" spans="2:10" x14ac:dyDescent="0.2">
      <c r="B469" s="4" t="s">
        <v>8219</v>
      </c>
      <c r="C469" s="4">
        <v>111</v>
      </c>
      <c r="I469" s="4" t="s">
        <v>8221</v>
      </c>
      <c r="J469" s="4">
        <v>0</v>
      </c>
    </row>
    <row r="470" spans="2:10" x14ac:dyDescent="0.2">
      <c r="B470" s="4" t="s">
        <v>8219</v>
      </c>
      <c r="C470" s="4">
        <v>255</v>
      </c>
      <c r="I470" s="4" t="s">
        <v>8221</v>
      </c>
      <c r="J470" s="4">
        <v>4</v>
      </c>
    </row>
    <row r="471" spans="2:10" x14ac:dyDescent="0.2">
      <c r="B471" s="4" t="s">
        <v>8219</v>
      </c>
      <c r="C471" s="4">
        <v>141</v>
      </c>
      <c r="I471" s="4" t="s">
        <v>8221</v>
      </c>
      <c r="J471" s="4">
        <v>1</v>
      </c>
    </row>
    <row r="472" spans="2:10" x14ac:dyDescent="0.2">
      <c r="B472" s="4" t="s">
        <v>8219</v>
      </c>
      <c r="C472" s="4">
        <v>159</v>
      </c>
      <c r="I472" s="4" t="s">
        <v>8221</v>
      </c>
      <c r="J472" s="4">
        <v>30</v>
      </c>
    </row>
    <row r="473" spans="2:10" x14ac:dyDescent="0.2">
      <c r="B473" s="4" t="s">
        <v>8219</v>
      </c>
      <c r="C473" s="4">
        <v>99</v>
      </c>
      <c r="I473" s="4" t="s">
        <v>8221</v>
      </c>
      <c r="J473" s="4">
        <v>3</v>
      </c>
    </row>
    <row r="474" spans="2:10" x14ac:dyDescent="0.2">
      <c r="B474" s="4" t="s">
        <v>8219</v>
      </c>
      <c r="C474" s="4">
        <v>96</v>
      </c>
      <c r="I474" s="4" t="s">
        <v>8221</v>
      </c>
      <c r="J474" s="4">
        <v>975</v>
      </c>
    </row>
    <row r="475" spans="2:10" x14ac:dyDescent="0.2">
      <c r="B475" s="4" t="s">
        <v>8219</v>
      </c>
      <c r="C475" s="4">
        <v>27</v>
      </c>
      <c r="I475" s="4" t="s">
        <v>8221</v>
      </c>
      <c r="J475" s="4">
        <v>167</v>
      </c>
    </row>
    <row r="476" spans="2:10" x14ac:dyDescent="0.2">
      <c r="B476" s="4" t="s">
        <v>8219</v>
      </c>
      <c r="C476" s="4">
        <v>166</v>
      </c>
      <c r="I476" s="4" t="s">
        <v>8221</v>
      </c>
      <c r="J476" s="4">
        <v>5</v>
      </c>
    </row>
    <row r="477" spans="2:10" x14ac:dyDescent="0.2">
      <c r="B477" s="4" t="s">
        <v>8219</v>
      </c>
      <c r="C477" s="4">
        <v>76</v>
      </c>
      <c r="I477" s="4" t="s">
        <v>8221</v>
      </c>
      <c r="J477" s="4">
        <v>18</v>
      </c>
    </row>
    <row r="478" spans="2:10" x14ac:dyDescent="0.2">
      <c r="B478" s="4" t="s">
        <v>8219</v>
      </c>
      <c r="C478" s="4">
        <v>211</v>
      </c>
      <c r="I478" s="4" t="s">
        <v>8221</v>
      </c>
      <c r="J478" s="4">
        <v>98</v>
      </c>
    </row>
    <row r="479" spans="2:10" x14ac:dyDescent="0.2">
      <c r="B479" s="4" t="s">
        <v>8219</v>
      </c>
      <c r="C479" s="4">
        <v>21</v>
      </c>
      <c r="I479" s="4" t="s">
        <v>8221</v>
      </c>
      <c r="J479" s="4">
        <v>4</v>
      </c>
    </row>
    <row r="480" spans="2:10" x14ac:dyDescent="0.2">
      <c r="B480" s="4" t="s">
        <v>8219</v>
      </c>
      <c r="C480" s="4">
        <v>61</v>
      </c>
      <c r="I480" s="4" t="s">
        <v>8221</v>
      </c>
      <c r="J480" s="4">
        <v>3</v>
      </c>
    </row>
    <row r="481" spans="2:10" x14ac:dyDescent="0.2">
      <c r="B481" s="4" t="s">
        <v>8219</v>
      </c>
      <c r="C481" s="4">
        <v>30</v>
      </c>
      <c r="I481" s="4" t="s">
        <v>8221</v>
      </c>
      <c r="J481" s="4">
        <v>1</v>
      </c>
    </row>
    <row r="482" spans="2:10" x14ac:dyDescent="0.2">
      <c r="B482" s="4" t="s">
        <v>8219</v>
      </c>
      <c r="C482" s="4">
        <v>375</v>
      </c>
      <c r="I482" s="4" t="s">
        <v>8221</v>
      </c>
      <c r="J482" s="4">
        <v>0</v>
      </c>
    </row>
    <row r="483" spans="2:10" x14ac:dyDescent="0.2">
      <c r="B483" s="4" t="s">
        <v>8219</v>
      </c>
      <c r="C483" s="4">
        <v>111</v>
      </c>
      <c r="I483" s="4" t="s">
        <v>8221</v>
      </c>
      <c r="J483" s="4">
        <v>9</v>
      </c>
    </row>
    <row r="484" spans="2:10" x14ac:dyDescent="0.2">
      <c r="B484" s="4" t="s">
        <v>8219</v>
      </c>
      <c r="C484" s="4">
        <v>123</v>
      </c>
      <c r="I484" s="4" t="s">
        <v>8221</v>
      </c>
      <c r="J484" s="4">
        <v>2</v>
      </c>
    </row>
    <row r="485" spans="2:10" x14ac:dyDescent="0.2">
      <c r="B485" s="4" t="s">
        <v>8219</v>
      </c>
      <c r="C485" s="4">
        <v>70</v>
      </c>
      <c r="I485" s="4" t="s">
        <v>8221</v>
      </c>
      <c r="J485" s="4">
        <v>0</v>
      </c>
    </row>
    <row r="486" spans="2:10" x14ac:dyDescent="0.2">
      <c r="B486" s="4" t="s">
        <v>8219</v>
      </c>
      <c r="C486" s="4">
        <v>85</v>
      </c>
      <c r="I486" s="4" t="s">
        <v>8221</v>
      </c>
      <c r="J486" s="4">
        <v>147</v>
      </c>
    </row>
    <row r="487" spans="2:10" x14ac:dyDescent="0.2">
      <c r="B487" s="4" t="s">
        <v>8219</v>
      </c>
      <c r="C487" s="4">
        <v>86</v>
      </c>
      <c r="I487" s="4" t="s">
        <v>8221</v>
      </c>
      <c r="J487" s="4">
        <v>49</v>
      </c>
    </row>
    <row r="488" spans="2:10" x14ac:dyDescent="0.2">
      <c r="B488" s="4" t="s">
        <v>8219</v>
      </c>
      <c r="C488" s="4">
        <v>13</v>
      </c>
      <c r="I488" s="4" t="s">
        <v>8221</v>
      </c>
      <c r="J488" s="4">
        <v>1</v>
      </c>
    </row>
    <row r="489" spans="2:10" x14ac:dyDescent="0.2">
      <c r="B489" s="4" t="s">
        <v>8219</v>
      </c>
      <c r="C489" s="4">
        <v>33</v>
      </c>
      <c r="I489" s="4" t="s">
        <v>8221</v>
      </c>
      <c r="J489" s="4">
        <v>2</v>
      </c>
    </row>
    <row r="490" spans="2:10" x14ac:dyDescent="0.2">
      <c r="B490" s="4" t="s">
        <v>8219</v>
      </c>
      <c r="C490" s="4">
        <v>15</v>
      </c>
      <c r="I490" s="4" t="s">
        <v>8221</v>
      </c>
      <c r="J490" s="4">
        <v>7</v>
      </c>
    </row>
    <row r="491" spans="2:10" x14ac:dyDescent="0.2">
      <c r="B491" s="4" t="s">
        <v>8219</v>
      </c>
      <c r="C491" s="4">
        <v>273</v>
      </c>
      <c r="I491" s="4" t="s">
        <v>8221</v>
      </c>
      <c r="J491" s="4">
        <v>4</v>
      </c>
    </row>
    <row r="492" spans="2:10" x14ac:dyDescent="0.2">
      <c r="B492" s="4" t="s">
        <v>8219</v>
      </c>
      <c r="C492" s="4">
        <v>714</v>
      </c>
      <c r="I492" s="4" t="s">
        <v>8221</v>
      </c>
      <c r="J492" s="4">
        <v>27</v>
      </c>
    </row>
    <row r="493" spans="2:10" x14ac:dyDescent="0.2">
      <c r="B493" s="4" t="s">
        <v>8219</v>
      </c>
      <c r="C493" s="4">
        <v>170</v>
      </c>
      <c r="I493" s="4" t="s">
        <v>8221</v>
      </c>
      <c r="J493" s="4">
        <v>94</v>
      </c>
    </row>
    <row r="494" spans="2:10" x14ac:dyDescent="0.2">
      <c r="B494" s="4" t="s">
        <v>8219</v>
      </c>
      <c r="C494" s="4">
        <v>512</v>
      </c>
      <c r="I494" s="4" t="s">
        <v>8221</v>
      </c>
      <c r="J494" s="4">
        <v>29</v>
      </c>
    </row>
    <row r="495" spans="2:10" x14ac:dyDescent="0.2">
      <c r="B495" s="4" t="s">
        <v>8219</v>
      </c>
      <c r="C495" s="4">
        <v>314</v>
      </c>
      <c r="I495" s="4" t="s">
        <v>8221</v>
      </c>
      <c r="J495" s="4">
        <v>7</v>
      </c>
    </row>
    <row r="496" spans="2:10" x14ac:dyDescent="0.2">
      <c r="B496" s="4" t="s">
        <v>8219</v>
      </c>
      <c r="C496" s="4">
        <v>167</v>
      </c>
      <c r="I496" s="4" t="s">
        <v>8221</v>
      </c>
      <c r="J496" s="4">
        <v>22</v>
      </c>
    </row>
    <row r="497" spans="2:10" x14ac:dyDescent="0.2">
      <c r="B497" s="4" t="s">
        <v>8219</v>
      </c>
      <c r="C497" s="4">
        <v>9</v>
      </c>
      <c r="I497" s="4" t="s">
        <v>8221</v>
      </c>
      <c r="J497" s="4">
        <v>1</v>
      </c>
    </row>
    <row r="498" spans="2:10" x14ac:dyDescent="0.2">
      <c r="B498" s="4" t="s">
        <v>8219</v>
      </c>
      <c r="C498" s="4">
        <v>103</v>
      </c>
      <c r="I498" s="4" t="s">
        <v>8221</v>
      </c>
      <c r="J498" s="4">
        <v>10</v>
      </c>
    </row>
    <row r="499" spans="2:10" x14ac:dyDescent="0.2">
      <c r="B499" s="4" t="s">
        <v>8219</v>
      </c>
      <c r="C499" s="4">
        <v>111</v>
      </c>
      <c r="I499" s="4" t="s">
        <v>8221</v>
      </c>
      <c r="J499" s="4">
        <v>6</v>
      </c>
    </row>
    <row r="500" spans="2:10" x14ac:dyDescent="0.2">
      <c r="B500" s="4" t="s">
        <v>8219</v>
      </c>
      <c r="C500" s="4">
        <v>271</v>
      </c>
      <c r="I500" s="4" t="s">
        <v>8221</v>
      </c>
      <c r="J500" s="4">
        <v>24</v>
      </c>
    </row>
    <row r="501" spans="2:10" x14ac:dyDescent="0.2">
      <c r="B501" s="4" t="s">
        <v>8219</v>
      </c>
      <c r="C501" s="4">
        <v>101</v>
      </c>
      <c r="I501" s="4" t="s">
        <v>8221</v>
      </c>
      <c r="J501" s="4">
        <v>15</v>
      </c>
    </row>
    <row r="502" spans="2:10" x14ac:dyDescent="0.2">
      <c r="B502" s="4" t="s">
        <v>8219</v>
      </c>
      <c r="C502" s="4">
        <v>57</v>
      </c>
      <c r="I502" s="4" t="s">
        <v>8221</v>
      </c>
      <c r="J502" s="4">
        <v>37</v>
      </c>
    </row>
    <row r="503" spans="2:10" x14ac:dyDescent="0.2">
      <c r="B503" s="4" t="s">
        <v>8219</v>
      </c>
      <c r="C503" s="4">
        <v>62</v>
      </c>
      <c r="I503" s="4" t="s">
        <v>8221</v>
      </c>
      <c r="J503" s="4">
        <v>20</v>
      </c>
    </row>
    <row r="504" spans="2:10" x14ac:dyDescent="0.2">
      <c r="B504" s="4" t="s">
        <v>8219</v>
      </c>
      <c r="C504" s="4">
        <v>32</v>
      </c>
      <c r="I504" s="4" t="s">
        <v>8221</v>
      </c>
      <c r="J504" s="4">
        <v>7</v>
      </c>
    </row>
    <row r="505" spans="2:10" x14ac:dyDescent="0.2">
      <c r="B505" s="4" t="s">
        <v>8219</v>
      </c>
      <c r="C505" s="4">
        <v>141</v>
      </c>
      <c r="I505" s="4" t="s">
        <v>8221</v>
      </c>
      <c r="J505" s="4">
        <v>0</v>
      </c>
    </row>
    <row r="506" spans="2:10" x14ac:dyDescent="0.2">
      <c r="B506" s="4" t="s">
        <v>8219</v>
      </c>
      <c r="C506" s="4">
        <v>75</v>
      </c>
      <c r="I506" s="4" t="s">
        <v>8221</v>
      </c>
      <c r="J506" s="4">
        <v>21</v>
      </c>
    </row>
    <row r="507" spans="2:10" x14ac:dyDescent="0.2">
      <c r="B507" s="4" t="s">
        <v>8219</v>
      </c>
      <c r="C507" s="4">
        <v>46</v>
      </c>
      <c r="I507" s="4" t="s">
        <v>8221</v>
      </c>
      <c r="J507" s="4">
        <v>3</v>
      </c>
    </row>
    <row r="508" spans="2:10" x14ac:dyDescent="0.2">
      <c r="B508" s="4" t="s">
        <v>8219</v>
      </c>
      <c r="C508" s="4">
        <v>103</v>
      </c>
      <c r="I508" s="4" t="s">
        <v>8221</v>
      </c>
      <c r="J508" s="4">
        <v>11</v>
      </c>
    </row>
    <row r="509" spans="2:10" x14ac:dyDescent="0.2">
      <c r="B509" s="4" t="s">
        <v>8219</v>
      </c>
      <c r="C509" s="4">
        <v>6</v>
      </c>
      <c r="I509" s="4" t="s">
        <v>8221</v>
      </c>
      <c r="J509" s="4">
        <v>1</v>
      </c>
    </row>
    <row r="510" spans="2:10" x14ac:dyDescent="0.2">
      <c r="B510" s="4" t="s">
        <v>8219</v>
      </c>
      <c r="C510" s="4">
        <v>83</v>
      </c>
      <c r="I510" s="4" t="s">
        <v>8221</v>
      </c>
      <c r="J510" s="4">
        <v>312</v>
      </c>
    </row>
    <row r="511" spans="2:10" x14ac:dyDescent="0.2">
      <c r="B511" s="4" t="s">
        <v>8219</v>
      </c>
      <c r="C511" s="4">
        <v>108</v>
      </c>
      <c r="I511" s="4" t="s">
        <v>8221</v>
      </c>
      <c r="J511" s="4">
        <v>1</v>
      </c>
    </row>
    <row r="512" spans="2:10" x14ac:dyDescent="0.2">
      <c r="B512" s="4" t="s">
        <v>8219</v>
      </c>
      <c r="C512" s="4">
        <v>25</v>
      </c>
      <c r="I512" s="4" t="s">
        <v>8221</v>
      </c>
      <c r="J512" s="4">
        <v>3</v>
      </c>
    </row>
    <row r="513" spans="2:10" x14ac:dyDescent="0.2">
      <c r="B513" s="4" t="s">
        <v>8219</v>
      </c>
      <c r="C513" s="4">
        <v>549</v>
      </c>
      <c r="I513" s="4" t="s">
        <v>8221</v>
      </c>
      <c r="J513" s="4">
        <v>4</v>
      </c>
    </row>
    <row r="514" spans="2:10" x14ac:dyDescent="0.2">
      <c r="B514" s="4" t="s">
        <v>8219</v>
      </c>
      <c r="C514" s="4">
        <v>222</v>
      </c>
      <c r="I514" s="4" t="s">
        <v>8221</v>
      </c>
      <c r="J514" s="4">
        <v>10</v>
      </c>
    </row>
    <row r="515" spans="2:10" x14ac:dyDescent="0.2">
      <c r="B515" s="4" t="s">
        <v>8219</v>
      </c>
      <c r="C515" s="4">
        <v>183</v>
      </c>
      <c r="I515" s="4" t="s">
        <v>8221</v>
      </c>
      <c r="J515" s="4">
        <v>8</v>
      </c>
    </row>
    <row r="516" spans="2:10" x14ac:dyDescent="0.2">
      <c r="B516" s="4" t="s">
        <v>8219</v>
      </c>
      <c r="C516" s="4">
        <v>89</v>
      </c>
      <c r="I516" s="4" t="s">
        <v>8221</v>
      </c>
      <c r="J516" s="4">
        <v>3</v>
      </c>
    </row>
    <row r="517" spans="2:10" x14ac:dyDescent="0.2">
      <c r="B517" s="4" t="s">
        <v>8219</v>
      </c>
      <c r="C517" s="4">
        <v>253</v>
      </c>
      <c r="I517" s="4" t="s">
        <v>8221</v>
      </c>
      <c r="J517" s="4">
        <v>1</v>
      </c>
    </row>
    <row r="518" spans="2:10" x14ac:dyDescent="0.2">
      <c r="B518" s="4" t="s">
        <v>8219</v>
      </c>
      <c r="C518" s="4">
        <v>140</v>
      </c>
      <c r="I518" s="4" t="s">
        <v>8221</v>
      </c>
      <c r="J518" s="4">
        <v>0</v>
      </c>
    </row>
    <row r="519" spans="2:10" x14ac:dyDescent="0.2">
      <c r="B519" s="4" t="s">
        <v>8219</v>
      </c>
      <c r="C519" s="4">
        <v>103</v>
      </c>
      <c r="I519" s="4" t="s">
        <v>8221</v>
      </c>
      <c r="J519" s="4">
        <v>5</v>
      </c>
    </row>
    <row r="520" spans="2:10" x14ac:dyDescent="0.2">
      <c r="B520" s="4" t="s">
        <v>8219</v>
      </c>
      <c r="C520" s="4">
        <v>138</v>
      </c>
      <c r="I520" s="4" t="s">
        <v>8221</v>
      </c>
      <c r="J520" s="4">
        <v>0</v>
      </c>
    </row>
    <row r="521" spans="2:10" x14ac:dyDescent="0.2">
      <c r="B521" s="4" t="s">
        <v>8219</v>
      </c>
      <c r="C521" s="4">
        <v>191</v>
      </c>
      <c r="I521" s="4" t="s">
        <v>8221</v>
      </c>
      <c r="J521" s="4">
        <v>3</v>
      </c>
    </row>
    <row r="522" spans="2:10" x14ac:dyDescent="0.2">
      <c r="B522" s="4" t="s">
        <v>8219</v>
      </c>
      <c r="C522" s="4">
        <v>45</v>
      </c>
      <c r="I522" s="4" t="s">
        <v>8221</v>
      </c>
      <c r="J522" s="4">
        <v>7</v>
      </c>
    </row>
    <row r="523" spans="2:10" x14ac:dyDescent="0.2">
      <c r="B523" s="4" t="s">
        <v>8219</v>
      </c>
      <c r="C523" s="4">
        <v>17</v>
      </c>
      <c r="I523" s="4" t="s">
        <v>8221</v>
      </c>
      <c r="J523" s="4">
        <v>0</v>
      </c>
    </row>
    <row r="524" spans="2:10" x14ac:dyDescent="0.2">
      <c r="B524" s="4" t="s">
        <v>8219</v>
      </c>
      <c r="C524" s="4">
        <v>31</v>
      </c>
      <c r="I524" s="4" t="s">
        <v>8221</v>
      </c>
      <c r="J524" s="4">
        <v>2</v>
      </c>
    </row>
    <row r="525" spans="2:10" x14ac:dyDescent="0.2">
      <c r="B525" s="4" t="s">
        <v>8219</v>
      </c>
      <c r="C525" s="4">
        <v>50</v>
      </c>
      <c r="I525" s="4" t="s">
        <v>8221</v>
      </c>
      <c r="J525" s="4">
        <v>23</v>
      </c>
    </row>
    <row r="526" spans="2:10" x14ac:dyDescent="0.2">
      <c r="B526" s="4" t="s">
        <v>8219</v>
      </c>
      <c r="C526" s="4">
        <v>59</v>
      </c>
      <c r="I526" s="4" t="s">
        <v>8221</v>
      </c>
      <c r="J526" s="4">
        <v>1</v>
      </c>
    </row>
    <row r="527" spans="2:10" x14ac:dyDescent="0.2">
      <c r="B527" s="4" t="s">
        <v>8219</v>
      </c>
      <c r="C527" s="4">
        <v>81</v>
      </c>
      <c r="I527" s="4" t="s">
        <v>8221</v>
      </c>
      <c r="J527" s="4">
        <v>2</v>
      </c>
    </row>
    <row r="528" spans="2:10" x14ac:dyDescent="0.2">
      <c r="B528" s="4" t="s">
        <v>8219</v>
      </c>
      <c r="C528" s="4">
        <v>508</v>
      </c>
      <c r="I528" s="4" t="s">
        <v>8221</v>
      </c>
      <c r="J528" s="4">
        <v>3</v>
      </c>
    </row>
    <row r="529" spans="2:10" x14ac:dyDescent="0.2">
      <c r="B529" s="4" t="s">
        <v>8219</v>
      </c>
      <c r="C529" s="4">
        <v>74</v>
      </c>
      <c r="I529" s="4" t="s">
        <v>8221</v>
      </c>
      <c r="J529" s="4">
        <v>0</v>
      </c>
    </row>
    <row r="530" spans="2:10" x14ac:dyDescent="0.2">
      <c r="B530" s="4" t="s">
        <v>8219</v>
      </c>
      <c r="C530" s="4">
        <v>141</v>
      </c>
      <c r="I530" s="4" t="s">
        <v>8221</v>
      </c>
      <c r="J530" s="4">
        <v>13</v>
      </c>
    </row>
    <row r="531" spans="2:10" x14ac:dyDescent="0.2">
      <c r="B531" s="4" t="s">
        <v>8219</v>
      </c>
      <c r="C531" s="4">
        <v>711</v>
      </c>
      <c r="I531" s="4" t="s">
        <v>8221</v>
      </c>
      <c r="J531" s="4">
        <v>1</v>
      </c>
    </row>
    <row r="532" spans="2:10" x14ac:dyDescent="0.2">
      <c r="B532" s="4" t="s">
        <v>8219</v>
      </c>
      <c r="C532" s="4">
        <v>141</v>
      </c>
      <c r="I532" s="4" t="s">
        <v>8221</v>
      </c>
      <c r="J532" s="4">
        <v>1</v>
      </c>
    </row>
    <row r="533" spans="2:10" x14ac:dyDescent="0.2">
      <c r="B533" s="4" t="s">
        <v>8219</v>
      </c>
      <c r="C533" s="4">
        <v>109</v>
      </c>
      <c r="I533" s="4" t="s">
        <v>8221</v>
      </c>
      <c r="J533" s="4">
        <v>1</v>
      </c>
    </row>
    <row r="534" spans="2:10" x14ac:dyDescent="0.2">
      <c r="B534" s="4" t="s">
        <v>8219</v>
      </c>
      <c r="C534" s="4">
        <v>361</v>
      </c>
      <c r="I534" s="4" t="s">
        <v>8221</v>
      </c>
      <c r="J534" s="4">
        <v>6</v>
      </c>
    </row>
    <row r="535" spans="2:10" x14ac:dyDescent="0.2">
      <c r="B535" s="4" t="s">
        <v>8219</v>
      </c>
      <c r="C535" s="4">
        <v>176</v>
      </c>
      <c r="I535" s="4" t="s">
        <v>8221</v>
      </c>
      <c r="J535" s="4">
        <v>39</v>
      </c>
    </row>
    <row r="536" spans="2:10" x14ac:dyDescent="0.2">
      <c r="B536" s="4" t="s">
        <v>8219</v>
      </c>
      <c r="C536" s="4">
        <v>670</v>
      </c>
      <c r="I536" s="4" t="s">
        <v>8221</v>
      </c>
      <c r="J536" s="4">
        <v>4</v>
      </c>
    </row>
    <row r="537" spans="2:10" x14ac:dyDescent="0.2">
      <c r="B537" s="4" t="s">
        <v>8219</v>
      </c>
      <c r="C537" s="4">
        <v>96</v>
      </c>
      <c r="I537" s="4" t="s">
        <v>8221</v>
      </c>
      <c r="J537" s="4">
        <v>1</v>
      </c>
    </row>
    <row r="538" spans="2:10" x14ac:dyDescent="0.2">
      <c r="B538" s="4" t="s">
        <v>8219</v>
      </c>
      <c r="C538" s="4">
        <v>74</v>
      </c>
      <c r="I538" s="4" t="s">
        <v>8221</v>
      </c>
      <c r="J538" s="4">
        <v>0</v>
      </c>
    </row>
    <row r="539" spans="2:10" x14ac:dyDescent="0.2">
      <c r="B539" s="4" t="s">
        <v>8219</v>
      </c>
      <c r="C539" s="4">
        <v>52</v>
      </c>
      <c r="I539" s="4" t="s">
        <v>8221</v>
      </c>
      <c r="J539" s="4">
        <v>0</v>
      </c>
    </row>
    <row r="540" spans="2:10" x14ac:dyDescent="0.2">
      <c r="B540" s="4" t="s">
        <v>8219</v>
      </c>
      <c r="C540" s="4">
        <v>105</v>
      </c>
      <c r="I540" s="4" t="s">
        <v>8221</v>
      </c>
      <c r="J540" s="4">
        <v>0</v>
      </c>
    </row>
    <row r="541" spans="2:10" x14ac:dyDescent="0.2">
      <c r="B541" s="4" t="s">
        <v>8219</v>
      </c>
      <c r="C541" s="4">
        <v>41</v>
      </c>
      <c r="I541" s="4" t="s">
        <v>8221</v>
      </c>
      <c r="J541" s="4">
        <v>8</v>
      </c>
    </row>
    <row r="542" spans="2:10" x14ac:dyDescent="0.2">
      <c r="B542" s="4" t="s">
        <v>8219</v>
      </c>
      <c r="C542" s="4">
        <v>34</v>
      </c>
      <c r="I542" s="4" t="s">
        <v>8221</v>
      </c>
      <c r="J542" s="4">
        <v>0</v>
      </c>
    </row>
    <row r="543" spans="2:10" x14ac:dyDescent="0.2">
      <c r="B543" s="4" t="s">
        <v>8219</v>
      </c>
      <c r="C543" s="4">
        <v>66</v>
      </c>
      <c r="I543" s="4" t="s">
        <v>8221</v>
      </c>
      <c r="J543" s="4">
        <v>1</v>
      </c>
    </row>
    <row r="544" spans="2:10" x14ac:dyDescent="0.2">
      <c r="B544" s="4" t="s">
        <v>8219</v>
      </c>
      <c r="C544" s="4">
        <v>50</v>
      </c>
      <c r="I544" s="4" t="s">
        <v>8221</v>
      </c>
      <c r="J544" s="4">
        <v>12</v>
      </c>
    </row>
    <row r="545" spans="2:10" x14ac:dyDescent="0.2">
      <c r="B545" s="4" t="s">
        <v>8219</v>
      </c>
      <c r="C545" s="4">
        <v>159</v>
      </c>
      <c r="I545" s="4" t="s">
        <v>8221</v>
      </c>
      <c r="J545" s="4">
        <v>0</v>
      </c>
    </row>
    <row r="546" spans="2:10" x14ac:dyDescent="0.2">
      <c r="B546" s="4" t="s">
        <v>8219</v>
      </c>
      <c r="C546" s="4">
        <v>182</v>
      </c>
      <c r="I546" s="4" t="s">
        <v>8221</v>
      </c>
      <c r="J546" s="4">
        <v>3</v>
      </c>
    </row>
    <row r="547" spans="2:10" x14ac:dyDescent="0.2">
      <c r="B547" s="4" t="s">
        <v>8219</v>
      </c>
      <c r="C547" s="4">
        <v>206</v>
      </c>
      <c r="I547" s="4" t="s">
        <v>8221</v>
      </c>
      <c r="J547" s="4">
        <v>2</v>
      </c>
    </row>
    <row r="548" spans="2:10" x14ac:dyDescent="0.2">
      <c r="B548" s="4" t="s">
        <v>8219</v>
      </c>
      <c r="C548" s="4">
        <v>169</v>
      </c>
      <c r="I548" s="4" t="s">
        <v>8221</v>
      </c>
      <c r="J548" s="4">
        <v>6</v>
      </c>
    </row>
    <row r="549" spans="2:10" x14ac:dyDescent="0.2">
      <c r="B549" s="4" t="s">
        <v>8219</v>
      </c>
      <c r="C549" s="4">
        <v>31</v>
      </c>
      <c r="I549" s="4" t="s">
        <v>8221</v>
      </c>
      <c r="J549" s="4">
        <v>0</v>
      </c>
    </row>
    <row r="550" spans="2:10" x14ac:dyDescent="0.2">
      <c r="B550" s="4" t="s">
        <v>8219</v>
      </c>
      <c r="C550" s="4">
        <v>28</v>
      </c>
      <c r="I550" s="4" t="s">
        <v>8221</v>
      </c>
      <c r="J550" s="4">
        <v>15</v>
      </c>
    </row>
    <row r="551" spans="2:10" x14ac:dyDescent="0.2">
      <c r="B551" s="4" t="s">
        <v>8219</v>
      </c>
      <c r="C551" s="4">
        <v>54</v>
      </c>
      <c r="I551" s="4" t="s">
        <v>8221</v>
      </c>
      <c r="J551" s="4">
        <v>1</v>
      </c>
    </row>
    <row r="552" spans="2:10" x14ac:dyDescent="0.2">
      <c r="B552" s="4" t="s">
        <v>8219</v>
      </c>
      <c r="C552" s="4">
        <v>467</v>
      </c>
      <c r="I552" s="4" t="s">
        <v>8221</v>
      </c>
      <c r="J552" s="4">
        <v>3</v>
      </c>
    </row>
    <row r="553" spans="2:10" x14ac:dyDescent="0.2">
      <c r="B553" s="4" t="s">
        <v>8219</v>
      </c>
      <c r="C553" s="4">
        <v>389</v>
      </c>
      <c r="I553" s="4" t="s">
        <v>8221</v>
      </c>
      <c r="J553" s="4">
        <v>8</v>
      </c>
    </row>
    <row r="554" spans="2:10" x14ac:dyDescent="0.2">
      <c r="B554" s="4" t="s">
        <v>8219</v>
      </c>
      <c r="C554" s="4">
        <v>68</v>
      </c>
      <c r="I554" s="4" t="s">
        <v>8221</v>
      </c>
      <c r="J554" s="4">
        <v>0</v>
      </c>
    </row>
    <row r="555" spans="2:10" x14ac:dyDescent="0.2">
      <c r="B555" s="4" t="s">
        <v>8219</v>
      </c>
      <c r="C555" s="4">
        <v>413</v>
      </c>
      <c r="I555" s="4" t="s">
        <v>8221</v>
      </c>
      <c r="J555" s="4">
        <v>3</v>
      </c>
    </row>
    <row r="556" spans="2:10" x14ac:dyDescent="0.2">
      <c r="B556" s="4" t="s">
        <v>8219</v>
      </c>
      <c r="C556" s="4">
        <v>190</v>
      </c>
      <c r="I556" s="4" t="s">
        <v>8221</v>
      </c>
      <c r="J556" s="4">
        <v>3</v>
      </c>
    </row>
    <row r="557" spans="2:10" x14ac:dyDescent="0.2">
      <c r="B557" s="4" t="s">
        <v>8219</v>
      </c>
      <c r="C557" s="4">
        <v>189</v>
      </c>
      <c r="I557" s="4" t="s">
        <v>8221</v>
      </c>
      <c r="J557" s="4">
        <v>0</v>
      </c>
    </row>
    <row r="558" spans="2:10" x14ac:dyDescent="0.2">
      <c r="B558" s="4" t="s">
        <v>8219</v>
      </c>
      <c r="C558" s="4">
        <v>130</v>
      </c>
      <c r="I558" s="4" t="s">
        <v>8221</v>
      </c>
      <c r="J558" s="4">
        <v>19</v>
      </c>
    </row>
    <row r="559" spans="2:10" x14ac:dyDescent="0.2">
      <c r="B559" s="4" t="s">
        <v>8219</v>
      </c>
      <c r="C559" s="4">
        <v>74</v>
      </c>
      <c r="I559" s="4" t="s">
        <v>8221</v>
      </c>
      <c r="J559" s="4">
        <v>0</v>
      </c>
    </row>
    <row r="560" spans="2:10" x14ac:dyDescent="0.2">
      <c r="B560" s="4" t="s">
        <v>8219</v>
      </c>
      <c r="C560" s="4">
        <v>274</v>
      </c>
      <c r="I560" s="4" t="s">
        <v>8221</v>
      </c>
      <c r="J560" s="4">
        <v>2</v>
      </c>
    </row>
    <row r="561" spans="2:10" x14ac:dyDescent="0.2">
      <c r="B561" s="4" t="s">
        <v>8219</v>
      </c>
      <c r="C561" s="4">
        <v>22</v>
      </c>
      <c r="I561" s="4" t="s">
        <v>8221</v>
      </c>
      <c r="J561" s="4">
        <v>0</v>
      </c>
    </row>
    <row r="562" spans="2:10" x14ac:dyDescent="0.2">
      <c r="B562" s="4" t="s">
        <v>8219</v>
      </c>
      <c r="C562" s="4">
        <v>31</v>
      </c>
      <c r="I562" s="4" t="s">
        <v>8221</v>
      </c>
      <c r="J562" s="4">
        <v>0</v>
      </c>
    </row>
    <row r="563" spans="2:10" x14ac:dyDescent="0.2">
      <c r="B563" s="4" t="s">
        <v>8219</v>
      </c>
      <c r="C563" s="4">
        <v>63</v>
      </c>
      <c r="I563" s="4" t="s">
        <v>8221</v>
      </c>
      <c r="J563" s="4">
        <v>25</v>
      </c>
    </row>
    <row r="564" spans="2:10" x14ac:dyDescent="0.2">
      <c r="B564" s="4" t="s">
        <v>8219</v>
      </c>
      <c r="C564" s="4">
        <v>20</v>
      </c>
      <c r="I564" s="4" t="s">
        <v>8221</v>
      </c>
      <c r="J564" s="4">
        <v>8</v>
      </c>
    </row>
    <row r="565" spans="2:10" x14ac:dyDescent="0.2">
      <c r="B565" s="4" t="s">
        <v>8219</v>
      </c>
      <c r="C565" s="4">
        <v>25</v>
      </c>
      <c r="I565" s="4" t="s">
        <v>8221</v>
      </c>
      <c r="J565" s="4">
        <v>16</v>
      </c>
    </row>
    <row r="566" spans="2:10" x14ac:dyDescent="0.2">
      <c r="B566" s="4" t="s">
        <v>8219</v>
      </c>
      <c r="C566" s="4">
        <v>61</v>
      </c>
      <c r="I566" s="4" t="s">
        <v>8221</v>
      </c>
      <c r="J566" s="4">
        <v>3</v>
      </c>
    </row>
    <row r="567" spans="2:10" x14ac:dyDescent="0.2">
      <c r="B567" s="4" t="s">
        <v>8219</v>
      </c>
      <c r="C567" s="4">
        <v>52</v>
      </c>
      <c r="I567" s="4" t="s">
        <v>8221</v>
      </c>
      <c r="J567" s="4">
        <v>3</v>
      </c>
    </row>
    <row r="568" spans="2:10" x14ac:dyDescent="0.2">
      <c r="B568" s="4" t="s">
        <v>8219</v>
      </c>
      <c r="C568" s="4">
        <v>86</v>
      </c>
      <c r="I568" s="4" t="s">
        <v>8221</v>
      </c>
      <c r="J568" s="4">
        <v>2</v>
      </c>
    </row>
    <row r="569" spans="2:10" x14ac:dyDescent="0.2">
      <c r="B569" s="4" t="s">
        <v>8219</v>
      </c>
      <c r="C569" s="4">
        <v>42</v>
      </c>
      <c r="I569" s="4" t="s">
        <v>8221</v>
      </c>
      <c r="J569" s="4">
        <v>1</v>
      </c>
    </row>
    <row r="570" spans="2:10" x14ac:dyDescent="0.2">
      <c r="B570" s="4" t="s">
        <v>8219</v>
      </c>
      <c r="C570" s="4">
        <v>52</v>
      </c>
      <c r="I570" s="4" t="s">
        <v>8221</v>
      </c>
      <c r="J570" s="4">
        <v>0</v>
      </c>
    </row>
    <row r="571" spans="2:10" x14ac:dyDescent="0.2">
      <c r="B571" s="4" t="s">
        <v>8219</v>
      </c>
      <c r="C571" s="4">
        <v>120</v>
      </c>
      <c r="I571" s="4" t="s">
        <v>8221</v>
      </c>
      <c r="J571" s="4">
        <v>1</v>
      </c>
    </row>
    <row r="572" spans="2:10" x14ac:dyDescent="0.2">
      <c r="B572" s="4" t="s">
        <v>8219</v>
      </c>
      <c r="C572" s="4">
        <v>22</v>
      </c>
      <c r="I572" s="4" t="s">
        <v>8221</v>
      </c>
      <c r="J572" s="4">
        <v>19</v>
      </c>
    </row>
    <row r="573" spans="2:10" x14ac:dyDescent="0.2">
      <c r="B573" s="4" t="s">
        <v>8219</v>
      </c>
      <c r="C573" s="4">
        <v>64</v>
      </c>
      <c r="I573" s="4" t="s">
        <v>8221</v>
      </c>
      <c r="J573" s="4">
        <v>9</v>
      </c>
    </row>
    <row r="574" spans="2:10" x14ac:dyDescent="0.2">
      <c r="B574" s="4" t="s">
        <v>8219</v>
      </c>
      <c r="C574" s="4">
        <v>23</v>
      </c>
      <c r="I574" s="4" t="s">
        <v>8221</v>
      </c>
      <c r="J574" s="4">
        <v>1</v>
      </c>
    </row>
    <row r="575" spans="2:10" x14ac:dyDescent="0.2">
      <c r="B575" s="4" t="s">
        <v>8219</v>
      </c>
      <c r="C575" s="4">
        <v>238</v>
      </c>
      <c r="I575" s="4" t="s">
        <v>8221</v>
      </c>
      <c r="J575" s="4">
        <v>0</v>
      </c>
    </row>
    <row r="576" spans="2:10" x14ac:dyDescent="0.2">
      <c r="B576" s="4" t="s">
        <v>8219</v>
      </c>
      <c r="C576" s="4">
        <v>33</v>
      </c>
      <c r="I576" s="4" t="s">
        <v>8221</v>
      </c>
      <c r="J576" s="4">
        <v>1</v>
      </c>
    </row>
    <row r="577" spans="2:10" x14ac:dyDescent="0.2">
      <c r="B577" s="4" t="s">
        <v>8219</v>
      </c>
      <c r="C577" s="4">
        <v>32</v>
      </c>
      <c r="I577" s="4" t="s">
        <v>8221</v>
      </c>
      <c r="J577" s="4">
        <v>5</v>
      </c>
    </row>
    <row r="578" spans="2:10" x14ac:dyDescent="0.2">
      <c r="B578" s="4" t="s">
        <v>8219</v>
      </c>
      <c r="C578" s="4">
        <v>24</v>
      </c>
      <c r="I578" s="4" t="s">
        <v>8221</v>
      </c>
      <c r="J578" s="4">
        <v>85</v>
      </c>
    </row>
    <row r="579" spans="2:10" x14ac:dyDescent="0.2">
      <c r="B579" s="4" t="s">
        <v>8219</v>
      </c>
      <c r="C579" s="4">
        <v>29</v>
      </c>
      <c r="I579" s="4" t="s">
        <v>8221</v>
      </c>
      <c r="J579" s="4">
        <v>3</v>
      </c>
    </row>
    <row r="580" spans="2:10" x14ac:dyDescent="0.2">
      <c r="B580" s="4" t="s">
        <v>8219</v>
      </c>
      <c r="C580" s="4">
        <v>50</v>
      </c>
      <c r="I580" s="4" t="s">
        <v>8221</v>
      </c>
      <c r="J580" s="4">
        <v>4</v>
      </c>
    </row>
    <row r="581" spans="2:10" x14ac:dyDescent="0.2">
      <c r="B581" s="4" t="s">
        <v>8219</v>
      </c>
      <c r="C581" s="4">
        <v>108</v>
      </c>
      <c r="I581" s="4" t="s">
        <v>8221</v>
      </c>
      <c r="J581" s="4">
        <v>3</v>
      </c>
    </row>
    <row r="582" spans="2:10" x14ac:dyDescent="0.2">
      <c r="B582" s="4" t="s">
        <v>8219</v>
      </c>
      <c r="C582" s="4">
        <v>139</v>
      </c>
      <c r="I582" s="4" t="s">
        <v>8221</v>
      </c>
      <c r="J582" s="4">
        <v>5</v>
      </c>
    </row>
    <row r="583" spans="2:10" x14ac:dyDescent="0.2">
      <c r="B583" s="4" t="s">
        <v>8219</v>
      </c>
      <c r="C583" s="4">
        <v>7</v>
      </c>
      <c r="I583" s="4" t="s">
        <v>8221</v>
      </c>
      <c r="J583" s="4">
        <v>17</v>
      </c>
    </row>
    <row r="584" spans="2:10" x14ac:dyDescent="0.2">
      <c r="B584" s="4" t="s">
        <v>8219</v>
      </c>
      <c r="C584" s="4">
        <v>149</v>
      </c>
      <c r="I584" s="4" t="s">
        <v>8221</v>
      </c>
      <c r="J584" s="4">
        <v>3</v>
      </c>
    </row>
    <row r="585" spans="2:10" x14ac:dyDescent="0.2">
      <c r="B585" s="4" t="s">
        <v>8219</v>
      </c>
      <c r="C585" s="4">
        <v>31</v>
      </c>
      <c r="I585" s="4" t="s">
        <v>8221</v>
      </c>
      <c r="J585" s="4">
        <v>2</v>
      </c>
    </row>
    <row r="586" spans="2:10" x14ac:dyDescent="0.2">
      <c r="B586" s="4" t="s">
        <v>8219</v>
      </c>
      <c r="C586" s="4">
        <v>26</v>
      </c>
      <c r="I586" s="4" t="s">
        <v>8221</v>
      </c>
      <c r="J586" s="4">
        <v>6</v>
      </c>
    </row>
    <row r="587" spans="2:10" x14ac:dyDescent="0.2">
      <c r="B587" s="4" t="s">
        <v>8219</v>
      </c>
      <c r="C587" s="4">
        <v>172</v>
      </c>
      <c r="I587" s="4" t="s">
        <v>8221</v>
      </c>
      <c r="J587" s="4">
        <v>0</v>
      </c>
    </row>
    <row r="588" spans="2:10" x14ac:dyDescent="0.2">
      <c r="B588" s="4" t="s">
        <v>8219</v>
      </c>
      <c r="C588" s="4">
        <v>78</v>
      </c>
      <c r="I588" s="4" t="s">
        <v>8221</v>
      </c>
      <c r="J588" s="4">
        <v>1</v>
      </c>
    </row>
    <row r="589" spans="2:10" x14ac:dyDescent="0.2">
      <c r="B589" s="4" t="s">
        <v>8219</v>
      </c>
      <c r="C589" s="4">
        <v>120</v>
      </c>
      <c r="I589" s="4" t="s">
        <v>8221</v>
      </c>
      <c r="J589" s="4">
        <v>3</v>
      </c>
    </row>
    <row r="590" spans="2:10" x14ac:dyDescent="0.2">
      <c r="B590" s="4" t="s">
        <v>8219</v>
      </c>
      <c r="C590" s="4">
        <v>227</v>
      </c>
      <c r="I590" s="4" t="s">
        <v>8221</v>
      </c>
      <c r="J590" s="4">
        <v>13</v>
      </c>
    </row>
    <row r="591" spans="2:10" x14ac:dyDescent="0.2">
      <c r="B591" s="4" t="s">
        <v>8219</v>
      </c>
      <c r="C591" s="4">
        <v>42</v>
      </c>
      <c r="I591" s="4" t="s">
        <v>8221</v>
      </c>
      <c r="J591" s="4">
        <v>1</v>
      </c>
    </row>
    <row r="592" spans="2:10" x14ac:dyDescent="0.2">
      <c r="B592" s="4" t="s">
        <v>8219</v>
      </c>
      <c r="C592" s="4">
        <v>64</v>
      </c>
      <c r="I592" s="4" t="s">
        <v>8221</v>
      </c>
      <c r="J592" s="4">
        <v>1</v>
      </c>
    </row>
    <row r="593" spans="2:10" x14ac:dyDescent="0.2">
      <c r="B593" s="4" t="s">
        <v>8219</v>
      </c>
      <c r="C593" s="4">
        <v>121</v>
      </c>
      <c r="I593" s="4" t="s">
        <v>8221</v>
      </c>
      <c r="J593" s="4">
        <v>9</v>
      </c>
    </row>
    <row r="594" spans="2:10" x14ac:dyDescent="0.2">
      <c r="B594" s="4" t="s">
        <v>8219</v>
      </c>
      <c r="C594" s="4">
        <v>87</v>
      </c>
      <c r="I594" s="4" t="s">
        <v>8221</v>
      </c>
      <c r="J594" s="4">
        <v>0</v>
      </c>
    </row>
    <row r="595" spans="2:10" x14ac:dyDescent="0.2">
      <c r="B595" s="4" t="s">
        <v>8219</v>
      </c>
      <c r="C595" s="4">
        <v>65</v>
      </c>
      <c r="I595" s="4" t="s">
        <v>8221</v>
      </c>
      <c r="J595" s="4">
        <v>2</v>
      </c>
    </row>
    <row r="596" spans="2:10" x14ac:dyDescent="0.2">
      <c r="B596" s="4" t="s">
        <v>8219</v>
      </c>
      <c r="C596" s="4">
        <v>49</v>
      </c>
      <c r="I596" s="4" t="s">
        <v>8221</v>
      </c>
      <c r="J596" s="4">
        <v>1</v>
      </c>
    </row>
    <row r="597" spans="2:10" x14ac:dyDescent="0.2">
      <c r="B597" s="4" t="s">
        <v>8219</v>
      </c>
      <c r="C597" s="4">
        <v>19</v>
      </c>
      <c r="I597" s="4" t="s">
        <v>8221</v>
      </c>
      <c r="J597" s="4">
        <v>10</v>
      </c>
    </row>
    <row r="598" spans="2:10" x14ac:dyDescent="0.2">
      <c r="B598" s="4" t="s">
        <v>8219</v>
      </c>
      <c r="C598" s="4">
        <v>81</v>
      </c>
      <c r="I598" s="4" t="s">
        <v>8221</v>
      </c>
      <c r="J598" s="4">
        <v>3</v>
      </c>
    </row>
    <row r="599" spans="2:10" x14ac:dyDescent="0.2">
      <c r="B599" s="4" t="s">
        <v>8219</v>
      </c>
      <c r="C599" s="4">
        <v>264</v>
      </c>
      <c r="I599" s="4" t="s">
        <v>8221</v>
      </c>
      <c r="J599" s="4">
        <v>2</v>
      </c>
    </row>
    <row r="600" spans="2:10" x14ac:dyDescent="0.2">
      <c r="B600" s="4" t="s">
        <v>8219</v>
      </c>
      <c r="C600" s="4">
        <v>25</v>
      </c>
      <c r="I600" s="4" t="s">
        <v>8221</v>
      </c>
      <c r="J600" s="4">
        <v>2</v>
      </c>
    </row>
    <row r="601" spans="2:10" x14ac:dyDescent="0.2">
      <c r="B601" s="4" t="s">
        <v>8219</v>
      </c>
      <c r="C601" s="4">
        <v>5</v>
      </c>
      <c r="I601" s="4" t="s">
        <v>8221</v>
      </c>
      <c r="J601" s="4">
        <v>1</v>
      </c>
    </row>
    <row r="602" spans="2:10" x14ac:dyDescent="0.2">
      <c r="B602" s="4" t="s">
        <v>8219</v>
      </c>
      <c r="C602" s="4">
        <v>144</v>
      </c>
      <c r="I602" s="4" t="s">
        <v>8221</v>
      </c>
      <c r="J602" s="4">
        <v>14</v>
      </c>
    </row>
    <row r="603" spans="2:10" x14ac:dyDescent="0.2">
      <c r="B603" s="4" t="s">
        <v>8219</v>
      </c>
      <c r="C603" s="4">
        <v>92</v>
      </c>
      <c r="I603" s="4" t="s">
        <v>8221</v>
      </c>
      <c r="J603" s="4">
        <v>0</v>
      </c>
    </row>
    <row r="604" spans="2:10" x14ac:dyDescent="0.2">
      <c r="B604" s="4" t="s">
        <v>8219</v>
      </c>
      <c r="C604" s="4">
        <v>147</v>
      </c>
      <c r="I604" s="4" t="s">
        <v>8221</v>
      </c>
      <c r="J604" s="4">
        <v>0</v>
      </c>
    </row>
    <row r="605" spans="2:10" x14ac:dyDescent="0.2">
      <c r="B605" s="4" t="s">
        <v>8219</v>
      </c>
      <c r="C605" s="4">
        <v>90</v>
      </c>
      <c r="I605" s="4" t="s">
        <v>8221</v>
      </c>
      <c r="J605" s="4">
        <v>4</v>
      </c>
    </row>
    <row r="606" spans="2:10" x14ac:dyDescent="0.2">
      <c r="B606" s="4" t="s">
        <v>8219</v>
      </c>
      <c r="C606" s="4">
        <v>87</v>
      </c>
      <c r="I606" s="4" t="s">
        <v>8221</v>
      </c>
      <c r="J606" s="4">
        <v>3</v>
      </c>
    </row>
    <row r="607" spans="2:10" x14ac:dyDescent="0.2">
      <c r="B607" s="4" t="s">
        <v>8219</v>
      </c>
      <c r="C607" s="4">
        <v>406</v>
      </c>
      <c r="I607" s="4" t="s">
        <v>8221</v>
      </c>
      <c r="J607" s="4">
        <v>0</v>
      </c>
    </row>
    <row r="608" spans="2:10" x14ac:dyDescent="0.2">
      <c r="B608" s="4" t="s">
        <v>8219</v>
      </c>
      <c r="C608" s="4">
        <v>20</v>
      </c>
      <c r="I608" s="4" t="s">
        <v>8221</v>
      </c>
      <c r="J608" s="4">
        <v>5</v>
      </c>
    </row>
    <row r="609" spans="2:10" x14ac:dyDescent="0.2">
      <c r="B609" s="4" t="s">
        <v>8219</v>
      </c>
      <c r="C609" s="4">
        <v>70</v>
      </c>
      <c r="I609" s="4" t="s">
        <v>8221</v>
      </c>
      <c r="J609" s="4">
        <v>47</v>
      </c>
    </row>
    <row r="610" spans="2:10" x14ac:dyDescent="0.2">
      <c r="B610" s="4" t="s">
        <v>8219</v>
      </c>
      <c r="C610" s="4">
        <v>16</v>
      </c>
      <c r="I610" s="4" t="s">
        <v>8221</v>
      </c>
      <c r="J610" s="4">
        <v>0</v>
      </c>
    </row>
    <row r="611" spans="2:10" x14ac:dyDescent="0.2">
      <c r="B611" s="4" t="s">
        <v>8219</v>
      </c>
      <c r="C611" s="4">
        <v>52</v>
      </c>
      <c r="I611" s="4" t="s">
        <v>8221</v>
      </c>
      <c r="J611" s="4">
        <v>10</v>
      </c>
    </row>
    <row r="612" spans="2:10" x14ac:dyDescent="0.2">
      <c r="B612" s="4" t="s">
        <v>8219</v>
      </c>
      <c r="C612" s="4">
        <v>66</v>
      </c>
      <c r="I612" s="4" t="s">
        <v>8221</v>
      </c>
      <c r="J612" s="4">
        <v>11</v>
      </c>
    </row>
    <row r="613" spans="2:10" x14ac:dyDescent="0.2">
      <c r="B613" s="4" t="s">
        <v>8219</v>
      </c>
      <c r="C613" s="4">
        <v>109</v>
      </c>
      <c r="I613" s="4" t="s">
        <v>8221</v>
      </c>
      <c r="J613" s="4">
        <v>2</v>
      </c>
    </row>
    <row r="614" spans="2:10" x14ac:dyDescent="0.2">
      <c r="B614" s="4" t="s">
        <v>8219</v>
      </c>
      <c r="C614" s="4">
        <v>168</v>
      </c>
      <c r="I614" s="4" t="s">
        <v>8221</v>
      </c>
      <c r="J614" s="4">
        <v>2</v>
      </c>
    </row>
    <row r="615" spans="2:10" x14ac:dyDescent="0.2">
      <c r="B615" s="4" t="s">
        <v>8219</v>
      </c>
      <c r="C615" s="4">
        <v>31</v>
      </c>
      <c r="I615" s="4" t="s">
        <v>8221</v>
      </c>
      <c r="J615" s="4">
        <v>22</v>
      </c>
    </row>
    <row r="616" spans="2:10" x14ac:dyDescent="0.2">
      <c r="B616" s="4" t="s">
        <v>8219</v>
      </c>
      <c r="C616" s="4">
        <v>133</v>
      </c>
      <c r="I616" s="4" t="s">
        <v>8221</v>
      </c>
      <c r="J616" s="4">
        <v>8</v>
      </c>
    </row>
    <row r="617" spans="2:10" x14ac:dyDescent="0.2">
      <c r="B617" s="4" t="s">
        <v>8219</v>
      </c>
      <c r="C617" s="4">
        <v>151</v>
      </c>
      <c r="I617" s="4" t="s">
        <v>8221</v>
      </c>
      <c r="J617" s="4">
        <v>6</v>
      </c>
    </row>
    <row r="618" spans="2:10" x14ac:dyDescent="0.2">
      <c r="B618" s="4" t="s">
        <v>8219</v>
      </c>
      <c r="C618" s="4">
        <v>5</v>
      </c>
      <c r="I618" s="4" t="s">
        <v>8221</v>
      </c>
      <c r="J618" s="4">
        <v>1</v>
      </c>
    </row>
    <row r="619" spans="2:10" x14ac:dyDescent="0.2">
      <c r="B619" s="4" t="s">
        <v>8219</v>
      </c>
      <c r="C619" s="4">
        <v>73</v>
      </c>
      <c r="I619" s="4" t="s">
        <v>8221</v>
      </c>
      <c r="J619" s="4">
        <v>3</v>
      </c>
    </row>
    <row r="620" spans="2:10" x14ac:dyDescent="0.2">
      <c r="B620" s="4" t="s">
        <v>8219</v>
      </c>
      <c r="C620" s="4">
        <v>148</v>
      </c>
      <c r="I620" s="4" t="s">
        <v>8221</v>
      </c>
      <c r="J620" s="4">
        <v>0</v>
      </c>
    </row>
    <row r="621" spans="2:10" x14ac:dyDescent="0.2">
      <c r="B621" s="4" t="s">
        <v>8219</v>
      </c>
      <c r="C621" s="4">
        <v>93</v>
      </c>
      <c r="I621" s="4" t="s">
        <v>8221</v>
      </c>
      <c r="J621" s="4">
        <v>0</v>
      </c>
    </row>
    <row r="622" spans="2:10" x14ac:dyDescent="0.2">
      <c r="B622" s="4" t="s">
        <v>8219</v>
      </c>
      <c r="C622" s="4">
        <v>63</v>
      </c>
      <c r="I622" s="4" t="s">
        <v>8221</v>
      </c>
      <c r="J622" s="4">
        <v>0</v>
      </c>
    </row>
    <row r="623" spans="2:10" x14ac:dyDescent="0.2">
      <c r="B623" s="4" t="s">
        <v>8219</v>
      </c>
      <c r="C623" s="4">
        <v>134</v>
      </c>
      <c r="I623" s="4" t="s">
        <v>8221</v>
      </c>
      <c r="J623" s="4">
        <v>0</v>
      </c>
    </row>
    <row r="624" spans="2:10" x14ac:dyDescent="0.2">
      <c r="B624" s="4" t="s">
        <v>8219</v>
      </c>
      <c r="C624" s="4">
        <v>14</v>
      </c>
      <c r="I624" s="4" t="s">
        <v>8221</v>
      </c>
      <c r="J624" s="4">
        <v>0</v>
      </c>
    </row>
    <row r="625" spans="2:10" x14ac:dyDescent="0.2">
      <c r="B625" s="4" t="s">
        <v>8219</v>
      </c>
      <c r="C625" s="4">
        <v>78</v>
      </c>
      <c r="I625" s="4" t="s">
        <v>8221</v>
      </c>
      <c r="J625" s="4">
        <v>3</v>
      </c>
    </row>
    <row r="626" spans="2:10" x14ac:dyDescent="0.2">
      <c r="B626" s="4" t="s">
        <v>8219</v>
      </c>
      <c r="C626" s="4">
        <v>112</v>
      </c>
      <c r="I626" s="4" t="s">
        <v>8221</v>
      </c>
      <c r="J626" s="4">
        <v>0</v>
      </c>
    </row>
    <row r="627" spans="2:10" x14ac:dyDescent="0.2">
      <c r="B627" s="4" t="s">
        <v>8219</v>
      </c>
      <c r="C627" s="4">
        <v>34</v>
      </c>
      <c r="I627" s="4" t="s">
        <v>8221</v>
      </c>
      <c r="J627" s="4">
        <v>0</v>
      </c>
    </row>
    <row r="628" spans="2:10" x14ac:dyDescent="0.2">
      <c r="B628" s="4" t="s">
        <v>8219</v>
      </c>
      <c r="C628" s="4">
        <v>19</v>
      </c>
      <c r="I628" s="4" t="s">
        <v>8221</v>
      </c>
      <c r="J628" s="4">
        <v>1</v>
      </c>
    </row>
    <row r="629" spans="2:10" x14ac:dyDescent="0.2">
      <c r="B629" s="4" t="s">
        <v>8219</v>
      </c>
      <c r="C629" s="4">
        <v>13</v>
      </c>
      <c r="I629" s="4" t="s">
        <v>8221</v>
      </c>
      <c r="J629" s="4">
        <v>6</v>
      </c>
    </row>
    <row r="630" spans="2:10" x14ac:dyDescent="0.2">
      <c r="B630" s="4" t="s">
        <v>8219</v>
      </c>
      <c r="C630" s="4">
        <v>104</v>
      </c>
      <c r="I630" s="4" t="s">
        <v>8221</v>
      </c>
      <c r="J630" s="4">
        <v>1</v>
      </c>
    </row>
    <row r="631" spans="2:10" x14ac:dyDescent="0.2">
      <c r="B631" s="4" t="s">
        <v>8219</v>
      </c>
      <c r="C631" s="4">
        <v>52</v>
      </c>
      <c r="I631" s="4" t="s">
        <v>8221</v>
      </c>
      <c r="J631" s="4">
        <v>2</v>
      </c>
    </row>
    <row r="632" spans="2:10" x14ac:dyDescent="0.2">
      <c r="B632" s="4" t="s">
        <v>8219</v>
      </c>
      <c r="C632" s="4">
        <v>17</v>
      </c>
      <c r="I632" s="4" t="s">
        <v>8221</v>
      </c>
      <c r="J632" s="4">
        <v>0</v>
      </c>
    </row>
    <row r="633" spans="2:10" x14ac:dyDescent="0.2">
      <c r="B633" s="4" t="s">
        <v>8219</v>
      </c>
      <c r="C633" s="4">
        <v>82</v>
      </c>
      <c r="I633" s="4" t="s">
        <v>8221</v>
      </c>
      <c r="J633" s="4">
        <v>3</v>
      </c>
    </row>
    <row r="634" spans="2:10" x14ac:dyDescent="0.2">
      <c r="B634" s="4" t="s">
        <v>8219</v>
      </c>
      <c r="C634" s="4">
        <v>73</v>
      </c>
      <c r="I634" s="4" t="s">
        <v>8221</v>
      </c>
      <c r="J634" s="4">
        <v>3</v>
      </c>
    </row>
    <row r="635" spans="2:10" x14ac:dyDescent="0.2">
      <c r="B635" s="4" t="s">
        <v>8219</v>
      </c>
      <c r="C635" s="4">
        <v>158</v>
      </c>
      <c r="I635" s="4" t="s">
        <v>8221</v>
      </c>
      <c r="J635" s="4">
        <v>0</v>
      </c>
    </row>
    <row r="636" spans="2:10" x14ac:dyDescent="0.2">
      <c r="B636" s="4" t="s">
        <v>8219</v>
      </c>
      <c r="C636" s="4">
        <v>65</v>
      </c>
      <c r="I636" s="4" t="s">
        <v>8221</v>
      </c>
      <c r="J636" s="4">
        <v>6</v>
      </c>
    </row>
    <row r="637" spans="2:10" x14ac:dyDescent="0.2">
      <c r="B637" s="4" t="s">
        <v>8219</v>
      </c>
      <c r="C637" s="4">
        <v>184</v>
      </c>
      <c r="I637" s="4" t="s">
        <v>8221</v>
      </c>
      <c r="J637" s="4">
        <v>0</v>
      </c>
    </row>
    <row r="638" spans="2:10" x14ac:dyDescent="0.2">
      <c r="B638" s="4" t="s">
        <v>8219</v>
      </c>
      <c r="C638" s="4">
        <v>34</v>
      </c>
      <c r="I638" s="4" t="s">
        <v>8221</v>
      </c>
      <c r="J638" s="4">
        <v>19</v>
      </c>
    </row>
    <row r="639" spans="2:10" x14ac:dyDescent="0.2">
      <c r="B639" s="4" t="s">
        <v>8219</v>
      </c>
      <c r="C639" s="4">
        <v>240</v>
      </c>
      <c r="I639" s="4" t="s">
        <v>8221</v>
      </c>
      <c r="J639" s="4">
        <v>1</v>
      </c>
    </row>
    <row r="640" spans="2:10" x14ac:dyDescent="0.2">
      <c r="B640" s="4" t="s">
        <v>8219</v>
      </c>
      <c r="C640" s="4">
        <v>113</v>
      </c>
      <c r="I640" s="4" t="s">
        <v>8221</v>
      </c>
      <c r="J640" s="4">
        <v>2</v>
      </c>
    </row>
    <row r="641" spans="2:10" x14ac:dyDescent="0.2">
      <c r="B641" s="4" t="s">
        <v>8219</v>
      </c>
      <c r="C641" s="4">
        <v>66</v>
      </c>
      <c r="I641" s="4" t="s">
        <v>8221</v>
      </c>
      <c r="J641" s="4">
        <v>0</v>
      </c>
    </row>
    <row r="642" spans="2:10" x14ac:dyDescent="0.2">
      <c r="B642" s="4" t="s">
        <v>8219</v>
      </c>
      <c r="C642" s="4">
        <v>340</v>
      </c>
      <c r="I642" s="4" t="s">
        <v>8221</v>
      </c>
      <c r="J642" s="4">
        <v>11</v>
      </c>
    </row>
    <row r="643" spans="2:10" x14ac:dyDescent="0.2">
      <c r="B643" s="4" t="s">
        <v>8219</v>
      </c>
      <c r="C643" s="4">
        <v>150</v>
      </c>
      <c r="I643" s="4" t="s">
        <v>8221</v>
      </c>
      <c r="J643" s="4">
        <v>0</v>
      </c>
    </row>
    <row r="644" spans="2:10" x14ac:dyDescent="0.2">
      <c r="B644" s="4" t="s">
        <v>8219</v>
      </c>
      <c r="C644" s="4">
        <v>25</v>
      </c>
      <c r="I644" s="4" t="s">
        <v>8221</v>
      </c>
      <c r="J644" s="4">
        <v>0</v>
      </c>
    </row>
    <row r="645" spans="2:10" x14ac:dyDescent="0.2">
      <c r="B645" s="4" t="s">
        <v>8219</v>
      </c>
      <c r="C645" s="4">
        <v>234</v>
      </c>
      <c r="I645" s="4" t="s">
        <v>8221</v>
      </c>
      <c r="J645" s="4">
        <v>1</v>
      </c>
    </row>
    <row r="646" spans="2:10" x14ac:dyDescent="0.2">
      <c r="B646" s="4" t="s">
        <v>8219</v>
      </c>
      <c r="C646" s="4">
        <v>2602</v>
      </c>
      <c r="I646" s="4" t="s">
        <v>8221</v>
      </c>
      <c r="J646" s="4">
        <v>3</v>
      </c>
    </row>
    <row r="647" spans="2:10" x14ac:dyDescent="0.2">
      <c r="B647" s="4" t="s">
        <v>8219</v>
      </c>
      <c r="C647" s="4">
        <v>248</v>
      </c>
      <c r="I647" s="4" t="s">
        <v>8221</v>
      </c>
      <c r="J647" s="4">
        <v>1</v>
      </c>
    </row>
    <row r="648" spans="2:10" x14ac:dyDescent="0.2">
      <c r="B648" s="4" t="s">
        <v>8219</v>
      </c>
      <c r="C648" s="4">
        <v>600</v>
      </c>
      <c r="I648" s="4" t="s">
        <v>8221</v>
      </c>
      <c r="J648" s="4">
        <v>15</v>
      </c>
    </row>
    <row r="649" spans="2:10" x14ac:dyDescent="0.2">
      <c r="B649" s="4" t="s">
        <v>8219</v>
      </c>
      <c r="C649" s="4">
        <v>293</v>
      </c>
      <c r="I649" s="4" t="s">
        <v>8221</v>
      </c>
      <c r="J649" s="4">
        <v>2</v>
      </c>
    </row>
    <row r="650" spans="2:10" x14ac:dyDescent="0.2">
      <c r="B650" s="4" t="s">
        <v>8219</v>
      </c>
      <c r="C650" s="4">
        <v>321</v>
      </c>
      <c r="I650" s="4" t="s">
        <v>8221</v>
      </c>
      <c r="J650" s="4">
        <v>1</v>
      </c>
    </row>
    <row r="651" spans="2:10" x14ac:dyDescent="0.2">
      <c r="B651" s="4" t="s">
        <v>8219</v>
      </c>
      <c r="C651" s="4">
        <v>81</v>
      </c>
      <c r="I651" s="4" t="s">
        <v>8221</v>
      </c>
      <c r="J651" s="4">
        <v>1</v>
      </c>
    </row>
    <row r="652" spans="2:10" x14ac:dyDescent="0.2">
      <c r="B652" s="4" t="s">
        <v>8219</v>
      </c>
      <c r="C652" s="4">
        <v>343</v>
      </c>
      <c r="I652" s="4" t="s">
        <v>8221</v>
      </c>
      <c r="J652" s="4">
        <v>0</v>
      </c>
    </row>
    <row r="653" spans="2:10" x14ac:dyDescent="0.2">
      <c r="B653" s="4" t="s">
        <v>8219</v>
      </c>
      <c r="C653" s="4">
        <v>336</v>
      </c>
      <c r="I653" s="4" t="s">
        <v>8221</v>
      </c>
      <c r="J653" s="4">
        <v>1</v>
      </c>
    </row>
    <row r="654" spans="2:10" x14ac:dyDescent="0.2">
      <c r="B654" s="4" t="s">
        <v>8219</v>
      </c>
      <c r="C654" s="4">
        <v>47</v>
      </c>
      <c r="I654" s="4" t="s">
        <v>8221</v>
      </c>
      <c r="J654" s="4">
        <v>11</v>
      </c>
    </row>
    <row r="655" spans="2:10" x14ac:dyDescent="0.2">
      <c r="B655" s="4" t="s">
        <v>8219</v>
      </c>
      <c r="C655" s="4">
        <v>76</v>
      </c>
      <c r="I655" s="4" t="s">
        <v>8221</v>
      </c>
      <c r="J655" s="4">
        <v>0</v>
      </c>
    </row>
    <row r="656" spans="2:10" x14ac:dyDescent="0.2">
      <c r="B656" s="4" t="s">
        <v>8219</v>
      </c>
      <c r="C656" s="4">
        <v>441</v>
      </c>
      <c r="I656" s="4" t="s">
        <v>8221</v>
      </c>
      <c r="J656" s="4">
        <v>1</v>
      </c>
    </row>
    <row r="657" spans="2:10" x14ac:dyDescent="0.2">
      <c r="B657" s="4" t="s">
        <v>8219</v>
      </c>
      <c r="C657" s="4">
        <v>916</v>
      </c>
      <c r="I657" s="4" t="s">
        <v>8221</v>
      </c>
      <c r="J657" s="4">
        <v>6</v>
      </c>
    </row>
    <row r="658" spans="2:10" x14ac:dyDescent="0.2">
      <c r="B658" s="4" t="s">
        <v>8219</v>
      </c>
      <c r="C658" s="4">
        <v>369</v>
      </c>
      <c r="I658" s="4" t="s">
        <v>8221</v>
      </c>
      <c r="J658" s="4">
        <v>7</v>
      </c>
    </row>
    <row r="659" spans="2:10" x14ac:dyDescent="0.2">
      <c r="B659" s="4" t="s">
        <v>8219</v>
      </c>
      <c r="C659" s="4">
        <v>20242</v>
      </c>
      <c r="I659" s="4" t="s">
        <v>8221</v>
      </c>
      <c r="J659" s="4">
        <v>0</v>
      </c>
    </row>
    <row r="660" spans="2:10" x14ac:dyDescent="0.2">
      <c r="B660" s="4" t="s">
        <v>8219</v>
      </c>
      <c r="C660" s="4">
        <v>71</v>
      </c>
      <c r="I660" s="4" t="s">
        <v>8221</v>
      </c>
      <c r="J660" s="4">
        <v>16</v>
      </c>
    </row>
    <row r="661" spans="2:10" x14ac:dyDescent="0.2">
      <c r="B661" s="4" t="s">
        <v>8219</v>
      </c>
      <c r="C661" s="4">
        <v>635</v>
      </c>
      <c r="I661" s="4" t="s">
        <v>8221</v>
      </c>
      <c r="J661" s="4">
        <v>0</v>
      </c>
    </row>
    <row r="662" spans="2:10" x14ac:dyDescent="0.2">
      <c r="B662" s="4" t="s">
        <v>8219</v>
      </c>
      <c r="C662" s="4">
        <v>885</v>
      </c>
      <c r="I662" s="4" t="s">
        <v>8221</v>
      </c>
      <c r="J662" s="4">
        <v>0</v>
      </c>
    </row>
    <row r="663" spans="2:10" x14ac:dyDescent="0.2">
      <c r="B663" s="4" t="s">
        <v>8219</v>
      </c>
      <c r="C663" s="4">
        <v>329</v>
      </c>
      <c r="I663" s="4" t="s">
        <v>8221</v>
      </c>
      <c r="J663" s="4">
        <v>0</v>
      </c>
    </row>
    <row r="664" spans="2:10" x14ac:dyDescent="0.2">
      <c r="B664" s="4" t="s">
        <v>8219</v>
      </c>
      <c r="C664" s="4">
        <v>71</v>
      </c>
      <c r="I664" s="4" t="s">
        <v>8221</v>
      </c>
      <c r="J664" s="4">
        <v>12</v>
      </c>
    </row>
    <row r="665" spans="2:10" x14ac:dyDescent="0.2">
      <c r="B665" s="4" t="s">
        <v>8219</v>
      </c>
      <c r="C665" s="4">
        <v>269</v>
      </c>
      <c r="I665" s="4" t="s">
        <v>8221</v>
      </c>
      <c r="J665" s="4">
        <v>1</v>
      </c>
    </row>
    <row r="666" spans="2:10" x14ac:dyDescent="0.2">
      <c r="B666" s="4" t="s">
        <v>8219</v>
      </c>
      <c r="C666" s="4">
        <v>345</v>
      </c>
      <c r="I666" s="4" t="s">
        <v>8221</v>
      </c>
      <c r="J666" s="4">
        <v>3</v>
      </c>
    </row>
    <row r="667" spans="2:10" x14ac:dyDescent="0.2">
      <c r="B667" s="4" t="s">
        <v>8219</v>
      </c>
      <c r="C667" s="4">
        <v>43</v>
      </c>
      <c r="I667" s="4" t="s">
        <v>8221</v>
      </c>
      <c r="J667" s="4">
        <v>1</v>
      </c>
    </row>
    <row r="668" spans="2:10" x14ac:dyDescent="0.2">
      <c r="B668" s="4" t="s">
        <v>8219</v>
      </c>
      <c r="C668" s="4">
        <v>33</v>
      </c>
      <c r="I668" s="4" t="s">
        <v>8221</v>
      </c>
      <c r="J668" s="4">
        <v>4</v>
      </c>
    </row>
    <row r="669" spans="2:10" x14ac:dyDescent="0.2">
      <c r="B669" s="4" t="s">
        <v>8219</v>
      </c>
      <c r="C669" s="4">
        <v>211</v>
      </c>
      <c r="I669" s="4" t="s">
        <v>8221</v>
      </c>
      <c r="J669" s="4">
        <v>1</v>
      </c>
    </row>
    <row r="670" spans="2:10" x14ac:dyDescent="0.2">
      <c r="B670" s="4" t="s">
        <v>8219</v>
      </c>
      <c r="C670" s="4">
        <v>196</v>
      </c>
      <c r="I670" s="4" t="s">
        <v>8221</v>
      </c>
      <c r="J670" s="4">
        <v>3</v>
      </c>
    </row>
    <row r="671" spans="2:10" x14ac:dyDescent="0.2">
      <c r="B671" s="4" t="s">
        <v>8219</v>
      </c>
      <c r="C671" s="4">
        <v>405</v>
      </c>
      <c r="I671" s="4" t="s">
        <v>8221</v>
      </c>
      <c r="J671" s="4">
        <v>1</v>
      </c>
    </row>
    <row r="672" spans="2:10" x14ac:dyDescent="0.2">
      <c r="B672" s="4" t="s">
        <v>8219</v>
      </c>
      <c r="C672" s="4">
        <v>206</v>
      </c>
      <c r="I672" s="4" t="s">
        <v>8221</v>
      </c>
      <c r="J672" s="4">
        <v>0</v>
      </c>
    </row>
    <row r="673" spans="2:10" x14ac:dyDescent="0.2">
      <c r="B673" s="4" t="s">
        <v>8219</v>
      </c>
      <c r="C673" s="4">
        <v>335</v>
      </c>
      <c r="I673" s="4" t="s">
        <v>8221</v>
      </c>
      <c r="J673" s="4">
        <v>12</v>
      </c>
    </row>
    <row r="674" spans="2:10" x14ac:dyDescent="0.2">
      <c r="B674" s="4" t="s">
        <v>8219</v>
      </c>
      <c r="C674" s="4">
        <v>215</v>
      </c>
      <c r="I674" s="4" t="s">
        <v>8221</v>
      </c>
      <c r="J674" s="4">
        <v>0</v>
      </c>
    </row>
    <row r="675" spans="2:10" x14ac:dyDescent="0.2">
      <c r="B675" s="4" t="s">
        <v>8219</v>
      </c>
      <c r="C675" s="4">
        <v>176</v>
      </c>
      <c r="I675" s="4" t="s">
        <v>8221</v>
      </c>
      <c r="J675" s="4">
        <v>1</v>
      </c>
    </row>
    <row r="676" spans="2:10" x14ac:dyDescent="0.2">
      <c r="B676" s="4" t="s">
        <v>8219</v>
      </c>
      <c r="C676" s="4">
        <v>555</v>
      </c>
      <c r="I676" s="4" t="s">
        <v>8221</v>
      </c>
      <c r="J676" s="4">
        <v>0</v>
      </c>
    </row>
    <row r="677" spans="2:10" x14ac:dyDescent="0.2">
      <c r="B677" s="4" t="s">
        <v>8219</v>
      </c>
      <c r="C677" s="4">
        <v>116</v>
      </c>
      <c r="I677" s="4" t="s">
        <v>8221</v>
      </c>
      <c r="J677" s="4">
        <v>0</v>
      </c>
    </row>
    <row r="678" spans="2:10" x14ac:dyDescent="0.2">
      <c r="B678" s="4" t="s">
        <v>8219</v>
      </c>
      <c r="C678" s="4">
        <v>615</v>
      </c>
      <c r="I678" s="4" t="s">
        <v>8221</v>
      </c>
      <c r="J678" s="4">
        <v>2</v>
      </c>
    </row>
    <row r="679" spans="2:10" x14ac:dyDescent="0.2">
      <c r="B679" s="4" t="s">
        <v>8219</v>
      </c>
      <c r="C679" s="4">
        <v>236</v>
      </c>
      <c r="I679" s="4" t="s">
        <v>8221</v>
      </c>
      <c r="J679" s="4">
        <v>92</v>
      </c>
    </row>
    <row r="680" spans="2:10" x14ac:dyDescent="0.2">
      <c r="B680" s="4" t="s">
        <v>8219</v>
      </c>
      <c r="C680" s="4">
        <v>145</v>
      </c>
      <c r="I680" s="4" t="s">
        <v>8221</v>
      </c>
      <c r="J680" s="4">
        <v>0</v>
      </c>
    </row>
    <row r="681" spans="2:10" x14ac:dyDescent="0.2">
      <c r="B681" s="4" t="s">
        <v>8219</v>
      </c>
      <c r="C681" s="4">
        <v>167</v>
      </c>
      <c r="I681" s="4" t="s">
        <v>8221</v>
      </c>
      <c r="J681" s="4">
        <v>3</v>
      </c>
    </row>
    <row r="682" spans="2:10" x14ac:dyDescent="0.2">
      <c r="B682" s="4" t="s">
        <v>8219</v>
      </c>
      <c r="C682" s="4">
        <v>235</v>
      </c>
      <c r="I682" s="4" t="s">
        <v>8221</v>
      </c>
      <c r="J682" s="4">
        <v>10</v>
      </c>
    </row>
    <row r="683" spans="2:10" x14ac:dyDescent="0.2">
      <c r="B683" s="4" t="s">
        <v>8219</v>
      </c>
      <c r="C683" s="4">
        <v>452</v>
      </c>
      <c r="I683" s="4" t="s">
        <v>8221</v>
      </c>
      <c r="J683" s="4">
        <v>7</v>
      </c>
    </row>
    <row r="684" spans="2:10" x14ac:dyDescent="0.2">
      <c r="B684" s="4" t="s">
        <v>8219</v>
      </c>
      <c r="C684" s="4">
        <v>241</v>
      </c>
      <c r="I684" s="4" t="s">
        <v>8221</v>
      </c>
      <c r="J684" s="4">
        <v>3</v>
      </c>
    </row>
    <row r="685" spans="2:10" x14ac:dyDescent="0.2">
      <c r="B685" s="4" t="s">
        <v>8219</v>
      </c>
      <c r="C685" s="4">
        <v>28</v>
      </c>
      <c r="I685" s="4" t="s">
        <v>8221</v>
      </c>
      <c r="J685" s="4">
        <v>0</v>
      </c>
    </row>
    <row r="686" spans="2:10" x14ac:dyDescent="0.2">
      <c r="B686" s="4" t="s">
        <v>8219</v>
      </c>
      <c r="C686" s="4">
        <v>140</v>
      </c>
      <c r="I686" s="4" t="s">
        <v>8221</v>
      </c>
      <c r="J686" s="4">
        <v>1</v>
      </c>
    </row>
    <row r="687" spans="2:10" x14ac:dyDescent="0.2">
      <c r="B687" s="4" t="s">
        <v>8219</v>
      </c>
      <c r="C687" s="4">
        <v>280</v>
      </c>
      <c r="I687" s="4" t="s">
        <v>8221</v>
      </c>
      <c r="J687" s="4">
        <v>0</v>
      </c>
    </row>
    <row r="688" spans="2:10" x14ac:dyDescent="0.2">
      <c r="B688" s="4" t="s">
        <v>8219</v>
      </c>
      <c r="C688" s="4">
        <v>70</v>
      </c>
      <c r="I688" s="4" t="s">
        <v>8221</v>
      </c>
      <c r="J688" s="4">
        <v>9</v>
      </c>
    </row>
    <row r="689" spans="2:10" x14ac:dyDescent="0.2">
      <c r="B689" s="4" t="s">
        <v>8219</v>
      </c>
      <c r="C689" s="4">
        <v>160</v>
      </c>
      <c r="I689" s="4" t="s">
        <v>8221</v>
      </c>
      <c r="J689" s="4">
        <v>2</v>
      </c>
    </row>
    <row r="690" spans="2:10" x14ac:dyDescent="0.2">
      <c r="B690" s="4" t="s">
        <v>8219</v>
      </c>
      <c r="C690" s="4">
        <v>141</v>
      </c>
      <c r="I690" s="4" t="s">
        <v>8221</v>
      </c>
      <c r="J690" s="4">
        <v>1</v>
      </c>
    </row>
    <row r="691" spans="2:10" x14ac:dyDescent="0.2">
      <c r="B691" s="4" t="s">
        <v>8219</v>
      </c>
      <c r="C691" s="4">
        <v>874</v>
      </c>
      <c r="I691" s="4" t="s">
        <v>8221</v>
      </c>
      <c r="J691" s="4">
        <v>2</v>
      </c>
    </row>
    <row r="692" spans="2:10" x14ac:dyDescent="0.2">
      <c r="B692" s="4" t="s">
        <v>8219</v>
      </c>
      <c r="C692" s="4">
        <v>73</v>
      </c>
      <c r="I692" s="4" t="s">
        <v>8221</v>
      </c>
      <c r="J692" s="4">
        <v>11</v>
      </c>
    </row>
    <row r="693" spans="2:10" x14ac:dyDescent="0.2">
      <c r="B693" s="4" t="s">
        <v>8219</v>
      </c>
      <c r="C693" s="4">
        <v>294</v>
      </c>
      <c r="I693" s="4" t="s">
        <v>8221</v>
      </c>
      <c r="J693" s="4">
        <v>0</v>
      </c>
    </row>
    <row r="694" spans="2:10" x14ac:dyDescent="0.2">
      <c r="B694" s="4" t="s">
        <v>8219</v>
      </c>
      <c r="C694" s="4">
        <v>740</v>
      </c>
      <c r="I694" s="4" t="s">
        <v>8221</v>
      </c>
      <c r="J694" s="4">
        <v>0</v>
      </c>
    </row>
    <row r="695" spans="2:10" x14ac:dyDescent="0.2">
      <c r="B695" s="4" t="s">
        <v>8219</v>
      </c>
      <c r="C695" s="4">
        <v>369</v>
      </c>
      <c r="I695" s="4" t="s">
        <v>8221</v>
      </c>
      <c r="J695" s="4">
        <v>9</v>
      </c>
    </row>
    <row r="696" spans="2:10" x14ac:dyDescent="0.2">
      <c r="B696" s="4" t="s">
        <v>8219</v>
      </c>
      <c r="C696" s="4">
        <v>110</v>
      </c>
      <c r="I696" s="4" t="s">
        <v>8221</v>
      </c>
      <c r="J696" s="4">
        <v>0</v>
      </c>
    </row>
    <row r="697" spans="2:10" x14ac:dyDescent="0.2">
      <c r="B697" s="4" t="s">
        <v>8219</v>
      </c>
      <c r="C697" s="4">
        <v>455</v>
      </c>
      <c r="I697" s="4" t="s">
        <v>8221</v>
      </c>
      <c r="J697" s="4">
        <v>4</v>
      </c>
    </row>
    <row r="698" spans="2:10" x14ac:dyDescent="0.2">
      <c r="B698" s="4" t="s">
        <v>8219</v>
      </c>
      <c r="C698" s="4">
        <v>224</v>
      </c>
      <c r="I698" s="4" t="s">
        <v>8221</v>
      </c>
      <c r="J698" s="4">
        <v>1</v>
      </c>
    </row>
    <row r="699" spans="2:10" x14ac:dyDescent="0.2">
      <c r="B699" s="4" t="s">
        <v>8219</v>
      </c>
      <c r="C699" s="4">
        <v>46</v>
      </c>
      <c r="I699" s="4" t="s">
        <v>8221</v>
      </c>
      <c r="J699" s="4">
        <v>2</v>
      </c>
    </row>
    <row r="700" spans="2:10" x14ac:dyDescent="0.2">
      <c r="B700" s="4" t="s">
        <v>8219</v>
      </c>
      <c r="C700" s="4">
        <v>284</v>
      </c>
      <c r="I700" s="4" t="s">
        <v>8221</v>
      </c>
      <c r="J700" s="4">
        <v>0</v>
      </c>
    </row>
    <row r="701" spans="2:10" x14ac:dyDescent="0.2">
      <c r="B701" s="4" t="s">
        <v>8219</v>
      </c>
      <c r="C701" s="4">
        <v>98</v>
      </c>
      <c r="I701" s="4" t="s">
        <v>8221</v>
      </c>
      <c r="J701" s="4">
        <v>1</v>
      </c>
    </row>
    <row r="702" spans="2:10" x14ac:dyDescent="0.2">
      <c r="B702" s="4" t="s">
        <v>8219</v>
      </c>
      <c r="C702" s="4">
        <v>56</v>
      </c>
      <c r="I702" s="4" t="s">
        <v>8221</v>
      </c>
      <c r="J702" s="4">
        <v>17</v>
      </c>
    </row>
    <row r="703" spans="2:10" x14ac:dyDescent="0.2">
      <c r="B703" s="4" t="s">
        <v>8219</v>
      </c>
      <c r="C703" s="4">
        <v>32</v>
      </c>
      <c r="I703" s="4" t="s">
        <v>8221</v>
      </c>
      <c r="J703" s="4">
        <v>2</v>
      </c>
    </row>
    <row r="704" spans="2:10" x14ac:dyDescent="0.2">
      <c r="B704" s="4" t="s">
        <v>8219</v>
      </c>
      <c r="C704" s="4">
        <v>30</v>
      </c>
      <c r="I704" s="4" t="s">
        <v>8221</v>
      </c>
      <c r="J704" s="4">
        <v>3</v>
      </c>
    </row>
    <row r="705" spans="2:10" x14ac:dyDescent="0.2">
      <c r="B705" s="4" t="s">
        <v>8219</v>
      </c>
      <c r="C705" s="4">
        <v>70</v>
      </c>
      <c r="I705" s="4" t="s">
        <v>8221</v>
      </c>
      <c r="J705" s="4">
        <v>41</v>
      </c>
    </row>
    <row r="706" spans="2:10" x14ac:dyDescent="0.2">
      <c r="B706" s="4" t="s">
        <v>8219</v>
      </c>
      <c r="C706" s="4">
        <v>44</v>
      </c>
      <c r="I706" s="4" t="s">
        <v>8221</v>
      </c>
      <c r="J706" s="4">
        <v>2</v>
      </c>
    </row>
    <row r="707" spans="2:10" x14ac:dyDescent="0.2">
      <c r="B707" s="4" t="s">
        <v>8219</v>
      </c>
      <c r="C707" s="4">
        <v>92</v>
      </c>
      <c r="I707" s="4" t="s">
        <v>8221</v>
      </c>
      <c r="J707" s="4">
        <v>3</v>
      </c>
    </row>
    <row r="708" spans="2:10" x14ac:dyDescent="0.2">
      <c r="B708" s="4" t="s">
        <v>8219</v>
      </c>
      <c r="C708" s="4">
        <v>205</v>
      </c>
      <c r="I708" s="4" t="s">
        <v>8221</v>
      </c>
      <c r="J708" s="4">
        <v>8</v>
      </c>
    </row>
    <row r="709" spans="2:10" x14ac:dyDescent="0.2">
      <c r="B709" s="4" t="s">
        <v>8219</v>
      </c>
      <c r="C709" s="4">
        <v>23</v>
      </c>
      <c r="I709" s="4" t="s">
        <v>8221</v>
      </c>
      <c r="J709" s="4">
        <v>0</v>
      </c>
    </row>
    <row r="710" spans="2:10" x14ac:dyDescent="0.2">
      <c r="B710" s="4" t="s">
        <v>8219</v>
      </c>
      <c r="C710" s="4">
        <v>4</v>
      </c>
      <c r="I710" s="4" t="s">
        <v>8221</v>
      </c>
      <c r="J710" s="4">
        <v>1</v>
      </c>
    </row>
    <row r="711" spans="2:10" x14ac:dyDescent="0.2">
      <c r="B711" s="4" t="s">
        <v>8219</v>
      </c>
      <c r="C711" s="4">
        <v>112</v>
      </c>
      <c r="I711" s="4" t="s">
        <v>8221</v>
      </c>
      <c r="J711" s="4">
        <v>3</v>
      </c>
    </row>
    <row r="712" spans="2:10" x14ac:dyDescent="0.2">
      <c r="B712" s="4" t="s">
        <v>8219</v>
      </c>
      <c r="C712" s="4">
        <v>27</v>
      </c>
      <c r="I712" s="4" t="s">
        <v>8221</v>
      </c>
      <c r="J712" s="4">
        <v>4</v>
      </c>
    </row>
    <row r="713" spans="2:10" x14ac:dyDescent="0.2">
      <c r="B713" s="4" t="s">
        <v>8219</v>
      </c>
      <c r="C713" s="4">
        <v>11</v>
      </c>
      <c r="I713" s="4" t="s">
        <v>8221</v>
      </c>
      <c r="J713" s="4">
        <v>9</v>
      </c>
    </row>
    <row r="714" spans="2:10" x14ac:dyDescent="0.2">
      <c r="B714" s="4" t="s">
        <v>8219</v>
      </c>
      <c r="C714" s="4">
        <v>26</v>
      </c>
      <c r="I714" s="4" t="s">
        <v>8221</v>
      </c>
      <c r="J714" s="4">
        <v>16</v>
      </c>
    </row>
    <row r="715" spans="2:10" x14ac:dyDescent="0.2">
      <c r="B715" s="4" t="s">
        <v>8219</v>
      </c>
      <c r="C715" s="4">
        <v>77</v>
      </c>
      <c r="I715" s="4" t="s">
        <v>8221</v>
      </c>
      <c r="J715" s="4">
        <v>1</v>
      </c>
    </row>
    <row r="716" spans="2:10" x14ac:dyDescent="0.2">
      <c r="B716" s="4" t="s">
        <v>8219</v>
      </c>
      <c r="C716" s="4">
        <v>136</v>
      </c>
      <c r="I716" s="4" t="s">
        <v>8221</v>
      </c>
      <c r="J716" s="4">
        <v>7</v>
      </c>
    </row>
    <row r="717" spans="2:10" x14ac:dyDescent="0.2">
      <c r="B717" s="4" t="s">
        <v>8219</v>
      </c>
      <c r="C717" s="4">
        <v>157</v>
      </c>
      <c r="I717" s="4" t="s">
        <v>8221</v>
      </c>
      <c r="J717" s="4">
        <v>0</v>
      </c>
    </row>
    <row r="718" spans="2:10" x14ac:dyDescent="0.2">
      <c r="B718" s="4" t="s">
        <v>8219</v>
      </c>
      <c r="C718" s="4">
        <v>158</v>
      </c>
      <c r="I718" s="4" t="s">
        <v>8221</v>
      </c>
      <c r="J718" s="4">
        <v>0</v>
      </c>
    </row>
    <row r="719" spans="2:10" x14ac:dyDescent="0.2">
      <c r="B719" s="4" t="s">
        <v>8219</v>
      </c>
      <c r="C719" s="4">
        <v>27</v>
      </c>
      <c r="I719" s="4" t="s">
        <v>8221</v>
      </c>
      <c r="J719" s="4">
        <v>0</v>
      </c>
    </row>
    <row r="720" spans="2:10" x14ac:dyDescent="0.2">
      <c r="B720" s="4" t="s">
        <v>8219</v>
      </c>
      <c r="C720" s="4">
        <v>23</v>
      </c>
      <c r="I720" s="4" t="s">
        <v>8221</v>
      </c>
      <c r="J720" s="4">
        <v>0</v>
      </c>
    </row>
    <row r="721" spans="2:10" x14ac:dyDescent="0.2">
      <c r="B721" s="4" t="s">
        <v>8219</v>
      </c>
      <c r="C721" s="4">
        <v>17</v>
      </c>
      <c r="I721" s="4" t="s">
        <v>8221</v>
      </c>
      <c r="J721" s="4">
        <v>0</v>
      </c>
    </row>
    <row r="722" spans="2:10" x14ac:dyDescent="0.2">
      <c r="B722" s="4" t="s">
        <v>8219</v>
      </c>
      <c r="C722" s="4">
        <v>37</v>
      </c>
      <c r="I722" s="4" t="s">
        <v>8221</v>
      </c>
      <c r="J722" s="4">
        <v>1</v>
      </c>
    </row>
    <row r="723" spans="2:10" x14ac:dyDescent="0.2">
      <c r="B723" s="4" t="s">
        <v>8219</v>
      </c>
      <c r="C723" s="4">
        <v>65</v>
      </c>
      <c r="I723" s="4" t="s">
        <v>8221</v>
      </c>
      <c r="J723" s="4">
        <v>2</v>
      </c>
    </row>
    <row r="724" spans="2:10" x14ac:dyDescent="0.2">
      <c r="B724" s="4" t="s">
        <v>8219</v>
      </c>
      <c r="C724" s="4">
        <v>18</v>
      </c>
      <c r="I724" s="4" t="s">
        <v>8221</v>
      </c>
      <c r="J724" s="4">
        <v>1</v>
      </c>
    </row>
    <row r="725" spans="2:10" x14ac:dyDescent="0.2">
      <c r="B725" s="4" t="s">
        <v>8219</v>
      </c>
      <c r="C725" s="4">
        <v>25</v>
      </c>
      <c r="I725" s="4" t="s">
        <v>8221</v>
      </c>
      <c r="J725" s="4">
        <v>15</v>
      </c>
    </row>
    <row r="726" spans="2:10" x14ac:dyDescent="0.2">
      <c r="B726" s="4" t="s">
        <v>8219</v>
      </c>
      <c r="C726" s="4">
        <v>104</v>
      </c>
      <c r="I726" s="4" t="s">
        <v>8221</v>
      </c>
      <c r="J726" s="4">
        <v>1</v>
      </c>
    </row>
    <row r="727" spans="2:10" x14ac:dyDescent="0.2">
      <c r="B727" s="4" t="s">
        <v>8219</v>
      </c>
      <c r="C727" s="4">
        <v>108</v>
      </c>
      <c r="I727" s="4" t="s">
        <v>8221</v>
      </c>
      <c r="J727" s="4">
        <v>1</v>
      </c>
    </row>
    <row r="728" spans="2:10" x14ac:dyDescent="0.2">
      <c r="B728" s="4" t="s">
        <v>8219</v>
      </c>
      <c r="C728" s="4">
        <v>38</v>
      </c>
      <c r="I728" s="4" t="s">
        <v>8221</v>
      </c>
      <c r="J728" s="4">
        <v>0</v>
      </c>
    </row>
    <row r="729" spans="2:10" x14ac:dyDescent="0.2">
      <c r="B729" s="4" t="s">
        <v>8219</v>
      </c>
      <c r="C729" s="4">
        <v>88</v>
      </c>
      <c r="I729" s="4" t="s">
        <v>8221</v>
      </c>
      <c r="J729" s="4">
        <v>39</v>
      </c>
    </row>
    <row r="730" spans="2:10" x14ac:dyDescent="0.2">
      <c r="B730" s="4" t="s">
        <v>8219</v>
      </c>
      <c r="C730" s="4">
        <v>82</v>
      </c>
      <c r="I730" s="4" t="s">
        <v>8221</v>
      </c>
      <c r="J730" s="4">
        <v>103</v>
      </c>
    </row>
    <row r="731" spans="2:10" x14ac:dyDescent="0.2">
      <c r="B731" s="4" t="s">
        <v>8219</v>
      </c>
      <c r="C731" s="4">
        <v>126</v>
      </c>
      <c r="I731" s="4" t="s">
        <v>8221</v>
      </c>
      <c r="J731" s="4">
        <v>0</v>
      </c>
    </row>
    <row r="732" spans="2:10" x14ac:dyDescent="0.2">
      <c r="B732" s="4" t="s">
        <v>8219</v>
      </c>
      <c r="C732" s="4">
        <v>133</v>
      </c>
      <c r="I732" s="4" t="s">
        <v>8221</v>
      </c>
      <c r="J732" s="4">
        <v>39</v>
      </c>
    </row>
    <row r="733" spans="2:10" x14ac:dyDescent="0.2">
      <c r="B733" s="4" t="s">
        <v>8219</v>
      </c>
      <c r="C733" s="4">
        <v>47</v>
      </c>
      <c r="I733" s="4" t="s">
        <v>8221</v>
      </c>
      <c r="J733" s="4">
        <v>15</v>
      </c>
    </row>
    <row r="734" spans="2:10" x14ac:dyDescent="0.2">
      <c r="B734" s="4" t="s">
        <v>8219</v>
      </c>
      <c r="C734" s="4">
        <v>58</v>
      </c>
      <c r="I734" s="4" t="s">
        <v>8221</v>
      </c>
      <c r="J734" s="4">
        <v>22</v>
      </c>
    </row>
    <row r="735" spans="2:10" x14ac:dyDescent="0.2">
      <c r="B735" s="4" t="s">
        <v>8219</v>
      </c>
      <c r="C735" s="4">
        <v>32</v>
      </c>
      <c r="I735" s="4" t="s">
        <v>8221</v>
      </c>
      <c r="J735" s="4">
        <v>92</v>
      </c>
    </row>
    <row r="736" spans="2:10" x14ac:dyDescent="0.2">
      <c r="B736" s="4" t="s">
        <v>8219</v>
      </c>
      <c r="C736" s="4">
        <v>37</v>
      </c>
      <c r="I736" s="4" t="s">
        <v>8221</v>
      </c>
      <c r="J736" s="4">
        <v>25</v>
      </c>
    </row>
    <row r="737" spans="2:10" x14ac:dyDescent="0.2">
      <c r="B737" s="4" t="s">
        <v>8219</v>
      </c>
      <c r="C737" s="4">
        <v>87</v>
      </c>
      <c r="I737" s="4" t="s">
        <v>8221</v>
      </c>
      <c r="J737" s="4">
        <v>19</v>
      </c>
    </row>
    <row r="738" spans="2:10" x14ac:dyDescent="0.2">
      <c r="B738" s="4" t="s">
        <v>8219</v>
      </c>
      <c r="C738" s="4">
        <v>15</v>
      </c>
      <c r="I738" s="4" t="s">
        <v>8221</v>
      </c>
      <c r="J738" s="4">
        <v>19</v>
      </c>
    </row>
    <row r="739" spans="2:10" x14ac:dyDescent="0.2">
      <c r="B739" s="4" t="s">
        <v>8219</v>
      </c>
      <c r="C739" s="4">
        <v>27</v>
      </c>
      <c r="I739" s="4" t="s">
        <v>8221</v>
      </c>
      <c r="J739" s="4">
        <v>13</v>
      </c>
    </row>
    <row r="740" spans="2:10" x14ac:dyDescent="0.2">
      <c r="B740" s="4" t="s">
        <v>8219</v>
      </c>
      <c r="C740" s="4">
        <v>19</v>
      </c>
      <c r="I740" s="4" t="s">
        <v>8221</v>
      </c>
      <c r="J740" s="4">
        <v>124</v>
      </c>
    </row>
    <row r="741" spans="2:10" x14ac:dyDescent="0.2">
      <c r="B741" s="4" t="s">
        <v>8219</v>
      </c>
      <c r="C741" s="4">
        <v>17</v>
      </c>
      <c r="I741" s="4" t="s">
        <v>8221</v>
      </c>
      <c r="J741" s="4">
        <v>4</v>
      </c>
    </row>
    <row r="742" spans="2:10" x14ac:dyDescent="0.2">
      <c r="B742" s="4" t="s">
        <v>8219</v>
      </c>
      <c r="C742" s="4">
        <v>26</v>
      </c>
      <c r="I742" s="4" t="s">
        <v>8221</v>
      </c>
      <c r="J742" s="4">
        <v>10</v>
      </c>
    </row>
    <row r="743" spans="2:10" x14ac:dyDescent="0.2">
      <c r="B743" s="4" t="s">
        <v>8219</v>
      </c>
      <c r="C743" s="4">
        <v>28</v>
      </c>
      <c r="I743" s="4" t="s">
        <v>8221</v>
      </c>
      <c r="J743" s="4">
        <v>15</v>
      </c>
    </row>
    <row r="744" spans="2:10" x14ac:dyDescent="0.2">
      <c r="B744" s="4" t="s">
        <v>8219</v>
      </c>
      <c r="C744" s="4">
        <v>37</v>
      </c>
      <c r="I744" s="4" t="s">
        <v>8221</v>
      </c>
      <c r="J744" s="4">
        <v>38</v>
      </c>
    </row>
    <row r="745" spans="2:10" x14ac:dyDescent="0.2">
      <c r="B745" s="4" t="s">
        <v>8219</v>
      </c>
      <c r="C745" s="4">
        <v>128</v>
      </c>
      <c r="I745" s="4" t="s">
        <v>8221</v>
      </c>
      <c r="J745" s="4">
        <v>152</v>
      </c>
    </row>
    <row r="746" spans="2:10" x14ac:dyDescent="0.2">
      <c r="B746" s="4" t="s">
        <v>8219</v>
      </c>
      <c r="C746" s="4">
        <v>10</v>
      </c>
      <c r="I746" s="4" t="s">
        <v>8221</v>
      </c>
      <c r="J746" s="4">
        <v>24</v>
      </c>
    </row>
    <row r="747" spans="2:10" x14ac:dyDescent="0.2">
      <c r="B747" s="4" t="s">
        <v>8219</v>
      </c>
      <c r="C747" s="4">
        <v>83</v>
      </c>
      <c r="I747" s="4" t="s">
        <v>8221</v>
      </c>
      <c r="J747" s="4">
        <v>76</v>
      </c>
    </row>
    <row r="748" spans="2:10" x14ac:dyDescent="0.2">
      <c r="B748" s="4" t="s">
        <v>8219</v>
      </c>
      <c r="C748" s="4">
        <v>46</v>
      </c>
      <c r="I748" s="4" t="s">
        <v>8221</v>
      </c>
      <c r="J748" s="4">
        <v>185</v>
      </c>
    </row>
    <row r="749" spans="2:10" x14ac:dyDescent="0.2">
      <c r="B749" s="4" t="s">
        <v>8219</v>
      </c>
      <c r="C749" s="4">
        <v>90</v>
      </c>
      <c r="I749" s="4" t="s">
        <v>8221</v>
      </c>
      <c r="J749" s="4">
        <v>33</v>
      </c>
    </row>
    <row r="750" spans="2:10" x14ac:dyDescent="0.2">
      <c r="B750" s="4" t="s">
        <v>8219</v>
      </c>
      <c r="C750" s="4">
        <v>81</v>
      </c>
      <c r="I750" s="4" t="s">
        <v>8221</v>
      </c>
      <c r="J750" s="4">
        <v>108</v>
      </c>
    </row>
    <row r="751" spans="2:10" x14ac:dyDescent="0.2">
      <c r="B751" s="4" t="s">
        <v>8219</v>
      </c>
      <c r="C751" s="4">
        <v>32</v>
      </c>
      <c r="I751" s="4" t="s">
        <v>8221</v>
      </c>
      <c r="J751" s="4">
        <v>29</v>
      </c>
    </row>
    <row r="752" spans="2:10" x14ac:dyDescent="0.2">
      <c r="B752" s="4" t="s">
        <v>8219</v>
      </c>
      <c r="C752" s="4">
        <v>20</v>
      </c>
      <c r="I752" s="4" t="s">
        <v>8221</v>
      </c>
      <c r="J752" s="4">
        <v>24</v>
      </c>
    </row>
    <row r="753" spans="2:10" x14ac:dyDescent="0.2">
      <c r="B753" s="4" t="s">
        <v>8219</v>
      </c>
      <c r="C753" s="4">
        <v>70</v>
      </c>
      <c r="I753" s="4" t="s">
        <v>8221</v>
      </c>
      <c r="J753" s="4">
        <v>4</v>
      </c>
    </row>
    <row r="754" spans="2:10" x14ac:dyDescent="0.2">
      <c r="B754" s="4" t="s">
        <v>8219</v>
      </c>
      <c r="C754" s="4">
        <v>168</v>
      </c>
      <c r="I754" s="4" t="s">
        <v>8221</v>
      </c>
      <c r="J754" s="4">
        <v>4</v>
      </c>
    </row>
    <row r="755" spans="2:10" x14ac:dyDescent="0.2">
      <c r="B755" s="4" t="s">
        <v>8219</v>
      </c>
      <c r="C755" s="4">
        <v>34</v>
      </c>
      <c r="I755" s="4" t="s">
        <v>8221</v>
      </c>
      <c r="J755" s="4">
        <v>15</v>
      </c>
    </row>
    <row r="756" spans="2:10" x14ac:dyDescent="0.2">
      <c r="B756" s="4" t="s">
        <v>8219</v>
      </c>
      <c r="C756" s="4">
        <v>48</v>
      </c>
      <c r="I756" s="4" t="s">
        <v>8221</v>
      </c>
      <c r="J756" s="4">
        <v>4</v>
      </c>
    </row>
    <row r="757" spans="2:10" x14ac:dyDescent="0.2">
      <c r="B757" s="4" t="s">
        <v>8219</v>
      </c>
      <c r="C757" s="4">
        <v>48</v>
      </c>
      <c r="I757" s="4" t="s">
        <v>8221</v>
      </c>
      <c r="J757" s="4">
        <v>139</v>
      </c>
    </row>
    <row r="758" spans="2:10" x14ac:dyDescent="0.2">
      <c r="B758" s="4" t="s">
        <v>8219</v>
      </c>
      <c r="C758" s="4">
        <v>221</v>
      </c>
      <c r="I758" s="4" t="s">
        <v>8221</v>
      </c>
      <c r="J758" s="4">
        <v>2</v>
      </c>
    </row>
    <row r="759" spans="2:10" x14ac:dyDescent="0.2">
      <c r="B759" s="4" t="s">
        <v>8219</v>
      </c>
      <c r="C759" s="4">
        <v>107</v>
      </c>
      <c r="I759" s="4" t="s">
        <v>8221</v>
      </c>
      <c r="J759" s="4">
        <v>18</v>
      </c>
    </row>
    <row r="760" spans="2:10" x14ac:dyDescent="0.2">
      <c r="B760" s="4" t="s">
        <v>8219</v>
      </c>
      <c r="C760" s="4">
        <v>45</v>
      </c>
      <c r="I760" s="4" t="s">
        <v>8221</v>
      </c>
      <c r="J760" s="4">
        <v>81</v>
      </c>
    </row>
    <row r="761" spans="2:10" x14ac:dyDescent="0.2">
      <c r="B761" s="4" t="s">
        <v>8219</v>
      </c>
      <c r="C761" s="4">
        <v>36</v>
      </c>
      <c r="I761" s="4" t="s">
        <v>8221</v>
      </c>
      <c r="J761" s="4">
        <v>86</v>
      </c>
    </row>
    <row r="762" spans="2:10" x14ac:dyDescent="0.2">
      <c r="B762" s="4" t="s">
        <v>8219</v>
      </c>
      <c r="C762" s="4">
        <v>101</v>
      </c>
      <c r="I762" s="4" t="s">
        <v>8221</v>
      </c>
      <c r="J762" s="4">
        <v>140</v>
      </c>
    </row>
    <row r="763" spans="2:10" x14ac:dyDescent="0.2">
      <c r="B763" s="4" t="s">
        <v>8219</v>
      </c>
      <c r="C763" s="4">
        <v>62</v>
      </c>
      <c r="I763" s="4" t="s">
        <v>8221</v>
      </c>
      <c r="J763" s="4">
        <v>37</v>
      </c>
    </row>
    <row r="764" spans="2:10" x14ac:dyDescent="0.2">
      <c r="B764" s="4" t="s">
        <v>8219</v>
      </c>
      <c r="C764" s="4">
        <v>32</v>
      </c>
      <c r="I764" s="4" t="s">
        <v>8221</v>
      </c>
      <c r="J764" s="4">
        <v>6</v>
      </c>
    </row>
    <row r="765" spans="2:10" x14ac:dyDescent="0.2">
      <c r="B765" s="4" t="s">
        <v>8219</v>
      </c>
      <c r="C765" s="4">
        <v>89</v>
      </c>
      <c r="I765" s="4" t="s">
        <v>8221</v>
      </c>
      <c r="J765" s="4">
        <v>113</v>
      </c>
    </row>
    <row r="766" spans="2:10" x14ac:dyDescent="0.2">
      <c r="B766" s="4" t="s">
        <v>8219</v>
      </c>
      <c r="C766" s="4">
        <v>93</v>
      </c>
      <c r="I766" s="4" t="s">
        <v>8221</v>
      </c>
      <c r="J766" s="4">
        <v>37</v>
      </c>
    </row>
    <row r="767" spans="2:10" x14ac:dyDescent="0.2">
      <c r="B767" s="4" t="s">
        <v>8219</v>
      </c>
      <c r="C767" s="4">
        <v>98</v>
      </c>
      <c r="I767" s="4" t="s">
        <v>8221</v>
      </c>
      <c r="J767" s="4">
        <v>18</v>
      </c>
    </row>
    <row r="768" spans="2:10" x14ac:dyDescent="0.2">
      <c r="B768" s="4" t="s">
        <v>8219</v>
      </c>
      <c r="C768" s="4">
        <v>82</v>
      </c>
      <c r="I768" s="4" t="s">
        <v>8221</v>
      </c>
      <c r="J768" s="4">
        <v>75</v>
      </c>
    </row>
    <row r="769" spans="2:10" x14ac:dyDescent="0.2">
      <c r="B769" s="4" t="s">
        <v>8219</v>
      </c>
      <c r="C769" s="4">
        <v>116</v>
      </c>
      <c r="I769" s="4" t="s">
        <v>8221</v>
      </c>
      <c r="J769" s="4">
        <v>52</v>
      </c>
    </row>
    <row r="770" spans="2:10" x14ac:dyDescent="0.2">
      <c r="B770" s="4" t="s">
        <v>8219</v>
      </c>
      <c r="C770" s="4">
        <v>52</v>
      </c>
      <c r="I770" s="4" t="s">
        <v>8221</v>
      </c>
      <c r="J770" s="4">
        <v>122</v>
      </c>
    </row>
    <row r="771" spans="2:10" x14ac:dyDescent="0.2">
      <c r="B771" s="4" t="s">
        <v>8219</v>
      </c>
      <c r="C771" s="4">
        <v>23</v>
      </c>
      <c r="I771" s="4" t="s">
        <v>8221</v>
      </c>
      <c r="J771" s="4">
        <v>8</v>
      </c>
    </row>
    <row r="772" spans="2:10" x14ac:dyDescent="0.2">
      <c r="B772" s="4" t="s">
        <v>8219</v>
      </c>
      <c r="C772" s="4">
        <v>77</v>
      </c>
      <c r="I772" s="4" t="s">
        <v>8221</v>
      </c>
      <c r="J772" s="4">
        <v>8</v>
      </c>
    </row>
    <row r="773" spans="2:10" x14ac:dyDescent="0.2">
      <c r="B773" s="4" t="s">
        <v>8219</v>
      </c>
      <c r="C773" s="4">
        <v>49</v>
      </c>
      <c r="I773" s="4" t="s">
        <v>8221</v>
      </c>
      <c r="J773" s="4">
        <v>96</v>
      </c>
    </row>
    <row r="774" spans="2:10" x14ac:dyDescent="0.2">
      <c r="B774" s="4" t="s">
        <v>8219</v>
      </c>
      <c r="C774" s="4">
        <v>59</v>
      </c>
      <c r="I774" s="4" t="s">
        <v>8221</v>
      </c>
      <c r="J774" s="4">
        <v>9</v>
      </c>
    </row>
    <row r="775" spans="2:10" x14ac:dyDescent="0.2">
      <c r="B775" s="4" t="s">
        <v>8219</v>
      </c>
      <c r="C775" s="4">
        <v>113</v>
      </c>
      <c r="I775" s="4" t="s">
        <v>8221</v>
      </c>
      <c r="J775" s="4">
        <v>2</v>
      </c>
    </row>
    <row r="776" spans="2:10" x14ac:dyDescent="0.2">
      <c r="B776" s="4" t="s">
        <v>8219</v>
      </c>
      <c r="C776" s="4">
        <v>34</v>
      </c>
      <c r="I776" s="4" t="s">
        <v>8221</v>
      </c>
      <c r="J776" s="4">
        <v>26</v>
      </c>
    </row>
    <row r="777" spans="2:10" x14ac:dyDescent="0.2">
      <c r="B777" s="4" t="s">
        <v>8219</v>
      </c>
      <c r="C777" s="4">
        <v>42</v>
      </c>
      <c r="I777" s="4" t="s">
        <v>8221</v>
      </c>
      <c r="J777" s="4">
        <v>23</v>
      </c>
    </row>
    <row r="778" spans="2:10" x14ac:dyDescent="0.2">
      <c r="B778" s="4" t="s">
        <v>8219</v>
      </c>
      <c r="C778" s="4">
        <v>42</v>
      </c>
      <c r="I778" s="4" t="s">
        <v>8221</v>
      </c>
      <c r="J778" s="4">
        <v>0</v>
      </c>
    </row>
    <row r="779" spans="2:10" x14ac:dyDescent="0.2">
      <c r="B779" s="4" t="s">
        <v>8219</v>
      </c>
      <c r="C779" s="4">
        <v>49</v>
      </c>
      <c r="I779" s="4" t="s">
        <v>8221</v>
      </c>
      <c r="J779" s="4">
        <v>140</v>
      </c>
    </row>
    <row r="780" spans="2:10" x14ac:dyDescent="0.2">
      <c r="B780" s="4" t="s">
        <v>8219</v>
      </c>
      <c r="C780" s="4">
        <v>56</v>
      </c>
      <c r="I780" s="4" t="s">
        <v>8221</v>
      </c>
      <c r="J780" s="4">
        <v>0</v>
      </c>
    </row>
    <row r="781" spans="2:10" x14ac:dyDescent="0.2">
      <c r="B781" s="4" t="s">
        <v>8219</v>
      </c>
      <c r="C781" s="4">
        <v>25</v>
      </c>
      <c r="I781" s="4" t="s">
        <v>8221</v>
      </c>
      <c r="J781" s="4">
        <v>6</v>
      </c>
    </row>
    <row r="782" spans="2:10" x14ac:dyDescent="0.2">
      <c r="B782" s="4" t="s">
        <v>8219</v>
      </c>
      <c r="C782" s="4">
        <v>52</v>
      </c>
      <c r="I782" s="4" t="s">
        <v>8221</v>
      </c>
      <c r="J782" s="4">
        <v>100</v>
      </c>
    </row>
    <row r="783" spans="2:10" x14ac:dyDescent="0.2">
      <c r="B783" s="4" t="s">
        <v>8219</v>
      </c>
      <c r="C783" s="4">
        <v>34</v>
      </c>
      <c r="I783" s="4" t="s">
        <v>8221</v>
      </c>
      <c r="J783" s="4">
        <v>0</v>
      </c>
    </row>
    <row r="784" spans="2:10" x14ac:dyDescent="0.2">
      <c r="B784" s="4" t="s">
        <v>8219</v>
      </c>
      <c r="C784" s="4">
        <v>67</v>
      </c>
      <c r="I784" s="4" t="s">
        <v>8221</v>
      </c>
      <c r="J784" s="4">
        <v>4</v>
      </c>
    </row>
    <row r="785" spans="2:10" x14ac:dyDescent="0.2">
      <c r="B785" s="4" t="s">
        <v>8219</v>
      </c>
      <c r="C785" s="4">
        <v>70</v>
      </c>
      <c r="I785" s="4" t="s">
        <v>8221</v>
      </c>
      <c r="J785" s="4">
        <v>8</v>
      </c>
    </row>
    <row r="786" spans="2:10" x14ac:dyDescent="0.2">
      <c r="B786" s="4" t="s">
        <v>8219</v>
      </c>
      <c r="C786" s="4">
        <v>89</v>
      </c>
      <c r="I786" s="4" t="s">
        <v>8221</v>
      </c>
      <c r="J786" s="4">
        <v>0</v>
      </c>
    </row>
    <row r="787" spans="2:10" x14ac:dyDescent="0.2">
      <c r="B787" s="4" t="s">
        <v>8219</v>
      </c>
      <c r="C787" s="4">
        <v>107</v>
      </c>
      <c r="I787" s="4" t="s">
        <v>8221</v>
      </c>
      <c r="J787" s="4">
        <v>16</v>
      </c>
    </row>
    <row r="788" spans="2:10" x14ac:dyDescent="0.2">
      <c r="B788" s="4" t="s">
        <v>8219</v>
      </c>
      <c r="C788" s="4">
        <v>159</v>
      </c>
      <c r="I788" s="4" t="s">
        <v>8221</v>
      </c>
      <c r="J788" s="4">
        <v>2</v>
      </c>
    </row>
    <row r="789" spans="2:10" x14ac:dyDescent="0.2">
      <c r="B789" s="4" t="s">
        <v>8219</v>
      </c>
      <c r="C789" s="4">
        <v>181</v>
      </c>
      <c r="I789" s="4" t="s">
        <v>8221</v>
      </c>
      <c r="J789" s="4">
        <v>48</v>
      </c>
    </row>
    <row r="790" spans="2:10" x14ac:dyDescent="0.2">
      <c r="B790" s="4" t="s">
        <v>8219</v>
      </c>
      <c r="C790" s="4">
        <v>131</v>
      </c>
      <c r="I790" s="4" t="s">
        <v>8221</v>
      </c>
      <c r="J790" s="4">
        <v>2</v>
      </c>
    </row>
    <row r="791" spans="2:10" x14ac:dyDescent="0.2">
      <c r="B791" s="4" t="s">
        <v>8219</v>
      </c>
      <c r="C791" s="4">
        <v>125</v>
      </c>
      <c r="I791" s="4" t="s">
        <v>8221</v>
      </c>
      <c r="J791" s="4">
        <v>2</v>
      </c>
    </row>
    <row r="792" spans="2:10" x14ac:dyDescent="0.2">
      <c r="B792" s="4" t="s">
        <v>8219</v>
      </c>
      <c r="C792" s="4">
        <v>61</v>
      </c>
      <c r="I792" s="4" t="s">
        <v>8221</v>
      </c>
      <c r="J792" s="4">
        <v>1</v>
      </c>
    </row>
    <row r="793" spans="2:10" x14ac:dyDescent="0.2">
      <c r="B793" s="4" t="s">
        <v>8219</v>
      </c>
      <c r="C793" s="4">
        <v>90</v>
      </c>
      <c r="I793" s="4" t="s">
        <v>8221</v>
      </c>
      <c r="J793" s="4">
        <v>17</v>
      </c>
    </row>
    <row r="794" spans="2:10" x14ac:dyDescent="0.2">
      <c r="B794" s="4" t="s">
        <v>8219</v>
      </c>
      <c r="C794" s="4">
        <v>35</v>
      </c>
      <c r="I794" s="4" t="s">
        <v>8221</v>
      </c>
      <c r="J794" s="4">
        <v>0</v>
      </c>
    </row>
    <row r="795" spans="2:10" x14ac:dyDescent="0.2">
      <c r="B795" s="4" t="s">
        <v>8219</v>
      </c>
      <c r="C795" s="4">
        <v>90</v>
      </c>
      <c r="I795" s="4" t="s">
        <v>8221</v>
      </c>
      <c r="J795" s="4">
        <v>11</v>
      </c>
    </row>
    <row r="796" spans="2:10" x14ac:dyDescent="0.2">
      <c r="B796" s="4" t="s">
        <v>8219</v>
      </c>
      <c r="C796" s="4">
        <v>4</v>
      </c>
      <c r="I796" s="4" t="s">
        <v>8221</v>
      </c>
      <c r="J796" s="4">
        <v>95</v>
      </c>
    </row>
    <row r="797" spans="2:10" x14ac:dyDescent="0.2">
      <c r="B797" s="4" t="s">
        <v>8219</v>
      </c>
      <c r="C797" s="4">
        <v>120</v>
      </c>
      <c r="I797" s="4" t="s">
        <v>8221</v>
      </c>
      <c r="J797" s="4">
        <v>13</v>
      </c>
    </row>
    <row r="798" spans="2:10" x14ac:dyDescent="0.2">
      <c r="B798" s="4" t="s">
        <v>8219</v>
      </c>
      <c r="C798" s="4">
        <v>14</v>
      </c>
      <c r="I798" s="4" t="s">
        <v>8221</v>
      </c>
      <c r="J798" s="4">
        <v>2</v>
      </c>
    </row>
    <row r="799" spans="2:10" x14ac:dyDescent="0.2">
      <c r="B799" s="4" t="s">
        <v>8219</v>
      </c>
      <c r="C799" s="4">
        <v>27</v>
      </c>
      <c r="I799" s="4" t="s">
        <v>8221</v>
      </c>
      <c r="J799" s="4">
        <v>2</v>
      </c>
    </row>
    <row r="800" spans="2:10" x14ac:dyDescent="0.2">
      <c r="B800" s="4" t="s">
        <v>8219</v>
      </c>
      <c r="C800" s="4">
        <v>49</v>
      </c>
      <c r="I800" s="4" t="s">
        <v>8221</v>
      </c>
      <c r="J800" s="4">
        <v>3</v>
      </c>
    </row>
    <row r="801" spans="2:10" x14ac:dyDescent="0.2">
      <c r="B801" s="4" t="s">
        <v>8219</v>
      </c>
      <c r="C801" s="4">
        <v>102</v>
      </c>
      <c r="I801" s="4" t="s">
        <v>8221</v>
      </c>
      <c r="J801" s="4">
        <v>0</v>
      </c>
    </row>
    <row r="802" spans="2:10" x14ac:dyDescent="0.2">
      <c r="B802" s="4" t="s">
        <v>8219</v>
      </c>
      <c r="C802" s="4">
        <v>3</v>
      </c>
      <c r="I802" s="4" t="s">
        <v>8221</v>
      </c>
      <c r="J802" s="4">
        <v>0</v>
      </c>
    </row>
    <row r="803" spans="2:10" x14ac:dyDescent="0.2">
      <c r="B803" s="4" t="s">
        <v>8219</v>
      </c>
      <c r="C803" s="4">
        <v>25</v>
      </c>
      <c r="I803" s="4" t="s">
        <v>8221</v>
      </c>
      <c r="J803" s="4">
        <v>0</v>
      </c>
    </row>
    <row r="804" spans="2:10" x14ac:dyDescent="0.2">
      <c r="B804" s="4" t="s">
        <v>8219</v>
      </c>
      <c r="C804" s="4">
        <v>118</v>
      </c>
      <c r="I804" s="4" t="s">
        <v>8221</v>
      </c>
      <c r="J804" s="4">
        <v>2</v>
      </c>
    </row>
    <row r="805" spans="2:10" x14ac:dyDescent="0.2">
      <c r="B805" s="4" t="s">
        <v>8219</v>
      </c>
      <c r="C805" s="4">
        <v>57</v>
      </c>
      <c r="I805" s="4" t="s">
        <v>8221</v>
      </c>
      <c r="J805" s="4">
        <v>24</v>
      </c>
    </row>
    <row r="806" spans="2:10" x14ac:dyDescent="0.2">
      <c r="B806" s="4" t="s">
        <v>8219</v>
      </c>
      <c r="C806" s="4">
        <v>11</v>
      </c>
      <c r="I806" s="4" t="s">
        <v>8221</v>
      </c>
      <c r="J806" s="4">
        <v>25</v>
      </c>
    </row>
    <row r="807" spans="2:10" x14ac:dyDescent="0.2">
      <c r="B807" s="4" t="s">
        <v>8219</v>
      </c>
      <c r="C807" s="4">
        <v>33</v>
      </c>
      <c r="I807" s="4" t="s">
        <v>8221</v>
      </c>
      <c r="J807" s="4">
        <v>3</v>
      </c>
    </row>
    <row r="808" spans="2:10" x14ac:dyDescent="0.2">
      <c r="B808" s="4" t="s">
        <v>8219</v>
      </c>
      <c r="C808" s="4">
        <v>40</v>
      </c>
      <c r="I808" s="4" t="s">
        <v>8221</v>
      </c>
      <c r="J808" s="4">
        <v>41</v>
      </c>
    </row>
    <row r="809" spans="2:10" x14ac:dyDescent="0.2">
      <c r="B809" s="4" t="s">
        <v>8219</v>
      </c>
      <c r="C809" s="4">
        <v>50</v>
      </c>
      <c r="I809" s="4" t="s">
        <v>8221</v>
      </c>
      <c r="J809" s="4">
        <v>2</v>
      </c>
    </row>
    <row r="810" spans="2:10" x14ac:dyDescent="0.2">
      <c r="B810" s="4" t="s">
        <v>8219</v>
      </c>
      <c r="C810" s="4">
        <v>38</v>
      </c>
      <c r="I810" s="4" t="s">
        <v>8221</v>
      </c>
      <c r="J810" s="4">
        <v>4</v>
      </c>
    </row>
    <row r="811" spans="2:10" x14ac:dyDescent="0.2">
      <c r="B811" s="4" t="s">
        <v>8219</v>
      </c>
      <c r="C811" s="4">
        <v>96</v>
      </c>
      <c r="I811" s="4" t="s">
        <v>8221</v>
      </c>
      <c r="J811" s="4">
        <v>99</v>
      </c>
    </row>
    <row r="812" spans="2:10" x14ac:dyDescent="0.2">
      <c r="B812" s="4" t="s">
        <v>8219</v>
      </c>
      <c r="C812" s="4">
        <v>48</v>
      </c>
      <c r="I812" s="4" t="s">
        <v>8221</v>
      </c>
      <c r="J812" s="4">
        <v>4</v>
      </c>
    </row>
    <row r="813" spans="2:10" x14ac:dyDescent="0.2">
      <c r="B813" s="4" t="s">
        <v>8219</v>
      </c>
      <c r="C813" s="4">
        <v>33</v>
      </c>
      <c r="I813" s="4" t="s">
        <v>8221</v>
      </c>
      <c r="J813" s="4">
        <v>4</v>
      </c>
    </row>
    <row r="814" spans="2:10" x14ac:dyDescent="0.2">
      <c r="B814" s="4" t="s">
        <v>8219</v>
      </c>
      <c r="C814" s="4">
        <v>226</v>
      </c>
      <c r="I814" s="4" t="s">
        <v>8221</v>
      </c>
      <c r="J814" s="4">
        <v>38</v>
      </c>
    </row>
    <row r="815" spans="2:10" x14ac:dyDescent="0.2">
      <c r="B815" s="4" t="s">
        <v>8219</v>
      </c>
      <c r="C815" s="4">
        <v>14</v>
      </c>
      <c r="I815" s="4" t="s">
        <v>8221</v>
      </c>
      <c r="J815" s="4">
        <v>285</v>
      </c>
    </row>
    <row r="816" spans="2:10" x14ac:dyDescent="0.2">
      <c r="B816" s="4" t="s">
        <v>8219</v>
      </c>
      <c r="C816" s="4">
        <v>20</v>
      </c>
      <c r="I816" s="4" t="s">
        <v>8221</v>
      </c>
      <c r="J816" s="4">
        <v>1</v>
      </c>
    </row>
    <row r="817" spans="2:10" x14ac:dyDescent="0.2">
      <c r="B817" s="4" t="s">
        <v>8219</v>
      </c>
      <c r="C817" s="4">
        <v>25</v>
      </c>
      <c r="I817" s="4" t="s">
        <v>8221</v>
      </c>
      <c r="J817" s="4">
        <v>42</v>
      </c>
    </row>
    <row r="818" spans="2:10" x14ac:dyDescent="0.2">
      <c r="B818" s="4" t="s">
        <v>8219</v>
      </c>
      <c r="C818" s="4">
        <v>90</v>
      </c>
      <c r="I818" s="4" t="s">
        <v>8221</v>
      </c>
      <c r="J818" s="4">
        <v>26</v>
      </c>
    </row>
    <row r="819" spans="2:10" x14ac:dyDescent="0.2">
      <c r="B819" s="4" t="s">
        <v>8219</v>
      </c>
      <c r="C819" s="4">
        <v>11</v>
      </c>
      <c r="I819" s="4" t="s">
        <v>8221</v>
      </c>
      <c r="J819" s="4">
        <v>2</v>
      </c>
    </row>
    <row r="820" spans="2:10" x14ac:dyDescent="0.2">
      <c r="B820" s="4" t="s">
        <v>8219</v>
      </c>
      <c r="C820" s="4">
        <v>55</v>
      </c>
      <c r="I820" s="4" t="s">
        <v>8221</v>
      </c>
      <c r="J820" s="4">
        <v>4</v>
      </c>
    </row>
    <row r="821" spans="2:10" x14ac:dyDescent="0.2">
      <c r="B821" s="4" t="s">
        <v>8219</v>
      </c>
      <c r="C821" s="4">
        <v>30</v>
      </c>
      <c r="I821" s="4" t="s">
        <v>8221</v>
      </c>
      <c r="J821" s="4">
        <v>6</v>
      </c>
    </row>
    <row r="822" spans="2:10" x14ac:dyDescent="0.2">
      <c r="B822" s="4" t="s">
        <v>8219</v>
      </c>
      <c r="C822" s="4">
        <v>28</v>
      </c>
      <c r="I822" s="4" t="s">
        <v>8221</v>
      </c>
      <c r="J822" s="4">
        <v>70</v>
      </c>
    </row>
    <row r="823" spans="2:10" x14ac:dyDescent="0.2">
      <c r="B823" s="4" t="s">
        <v>8219</v>
      </c>
      <c r="C823" s="4">
        <v>45</v>
      </c>
      <c r="I823" s="4" t="s">
        <v>8221</v>
      </c>
      <c r="J823" s="4">
        <v>9</v>
      </c>
    </row>
    <row r="824" spans="2:10" x14ac:dyDescent="0.2">
      <c r="B824" s="4" t="s">
        <v>8219</v>
      </c>
      <c r="C824" s="4">
        <v>13</v>
      </c>
      <c r="I824" s="4" t="s">
        <v>8221</v>
      </c>
      <c r="J824" s="4">
        <v>8</v>
      </c>
    </row>
    <row r="825" spans="2:10" x14ac:dyDescent="0.2">
      <c r="B825" s="4" t="s">
        <v>8219</v>
      </c>
      <c r="C825" s="4">
        <v>40</v>
      </c>
      <c r="I825" s="4" t="s">
        <v>8221</v>
      </c>
      <c r="J825" s="4">
        <v>105</v>
      </c>
    </row>
    <row r="826" spans="2:10" x14ac:dyDescent="0.2">
      <c r="B826" s="4" t="s">
        <v>8219</v>
      </c>
      <c r="C826" s="4">
        <v>21</v>
      </c>
      <c r="I826" s="4" t="s">
        <v>8221</v>
      </c>
      <c r="J826" s="4">
        <v>12</v>
      </c>
    </row>
    <row r="827" spans="2:10" x14ac:dyDescent="0.2">
      <c r="B827" s="4" t="s">
        <v>8219</v>
      </c>
      <c r="C827" s="4">
        <v>134</v>
      </c>
      <c r="I827" s="4" t="s">
        <v>8221</v>
      </c>
      <c r="J827" s="4">
        <v>0</v>
      </c>
    </row>
    <row r="828" spans="2:10" x14ac:dyDescent="0.2">
      <c r="B828" s="4" t="s">
        <v>8219</v>
      </c>
      <c r="C828" s="4">
        <v>20</v>
      </c>
      <c r="I828" s="4" t="s">
        <v>8221</v>
      </c>
      <c r="J828" s="4">
        <v>16</v>
      </c>
    </row>
    <row r="829" spans="2:10" x14ac:dyDescent="0.2">
      <c r="B829" s="4" t="s">
        <v>8219</v>
      </c>
      <c r="C829" s="4">
        <v>19</v>
      </c>
      <c r="I829" s="4" t="s">
        <v>8221</v>
      </c>
      <c r="J829" s="4">
        <v>7</v>
      </c>
    </row>
    <row r="830" spans="2:10" x14ac:dyDescent="0.2">
      <c r="B830" s="4" t="s">
        <v>8219</v>
      </c>
      <c r="C830" s="4">
        <v>209</v>
      </c>
      <c r="I830" s="4" t="s">
        <v>8221</v>
      </c>
      <c r="J830" s="4">
        <v>4</v>
      </c>
    </row>
    <row r="831" spans="2:10" x14ac:dyDescent="0.2">
      <c r="B831" s="4" t="s">
        <v>8219</v>
      </c>
      <c r="C831" s="4">
        <v>38</v>
      </c>
      <c r="I831" s="4" t="s">
        <v>8221</v>
      </c>
      <c r="J831" s="4">
        <v>1</v>
      </c>
    </row>
    <row r="832" spans="2:10" x14ac:dyDescent="0.2">
      <c r="B832" s="4" t="s">
        <v>8219</v>
      </c>
      <c r="C832" s="4">
        <v>24</v>
      </c>
      <c r="I832" s="4" t="s">
        <v>8221</v>
      </c>
      <c r="J832" s="4">
        <v>28</v>
      </c>
    </row>
    <row r="833" spans="2:10" x14ac:dyDescent="0.2">
      <c r="B833" s="4" t="s">
        <v>8219</v>
      </c>
      <c r="C833" s="4">
        <v>8</v>
      </c>
      <c r="I833" s="4" t="s">
        <v>8221</v>
      </c>
      <c r="J833" s="4">
        <v>1</v>
      </c>
    </row>
    <row r="834" spans="2:10" x14ac:dyDescent="0.2">
      <c r="B834" s="4" t="s">
        <v>8219</v>
      </c>
      <c r="C834" s="4">
        <v>179</v>
      </c>
      <c r="I834" s="4" t="s">
        <v>8221</v>
      </c>
      <c r="J834" s="4">
        <v>1</v>
      </c>
    </row>
    <row r="835" spans="2:10" x14ac:dyDescent="0.2">
      <c r="B835" s="4" t="s">
        <v>8219</v>
      </c>
      <c r="C835" s="4">
        <v>26</v>
      </c>
      <c r="I835" s="4" t="s">
        <v>8221</v>
      </c>
      <c r="J835" s="4">
        <v>5</v>
      </c>
    </row>
    <row r="836" spans="2:10" x14ac:dyDescent="0.2">
      <c r="B836" s="4" t="s">
        <v>8219</v>
      </c>
      <c r="C836" s="4">
        <v>131</v>
      </c>
      <c r="I836" s="4" t="s">
        <v>8221</v>
      </c>
      <c r="J836" s="4">
        <v>3</v>
      </c>
    </row>
    <row r="837" spans="2:10" x14ac:dyDescent="0.2">
      <c r="B837" s="4" t="s">
        <v>8219</v>
      </c>
      <c r="C837" s="4">
        <v>14</v>
      </c>
      <c r="I837" s="4" t="s">
        <v>8221</v>
      </c>
      <c r="J837" s="4">
        <v>2</v>
      </c>
    </row>
    <row r="838" spans="2:10" x14ac:dyDescent="0.2">
      <c r="B838" s="4" t="s">
        <v>8219</v>
      </c>
      <c r="C838" s="4">
        <v>174</v>
      </c>
      <c r="I838" s="4" t="s">
        <v>8221</v>
      </c>
      <c r="J838" s="4">
        <v>0</v>
      </c>
    </row>
    <row r="839" spans="2:10" x14ac:dyDescent="0.2">
      <c r="B839" s="4" t="s">
        <v>8219</v>
      </c>
      <c r="C839" s="4">
        <v>191</v>
      </c>
      <c r="I839" s="4" t="s">
        <v>8221</v>
      </c>
      <c r="J839" s="4">
        <v>0</v>
      </c>
    </row>
    <row r="840" spans="2:10" x14ac:dyDescent="0.2">
      <c r="B840" s="4" t="s">
        <v>8219</v>
      </c>
      <c r="C840" s="4">
        <v>38</v>
      </c>
      <c r="I840" s="4" t="s">
        <v>8221</v>
      </c>
      <c r="J840" s="4">
        <v>3</v>
      </c>
    </row>
    <row r="841" spans="2:10" x14ac:dyDescent="0.2">
      <c r="B841" s="4" t="s">
        <v>8219</v>
      </c>
      <c r="C841" s="4">
        <v>22</v>
      </c>
      <c r="I841" s="4" t="s">
        <v>8221</v>
      </c>
      <c r="J841" s="4">
        <v>0</v>
      </c>
    </row>
    <row r="842" spans="2:10" x14ac:dyDescent="0.2">
      <c r="B842" s="4" t="s">
        <v>8219</v>
      </c>
      <c r="C842" s="4">
        <v>149</v>
      </c>
      <c r="I842" s="4" t="s">
        <v>8221</v>
      </c>
      <c r="J842" s="4">
        <v>0</v>
      </c>
    </row>
    <row r="843" spans="2:10" x14ac:dyDescent="0.2">
      <c r="B843" s="4" t="s">
        <v>8219</v>
      </c>
      <c r="C843" s="4">
        <v>56</v>
      </c>
      <c r="I843" s="4" t="s">
        <v>8221</v>
      </c>
      <c r="J843" s="4">
        <v>3</v>
      </c>
    </row>
    <row r="844" spans="2:10" x14ac:dyDescent="0.2">
      <c r="B844" s="4" t="s">
        <v>8219</v>
      </c>
      <c r="C844" s="4">
        <v>19</v>
      </c>
      <c r="I844" s="4" t="s">
        <v>8221</v>
      </c>
      <c r="J844" s="4">
        <v>7</v>
      </c>
    </row>
    <row r="845" spans="2:10" x14ac:dyDescent="0.2">
      <c r="B845" s="4" t="s">
        <v>8219</v>
      </c>
      <c r="C845" s="4">
        <v>70</v>
      </c>
      <c r="I845" s="4" t="s">
        <v>8221</v>
      </c>
      <c r="J845" s="4">
        <v>25</v>
      </c>
    </row>
    <row r="846" spans="2:10" x14ac:dyDescent="0.2">
      <c r="B846" s="4" t="s">
        <v>8219</v>
      </c>
      <c r="C846" s="4">
        <v>81</v>
      </c>
      <c r="I846" s="4" t="s">
        <v>8221</v>
      </c>
      <c r="J846" s="4">
        <v>10</v>
      </c>
    </row>
    <row r="847" spans="2:10" x14ac:dyDescent="0.2">
      <c r="B847" s="4" t="s">
        <v>8219</v>
      </c>
      <c r="C847" s="4">
        <v>32</v>
      </c>
      <c r="I847" s="4" t="s">
        <v>8221</v>
      </c>
      <c r="J847" s="4">
        <v>3</v>
      </c>
    </row>
    <row r="848" spans="2:10" x14ac:dyDescent="0.2">
      <c r="B848" s="4" t="s">
        <v>8219</v>
      </c>
      <c r="C848" s="4">
        <v>26</v>
      </c>
      <c r="I848" s="4" t="s">
        <v>8221</v>
      </c>
      <c r="J848" s="4">
        <v>5</v>
      </c>
    </row>
    <row r="849" spans="2:10" x14ac:dyDescent="0.2">
      <c r="B849" s="4" t="s">
        <v>8219</v>
      </c>
      <c r="C849" s="4">
        <v>105</v>
      </c>
      <c r="I849" s="4" t="s">
        <v>8221</v>
      </c>
      <c r="J849" s="4">
        <v>5</v>
      </c>
    </row>
    <row r="850" spans="2:10" x14ac:dyDescent="0.2">
      <c r="B850" s="4" t="s">
        <v>8219</v>
      </c>
      <c r="C850" s="4">
        <v>29</v>
      </c>
      <c r="I850" s="4" t="s">
        <v>8221</v>
      </c>
      <c r="J850" s="4">
        <v>27</v>
      </c>
    </row>
    <row r="851" spans="2:10" x14ac:dyDescent="0.2">
      <c r="B851" s="4" t="s">
        <v>8219</v>
      </c>
      <c r="C851" s="4">
        <v>8</v>
      </c>
      <c r="I851" s="4" t="s">
        <v>8221</v>
      </c>
      <c r="J851" s="4">
        <v>2</v>
      </c>
    </row>
    <row r="852" spans="2:10" x14ac:dyDescent="0.2">
      <c r="B852" s="4" t="s">
        <v>8219</v>
      </c>
      <c r="C852" s="4">
        <v>89</v>
      </c>
      <c r="I852" s="4" t="s">
        <v>8221</v>
      </c>
      <c r="J852" s="4">
        <v>236</v>
      </c>
    </row>
    <row r="853" spans="2:10" x14ac:dyDescent="0.2">
      <c r="B853" s="4" t="s">
        <v>8219</v>
      </c>
      <c r="C853" s="4">
        <v>44</v>
      </c>
      <c r="I853" s="4" t="s">
        <v>8221</v>
      </c>
      <c r="J853" s="4">
        <v>1</v>
      </c>
    </row>
    <row r="854" spans="2:10" x14ac:dyDescent="0.2">
      <c r="B854" s="4" t="s">
        <v>8219</v>
      </c>
      <c r="C854" s="4">
        <v>246</v>
      </c>
      <c r="I854" s="4" t="s">
        <v>8221</v>
      </c>
      <c r="J854" s="4">
        <v>12</v>
      </c>
    </row>
    <row r="855" spans="2:10" x14ac:dyDescent="0.2">
      <c r="B855" s="4" t="s">
        <v>8219</v>
      </c>
      <c r="C855" s="4">
        <v>120</v>
      </c>
      <c r="I855" s="4" t="s">
        <v>8221</v>
      </c>
      <c r="J855" s="4">
        <v>4</v>
      </c>
    </row>
    <row r="856" spans="2:10" x14ac:dyDescent="0.2">
      <c r="B856" s="4" t="s">
        <v>8219</v>
      </c>
      <c r="C856" s="4">
        <v>26</v>
      </c>
      <c r="I856" s="4" t="s">
        <v>8221</v>
      </c>
      <c r="J856" s="4">
        <v>3</v>
      </c>
    </row>
    <row r="857" spans="2:10" x14ac:dyDescent="0.2">
      <c r="B857" s="4" t="s">
        <v>8219</v>
      </c>
      <c r="C857" s="4">
        <v>45</v>
      </c>
      <c r="I857" s="4" t="s">
        <v>8221</v>
      </c>
      <c r="J857" s="4">
        <v>99</v>
      </c>
    </row>
    <row r="858" spans="2:10" x14ac:dyDescent="0.2">
      <c r="B858" s="4" t="s">
        <v>8219</v>
      </c>
      <c r="C858" s="4">
        <v>20</v>
      </c>
      <c r="I858" s="4" t="s">
        <v>8221</v>
      </c>
      <c r="J858" s="4">
        <v>3</v>
      </c>
    </row>
    <row r="859" spans="2:10" x14ac:dyDescent="0.2">
      <c r="B859" s="4" t="s">
        <v>8219</v>
      </c>
      <c r="C859" s="4">
        <v>47</v>
      </c>
      <c r="I859" s="4" t="s">
        <v>8221</v>
      </c>
      <c r="J859" s="4">
        <v>3</v>
      </c>
    </row>
    <row r="860" spans="2:10" x14ac:dyDescent="0.2">
      <c r="B860" s="4" t="s">
        <v>8219</v>
      </c>
      <c r="C860" s="4">
        <v>13</v>
      </c>
      <c r="I860" s="4" t="s">
        <v>8221</v>
      </c>
      <c r="J860" s="4">
        <v>22</v>
      </c>
    </row>
    <row r="861" spans="2:10" x14ac:dyDescent="0.2">
      <c r="B861" s="4" t="s">
        <v>8219</v>
      </c>
      <c r="C861" s="4">
        <v>183</v>
      </c>
      <c r="I861" s="4" t="s">
        <v>8221</v>
      </c>
      <c r="J861" s="4">
        <v>4</v>
      </c>
    </row>
    <row r="862" spans="2:10" x14ac:dyDescent="0.2">
      <c r="B862" s="4" t="s">
        <v>8219</v>
      </c>
      <c r="C862" s="4">
        <v>21</v>
      </c>
      <c r="I862" s="4" t="s">
        <v>8221</v>
      </c>
      <c r="J862" s="4">
        <v>534</v>
      </c>
    </row>
    <row r="863" spans="2:10" x14ac:dyDescent="0.2">
      <c r="B863" s="4" t="s">
        <v>8219</v>
      </c>
      <c r="C863" s="4">
        <v>42</v>
      </c>
      <c r="I863" s="4" t="s">
        <v>8221</v>
      </c>
      <c r="J863" s="4">
        <v>12</v>
      </c>
    </row>
    <row r="864" spans="2:10" x14ac:dyDescent="0.2">
      <c r="B864" s="4" t="s">
        <v>8219</v>
      </c>
      <c r="C864" s="4">
        <v>54</v>
      </c>
      <c r="I864" s="4" t="s">
        <v>8221</v>
      </c>
      <c r="J864" s="4">
        <v>56</v>
      </c>
    </row>
    <row r="865" spans="2:10" x14ac:dyDescent="0.2">
      <c r="B865" s="4" t="s">
        <v>8219</v>
      </c>
      <c r="C865" s="4">
        <v>38</v>
      </c>
      <c r="I865" s="4" t="s">
        <v>8221</v>
      </c>
      <c r="J865" s="4">
        <v>11</v>
      </c>
    </row>
    <row r="866" spans="2:10" x14ac:dyDescent="0.2">
      <c r="B866" s="4" t="s">
        <v>8219</v>
      </c>
      <c r="C866" s="4">
        <v>64</v>
      </c>
      <c r="I866" s="4" t="s">
        <v>8221</v>
      </c>
      <c r="J866" s="4">
        <v>0</v>
      </c>
    </row>
    <row r="867" spans="2:10" x14ac:dyDescent="0.2">
      <c r="B867" s="4" t="s">
        <v>8219</v>
      </c>
      <c r="C867" s="4">
        <v>13</v>
      </c>
      <c r="I867" s="4" t="s">
        <v>8221</v>
      </c>
      <c r="J867" s="4">
        <v>12</v>
      </c>
    </row>
    <row r="868" spans="2:10" x14ac:dyDescent="0.2">
      <c r="B868" s="4" t="s">
        <v>8219</v>
      </c>
      <c r="C868" s="4">
        <v>33</v>
      </c>
      <c r="I868" s="4" t="s">
        <v>8221</v>
      </c>
      <c r="J868" s="4">
        <v>5</v>
      </c>
    </row>
    <row r="869" spans="2:10" x14ac:dyDescent="0.2">
      <c r="B869" s="4" t="s">
        <v>8219</v>
      </c>
      <c r="C869" s="4">
        <v>52</v>
      </c>
      <c r="I869" s="4" t="s">
        <v>8221</v>
      </c>
      <c r="J869" s="4">
        <v>24</v>
      </c>
    </row>
    <row r="870" spans="2:10" x14ac:dyDescent="0.2">
      <c r="B870" s="4" t="s">
        <v>8219</v>
      </c>
      <c r="C870" s="4">
        <v>107</v>
      </c>
      <c r="I870" s="4" t="s">
        <v>8221</v>
      </c>
      <c r="J870" s="4">
        <v>89</v>
      </c>
    </row>
    <row r="871" spans="2:10" x14ac:dyDescent="0.2">
      <c r="B871" s="4" t="s">
        <v>8219</v>
      </c>
      <c r="C871" s="4">
        <v>11</v>
      </c>
      <c r="I871" s="4" t="s">
        <v>8221</v>
      </c>
      <c r="J871" s="4">
        <v>1</v>
      </c>
    </row>
    <row r="872" spans="2:10" x14ac:dyDescent="0.2">
      <c r="B872" s="4" t="s">
        <v>8219</v>
      </c>
      <c r="C872" s="4">
        <v>34</v>
      </c>
      <c r="I872" s="4" t="s">
        <v>8221</v>
      </c>
      <c r="J872" s="4">
        <v>55</v>
      </c>
    </row>
    <row r="873" spans="2:10" x14ac:dyDescent="0.2">
      <c r="B873" s="4" t="s">
        <v>8219</v>
      </c>
      <c r="C873" s="4">
        <v>75</v>
      </c>
      <c r="I873" s="4" t="s">
        <v>8221</v>
      </c>
      <c r="J873" s="4">
        <v>2</v>
      </c>
    </row>
    <row r="874" spans="2:10" x14ac:dyDescent="0.2">
      <c r="B874" s="4" t="s">
        <v>8219</v>
      </c>
      <c r="C874" s="4">
        <v>26</v>
      </c>
      <c r="I874" s="4" t="s">
        <v>8221</v>
      </c>
      <c r="J874" s="4">
        <v>0</v>
      </c>
    </row>
    <row r="875" spans="2:10" x14ac:dyDescent="0.2">
      <c r="B875" s="4" t="s">
        <v>8219</v>
      </c>
      <c r="C875" s="4">
        <v>50</v>
      </c>
      <c r="I875" s="4" t="s">
        <v>8221</v>
      </c>
      <c r="J875" s="4">
        <v>4</v>
      </c>
    </row>
    <row r="876" spans="2:10" x14ac:dyDescent="0.2">
      <c r="B876" s="4" t="s">
        <v>8219</v>
      </c>
      <c r="C876" s="4">
        <v>80</v>
      </c>
      <c r="I876" s="4" t="s">
        <v>8221</v>
      </c>
      <c r="J876" s="4">
        <v>6</v>
      </c>
    </row>
    <row r="877" spans="2:10" x14ac:dyDescent="0.2">
      <c r="B877" s="4" t="s">
        <v>8219</v>
      </c>
      <c r="C877" s="4">
        <v>110</v>
      </c>
      <c r="I877" s="4" t="s">
        <v>8221</v>
      </c>
      <c r="J877" s="4">
        <v>4</v>
      </c>
    </row>
    <row r="878" spans="2:10" x14ac:dyDescent="0.2">
      <c r="B878" s="4" t="s">
        <v>8219</v>
      </c>
      <c r="C878" s="4">
        <v>77</v>
      </c>
      <c r="I878" s="4" t="s">
        <v>8221</v>
      </c>
      <c r="J878" s="4">
        <v>4</v>
      </c>
    </row>
    <row r="879" spans="2:10" x14ac:dyDescent="0.2">
      <c r="B879" s="4" t="s">
        <v>8219</v>
      </c>
      <c r="C879" s="4">
        <v>50</v>
      </c>
      <c r="I879" s="4" t="s">
        <v>8221</v>
      </c>
      <c r="J879" s="4">
        <v>2</v>
      </c>
    </row>
    <row r="880" spans="2:10" x14ac:dyDescent="0.2">
      <c r="B880" s="4" t="s">
        <v>8219</v>
      </c>
      <c r="C880" s="4">
        <v>145</v>
      </c>
      <c r="I880" s="4" t="s">
        <v>8221</v>
      </c>
      <c r="J880" s="4">
        <v>5</v>
      </c>
    </row>
    <row r="881" spans="2:10" x14ac:dyDescent="0.2">
      <c r="B881" s="4" t="s">
        <v>8219</v>
      </c>
      <c r="C881" s="4">
        <v>29</v>
      </c>
      <c r="I881" s="4" t="s">
        <v>8221</v>
      </c>
      <c r="J881" s="4">
        <v>83</v>
      </c>
    </row>
    <row r="882" spans="2:10" x14ac:dyDescent="0.2">
      <c r="B882" s="4" t="s">
        <v>8219</v>
      </c>
      <c r="C882" s="4">
        <v>114</v>
      </c>
      <c r="I882" s="4" t="s">
        <v>8221</v>
      </c>
      <c r="J882" s="4">
        <v>57</v>
      </c>
    </row>
    <row r="883" spans="2:10" x14ac:dyDescent="0.2">
      <c r="B883" s="4" t="s">
        <v>8219</v>
      </c>
      <c r="C883" s="4">
        <v>96</v>
      </c>
      <c r="I883" s="4" t="s">
        <v>8221</v>
      </c>
      <c r="J883" s="4">
        <v>311</v>
      </c>
    </row>
    <row r="884" spans="2:10" x14ac:dyDescent="0.2">
      <c r="B884" s="4" t="s">
        <v>8219</v>
      </c>
      <c r="C884" s="4">
        <v>31</v>
      </c>
      <c r="I884" s="4" t="s">
        <v>8221</v>
      </c>
      <c r="J884" s="4">
        <v>2</v>
      </c>
    </row>
    <row r="885" spans="2:10" x14ac:dyDescent="0.2">
      <c r="B885" s="4" t="s">
        <v>8219</v>
      </c>
      <c r="C885" s="4">
        <v>4883</v>
      </c>
      <c r="I885" s="4" t="s">
        <v>8221</v>
      </c>
      <c r="J885" s="4">
        <v>16</v>
      </c>
    </row>
    <row r="886" spans="2:10" x14ac:dyDescent="0.2">
      <c r="B886" s="4" t="s">
        <v>8219</v>
      </c>
      <c r="C886" s="4">
        <v>95</v>
      </c>
      <c r="I886" s="4" t="s">
        <v>8221</v>
      </c>
      <c r="J886" s="4">
        <v>9</v>
      </c>
    </row>
    <row r="887" spans="2:10" x14ac:dyDescent="0.2">
      <c r="B887" s="4" t="s">
        <v>8219</v>
      </c>
      <c r="C887" s="4">
        <v>2478</v>
      </c>
      <c r="I887" s="4" t="s">
        <v>8221</v>
      </c>
      <c r="J887" s="4">
        <v>1</v>
      </c>
    </row>
    <row r="888" spans="2:10" x14ac:dyDescent="0.2">
      <c r="B888" s="4" t="s">
        <v>8219</v>
      </c>
      <c r="C888" s="4">
        <v>1789</v>
      </c>
      <c r="I888" s="4" t="s">
        <v>8221</v>
      </c>
      <c r="J888" s="4">
        <v>12</v>
      </c>
    </row>
    <row r="889" spans="2:10" x14ac:dyDescent="0.2">
      <c r="B889" s="4" t="s">
        <v>8219</v>
      </c>
      <c r="C889" s="4">
        <v>680</v>
      </c>
      <c r="I889" s="4" t="s">
        <v>8221</v>
      </c>
      <c r="J889" s="4">
        <v>0</v>
      </c>
    </row>
    <row r="890" spans="2:10" x14ac:dyDescent="0.2">
      <c r="B890" s="4" t="s">
        <v>8219</v>
      </c>
      <c r="C890" s="4">
        <v>70</v>
      </c>
      <c r="I890" s="4" t="s">
        <v>8221</v>
      </c>
      <c r="J890" s="4">
        <v>20</v>
      </c>
    </row>
    <row r="891" spans="2:10" x14ac:dyDescent="0.2">
      <c r="B891" s="4" t="s">
        <v>8219</v>
      </c>
      <c r="C891" s="4">
        <v>23</v>
      </c>
      <c r="I891" s="4" t="s">
        <v>8221</v>
      </c>
      <c r="J891" s="4">
        <v>16</v>
      </c>
    </row>
    <row r="892" spans="2:10" x14ac:dyDescent="0.2">
      <c r="B892" s="4" t="s">
        <v>8219</v>
      </c>
      <c r="C892" s="4">
        <v>4245</v>
      </c>
      <c r="I892" s="4" t="s">
        <v>8221</v>
      </c>
      <c r="J892" s="4">
        <v>33</v>
      </c>
    </row>
    <row r="893" spans="2:10" x14ac:dyDescent="0.2">
      <c r="B893" s="4" t="s">
        <v>8219</v>
      </c>
      <c r="C893" s="4">
        <v>943</v>
      </c>
      <c r="I893" s="4" t="s">
        <v>8221</v>
      </c>
      <c r="J893" s="4">
        <v>2</v>
      </c>
    </row>
    <row r="894" spans="2:10" x14ac:dyDescent="0.2">
      <c r="B894" s="4" t="s">
        <v>8219</v>
      </c>
      <c r="C894" s="4">
        <v>1876</v>
      </c>
      <c r="I894" s="4" t="s">
        <v>8221</v>
      </c>
      <c r="J894" s="4">
        <v>6</v>
      </c>
    </row>
    <row r="895" spans="2:10" x14ac:dyDescent="0.2">
      <c r="B895" s="4" t="s">
        <v>8219</v>
      </c>
      <c r="C895" s="4">
        <v>834</v>
      </c>
      <c r="I895" s="4" t="s">
        <v>8221</v>
      </c>
      <c r="J895" s="4">
        <v>0</v>
      </c>
    </row>
    <row r="896" spans="2:10" x14ac:dyDescent="0.2">
      <c r="B896" s="4" t="s">
        <v>8219</v>
      </c>
      <c r="C896" s="4">
        <v>682</v>
      </c>
      <c r="I896" s="4" t="s">
        <v>8221</v>
      </c>
      <c r="J896" s="4">
        <v>3</v>
      </c>
    </row>
    <row r="897" spans="2:10" x14ac:dyDescent="0.2">
      <c r="B897" s="4" t="s">
        <v>8219</v>
      </c>
      <c r="C897" s="4">
        <v>147</v>
      </c>
      <c r="I897" s="4" t="s">
        <v>8221</v>
      </c>
      <c r="J897" s="4">
        <v>0</v>
      </c>
    </row>
    <row r="898" spans="2:10" x14ac:dyDescent="0.2">
      <c r="B898" s="4" t="s">
        <v>8219</v>
      </c>
      <c r="C898" s="4">
        <v>415</v>
      </c>
      <c r="I898" s="4" t="s">
        <v>8221</v>
      </c>
      <c r="J898" s="4">
        <v>3</v>
      </c>
    </row>
    <row r="899" spans="2:10" x14ac:dyDescent="0.2">
      <c r="B899" s="4" t="s">
        <v>8219</v>
      </c>
      <c r="C899" s="4">
        <v>290</v>
      </c>
      <c r="I899" s="4" t="s">
        <v>8221</v>
      </c>
      <c r="J899" s="4">
        <v>13</v>
      </c>
    </row>
    <row r="900" spans="2:10" x14ac:dyDescent="0.2">
      <c r="B900" s="4" t="s">
        <v>8219</v>
      </c>
      <c r="C900" s="4">
        <v>365</v>
      </c>
      <c r="I900" s="4" t="s">
        <v>8221</v>
      </c>
      <c r="J900" s="4">
        <v>6</v>
      </c>
    </row>
    <row r="901" spans="2:10" x14ac:dyDescent="0.2">
      <c r="B901" s="4" t="s">
        <v>8219</v>
      </c>
      <c r="C901" s="4">
        <v>660</v>
      </c>
      <c r="I901" s="4" t="s">
        <v>8221</v>
      </c>
      <c r="J901" s="4">
        <v>1</v>
      </c>
    </row>
    <row r="902" spans="2:10" x14ac:dyDescent="0.2">
      <c r="B902" s="4" t="s">
        <v>8219</v>
      </c>
      <c r="C902" s="4">
        <v>1356</v>
      </c>
      <c r="I902" s="4" t="s">
        <v>8221</v>
      </c>
      <c r="J902" s="4">
        <v>0</v>
      </c>
    </row>
    <row r="903" spans="2:10" x14ac:dyDescent="0.2">
      <c r="B903" s="4" t="s">
        <v>8219</v>
      </c>
      <c r="C903" s="4">
        <v>424</v>
      </c>
      <c r="I903" s="4" t="s">
        <v>8221</v>
      </c>
      <c r="J903" s="4">
        <v>5</v>
      </c>
    </row>
    <row r="904" spans="2:10" x14ac:dyDescent="0.2">
      <c r="B904" s="4" t="s">
        <v>8219</v>
      </c>
      <c r="C904" s="4">
        <v>33</v>
      </c>
      <c r="I904" s="4" t="s">
        <v>8221</v>
      </c>
      <c r="J904" s="4">
        <v>0</v>
      </c>
    </row>
    <row r="905" spans="2:10" x14ac:dyDescent="0.2">
      <c r="B905" s="4" t="s">
        <v>8219</v>
      </c>
      <c r="C905" s="4">
        <v>1633</v>
      </c>
      <c r="I905" s="4" t="s">
        <v>8221</v>
      </c>
      <c r="J905" s="4">
        <v>36</v>
      </c>
    </row>
    <row r="906" spans="2:10" x14ac:dyDescent="0.2">
      <c r="B906" s="4" t="s">
        <v>8219</v>
      </c>
      <c r="C906" s="4">
        <v>306</v>
      </c>
      <c r="I906" s="4" t="s">
        <v>8221</v>
      </c>
      <c r="J906" s="4">
        <v>1</v>
      </c>
    </row>
    <row r="907" spans="2:10" x14ac:dyDescent="0.2">
      <c r="B907" s="4" t="s">
        <v>8219</v>
      </c>
      <c r="C907" s="4">
        <v>205</v>
      </c>
      <c r="I907" s="4" t="s">
        <v>8221</v>
      </c>
      <c r="J907" s="4">
        <v>1</v>
      </c>
    </row>
    <row r="908" spans="2:10" x14ac:dyDescent="0.2">
      <c r="B908" s="4" t="s">
        <v>8219</v>
      </c>
      <c r="C908" s="4">
        <v>1281</v>
      </c>
      <c r="I908" s="4" t="s">
        <v>8221</v>
      </c>
      <c r="J908" s="4">
        <v>1</v>
      </c>
    </row>
    <row r="909" spans="2:10" x14ac:dyDescent="0.2">
      <c r="B909" s="4" t="s">
        <v>8219</v>
      </c>
      <c r="C909" s="4">
        <v>103</v>
      </c>
      <c r="I909" s="4" t="s">
        <v>8221</v>
      </c>
      <c r="J909" s="4">
        <v>9</v>
      </c>
    </row>
    <row r="910" spans="2:10" x14ac:dyDescent="0.2">
      <c r="B910" s="4" t="s">
        <v>8219</v>
      </c>
      <c r="C910" s="4">
        <v>1513</v>
      </c>
      <c r="I910" s="4" t="s">
        <v>8221</v>
      </c>
      <c r="J910" s="4">
        <v>1</v>
      </c>
    </row>
    <row r="911" spans="2:10" x14ac:dyDescent="0.2">
      <c r="B911" s="4" t="s">
        <v>8219</v>
      </c>
      <c r="C911" s="4">
        <v>405</v>
      </c>
      <c r="I911" s="4" t="s">
        <v>8221</v>
      </c>
      <c r="J911" s="4">
        <v>0</v>
      </c>
    </row>
    <row r="912" spans="2:10" x14ac:dyDescent="0.2">
      <c r="B912" s="4" t="s">
        <v>8219</v>
      </c>
      <c r="C912" s="4">
        <v>510</v>
      </c>
      <c r="I912" s="4" t="s">
        <v>8221</v>
      </c>
      <c r="J912" s="4">
        <v>1</v>
      </c>
    </row>
    <row r="913" spans="2:10" x14ac:dyDescent="0.2">
      <c r="B913" s="4" t="s">
        <v>8219</v>
      </c>
      <c r="C913" s="4">
        <v>1887</v>
      </c>
      <c r="I913" s="4" t="s">
        <v>8221</v>
      </c>
      <c r="J913" s="4">
        <v>1</v>
      </c>
    </row>
    <row r="914" spans="2:10" x14ac:dyDescent="0.2">
      <c r="B914" s="4" t="s">
        <v>8219</v>
      </c>
      <c r="C914" s="4">
        <v>701</v>
      </c>
      <c r="I914" s="4" t="s">
        <v>8221</v>
      </c>
      <c r="J914" s="4">
        <v>4</v>
      </c>
    </row>
    <row r="915" spans="2:10" x14ac:dyDescent="0.2">
      <c r="B915" s="4" t="s">
        <v>8219</v>
      </c>
      <c r="C915" s="4">
        <v>3863</v>
      </c>
      <c r="I915" s="4" t="s">
        <v>8221</v>
      </c>
      <c r="J915" s="4">
        <v>2</v>
      </c>
    </row>
    <row r="916" spans="2:10" x14ac:dyDescent="0.2">
      <c r="B916" s="4" t="s">
        <v>8219</v>
      </c>
      <c r="C916" s="4">
        <v>238</v>
      </c>
      <c r="I916" s="4" t="s">
        <v>8221</v>
      </c>
      <c r="J916" s="4">
        <v>2</v>
      </c>
    </row>
    <row r="917" spans="2:10" x14ac:dyDescent="0.2">
      <c r="B917" s="4" t="s">
        <v>8219</v>
      </c>
      <c r="C917" s="4">
        <v>2051</v>
      </c>
      <c r="I917" s="4" t="s">
        <v>8221</v>
      </c>
      <c r="J917" s="4">
        <v>2</v>
      </c>
    </row>
    <row r="918" spans="2:10" x14ac:dyDescent="0.2">
      <c r="B918" s="4" t="s">
        <v>8219</v>
      </c>
      <c r="C918" s="4">
        <v>402</v>
      </c>
      <c r="I918" s="4" t="s">
        <v>8221</v>
      </c>
      <c r="J918" s="4">
        <v>0</v>
      </c>
    </row>
    <row r="919" spans="2:10" x14ac:dyDescent="0.2">
      <c r="B919" s="4" t="s">
        <v>8219</v>
      </c>
      <c r="C919" s="4">
        <v>253</v>
      </c>
      <c r="I919" s="4" t="s">
        <v>8221</v>
      </c>
      <c r="J919" s="4">
        <v>2</v>
      </c>
    </row>
    <row r="920" spans="2:10" x14ac:dyDescent="0.2">
      <c r="B920" s="4" t="s">
        <v>8219</v>
      </c>
      <c r="C920" s="4">
        <v>473</v>
      </c>
      <c r="I920" s="4" t="s">
        <v>8221</v>
      </c>
      <c r="J920" s="4">
        <v>4</v>
      </c>
    </row>
    <row r="921" spans="2:10" x14ac:dyDescent="0.2">
      <c r="B921" s="4" t="s">
        <v>8219</v>
      </c>
      <c r="C921" s="4">
        <v>821</v>
      </c>
      <c r="I921" s="4" t="s">
        <v>8221</v>
      </c>
      <c r="J921" s="4">
        <v>2</v>
      </c>
    </row>
    <row r="922" spans="2:10" x14ac:dyDescent="0.2">
      <c r="B922" s="4" t="s">
        <v>8219</v>
      </c>
      <c r="C922" s="4">
        <v>388</v>
      </c>
      <c r="I922" s="4" t="s">
        <v>8221</v>
      </c>
      <c r="J922" s="4">
        <v>0</v>
      </c>
    </row>
    <row r="923" spans="2:10" x14ac:dyDescent="0.2">
      <c r="B923" s="4" t="s">
        <v>8219</v>
      </c>
      <c r="C923" s="4">
        <v>813</v>
      </c>
      <c r="I923" s="4" t="s">
        <v>8221</v>
      </c>
      <c r="J923" s="4">
        <v>1</v>
      </c>
    </row>
    <row r="924" spans="2:10" x14ac:dyDescent="0.2">
      <c r="B924" s="4" t="s">
        <v>8219</v>
      </c>
      <c r="C924" s="4">
        <v>1945</v>
      </c>
      <c r="I924" s="4" t="s">
        <v>8221</v>
      </c>
      <c r="J924" s="4">
        <v>0</v>
      </c>
    </row>
    <row r="925" spans="2:10" x14ac:dyDescent="0.2">
      <c r="B925" s="4" t="s">
        <v>8219</v>
      </c>
      <c r="C925" s="4">
        <v>1637</v>
      </c>
      <c r="I925" s="4" t="s">
        <v>8221</v>
      </c>
      <c r="J925" s="4">
        <v>2</v>
      </c>
    </row>
    <row r="926" spans="2:10" x14ac:dyDescent="0.2">
      <c r="B926" s="4" t="s">
        <v>8219</v>
      </c>
      <c r="C926" s="4">
        <v>1375</v>
      </c>
      <c r="I926" s="4" t="s">
        <v>8221</v>
      </c>
      <c r="J926" s="4">
        <v>7</v>
      </c>
    </row>
    <row r="927" spans="2:10" x14ac:dyDescent="0.2">
      <c r="B927" s="4" t="s">
        <v>8219</v>
      </c>
      <c r="C927" s="4">
        <v>17</v>
      </c>
      <c r="I927" s="4" t="s">
        <v>8221</v>
      </c>
      <c r="J927" s="4">
        <v>5</v>
      </c>
    </row>
    <row r="928" spans="2:10" x14ac:dyDescent="0.2">
      <c r="B928" s="4" t="s">
        <v>8219</v>
      </c>
      <c r="C928" s="4">
        <v>354</v>
      </c>
      <c r="I928" s="4" t="s">
        <v>8221</v>
      </c>
      <c r="J928" s="4">
        <v>0</v>
      </c>
    </row>
    <row r="929" spans="2:10" x14ac:dyDescent="0.2">
      <c r="B929" s="4" t="s">
        <v>8219</v>
      </c>
      <c r="C929" s="4">
        <v>191</v>
      </c>
      <c r="I929" s="4" t="s">
        <v>8221</v>
      </c>
      <c r="J929" s="4">
        <v>0</v>
      </c>
    </row>
    <row r="930" spans="2:10" x14ac:dyDescent="0.2">
      <c r="B930" s="4" t="s">
        <v>8219</v>
      </c>
      <c r="C930" s="4">
        <v>303</v>
      </c>
      <c r="I930" s="4" t="s">
        <v>8221</v>
      </c>
      <c r="J930" s="4">
        <v>0</v>
      </c>
    </row>
    <row r="931" spans="2:10" x14ac:dyDescent="0.2">
      <c r="B931" s="4" t="s">
        <v>8219</v>
      </c>
      <c r="C931" s="4">
        <v>137</v>
      </c>
      <c r="I931" s="4" t="s">
        <v>8221</v>
      </c>
      <c r="J931" s="4">
        <v>2</v>
      </c>
    </row>
    <row r="932" spans="2:10" x14ac:dyDescent="0.2">
      <c r="B932" s="4" t="s">
        <v>8219</v>
      </c>
      <c r="C932" s="4">
        <v>41</v>
      </c>
      <c r="I932" s="4" t="s">
        <v>8221</v>
      </c>
      <c r="J932" s="4">
        <v>0</v>
      </c>
    </row>
    <row r="933" spans="2:10" x14ac:dyDescent="0.2">
      <c r="B933" s="4" t="s">
        <v>8219</v>
      </c>
      <c r="C933" s="4">
        <v>398</v>
      </c>
      <c r="I933" s="4" t="s">
        <v>8221</v>
      </c>
      <c r="J933" s="4">
        <v>0</v>
      </c>
    </row>
    <row r="934" spans="2:10" x14ac:dyDescent="0.2">
      <c r="B934" s="4" t="s">
        <v>8219</v>
      </c>
      <c r="C934" s="4">
        <v>1737</v>
      </c>
      <c r="I934" s="4" t="s">
        <v>8221</v>
      </c>
      <c r="J934" s="4">
        <v>28</v>
      </c>
    </row>
    <row r="935" spans="2:10" x14ac:dyDescent="0.2">
      <c r="B935" s="4" t="s">
        <v>8219</v>
      </c>
      <c r="C935" s="4">
        <v>971</v>
      </c>
      <c r="I935" s="4" t="s">
        <v>8221</v>
      </c>
      <c r="J935" s="4">
        <v>2</v>
      </c>
    </row>
    <row r="936" spans="2:10" x14ac:dyDescent="0.2">
      <c r="B936" s="4" t="s">
        <v>8219</v>
      </c>
      <c r="C936" s="4">
        <v>183</v>
      </c>
      <c r="I936" s="4" t="s">
        <v>8221</v>
      </c>
      <c r="J936" s="4">
        <v>0</v>
      </c>
    </row>
    <row r="937" spans="2:10" x14ac:dyDescent="0.2">
      <c r="B937" s="4" t="s">
        <v>8219</v>
      </c>
      <c r="C937" s="4">
        <v>4562</v>
      </c>
      <c r="I937" s="4" t="s">
        <v>8221</v>
      </c>
      <c r="J937" s="4">
        <v>0</v>
      </c>
    </row>
    <row r="938" spans="2:10" x14ac:dyDescent="0.2">
      <c r="B938" s="4" t="s">
        <v>8219</v>
      </c>
      <c r="C938" s="4">
        <v>26457</v>
      </c>
      <c r="I938" s="4" t="s">
        <v>8221</v>
      </c>
      <c r="J938" s="4">
        <v>0</v>
      </c>
    </row>
    <row r="939" spans="2:10" x14ac:dyDescent="0.2">
      <c r="B939" s="4" t="s">
        <v>8219</v>
      </c>
      <c r="C939" s="4">
        <v>162</v>
      </c>
      <c r="I939" s="4" t="s">
        <v>8221</v>
      </c>
      <c r="J939" s="4">
        <v>4</v>
      </c>
    </row>
    <row r="940" spans="2:10" x14ac:dyDescent="0.2">
      <c r="B940" s="4" t="s">
        <v>8219</v>
      </c>
      <c r="C940" s="4">
        <v>479</v>
      </c>
      <c r="I940" s="4" t="s">
        <v>8221</v>
      </c>
      <c r="J940" s="4">
        <v>12</v>
      </c>
    </row>
    <row r="941" spans="2:10" x14ac:dyDescent="0.2">
      <c r="B941" s="4" t="s">
        <v>8219</v>
      </c>
      <c r="C941" s="4">
        <v>426</v>
      </c>
      <c r="I941" s="4" t="s">
        <v>8221</v>
      </c>
      <c r="J941" s="4">
        <v>0</v>
      </c>
    </row>
    <row r="942" spans="2:10" x14ac:dyDescent="0.2">
      <c r="B942" s="4" t="s">
        <v>8219</v>
      </c>
      <c r="C942" s="4">
        <v>450</v>
      </c>
      <c r="I942" s="4" t="s">
        <v>8221</v>
      </c>
      <c r="J942" s="4">
        <v>33</v>
      </c>
    </row>
    <row r="943" spans="2:10" x14ac:dyDescent="0.2">
      <c r="B943" s="4" t="s">
        <v>8219</v>
      </c>
      <c r="C943" s="4">
        <v>1780</v>
      </c>
      <c r="I943" s="4" t="s">
        <v>8221</v>
      </c>
      <c r="J943" s="4">
        <v>0</v>
      </c>
    </row>
    <row r="944" spans="2:10" x14ac:dyDescent="0.2">
      <c r="B944" s="4" t="s">
        <v>8219</v>
      </c>
      <c r="C944" s="4">
        <v>122</v>
      </c>
      <c r="I944" s="4" t="s">
        <v>8221</v>
      </c>
      <c r="J944" s="4">
        <v>4</v>
      </c>
    </row>
    <row r="945" spans="2:10" x14ac:dyDescent="0.2">
      <c r="B945" s="4" t="s">
        <v>8219</v>
      </c>
      <c r="C945" s="4">
        <v>95</v>
      </c>
      <c r="I945" s="4" t="s">
        <v>8221</v>
      </c>
      <c r="J945" s="4">
        <v>0</v>
      </c>
    </row>
    <row r="946" spans="2:10" x14ac:dyDescent="0.2">
      <c r="B946" s="4" t="s">
        <v>8219</v>
      </c>
      <c r="C946" s="4">
        <v>325</v>
      </c>
      <c r="I946" s="4" t="s">
        <v>8221</v>
      </c>
      <c r="J946" s="4">
        <v>11</v>
      </c>
    </row>
    <row r="947" spans="2:10" x14ac:dyDescent="0.2">
      <c r="B947" s="4" t="s">
        <v>8219</v>
      </c>
      <c r="C947" s="4">
        <v>353</v>
      </c>
      <c r="I947" s="4" t="s">
        <v>8221</v>
      </c>
      <c r="J947" s="4">
        <v>1</v>
      </c>
    </row>
    <row r="948" spans="2:10" x14ac:dyDescent="0.2">
      <c r="B948" s="4" t="s">
        <v>8219</v>
      </c>
      <c r="C948" s="4">
        <v>105</v>
      </c>
      <c r="I948" s="4" t="s">
        <v>8221</v>
      </c>
      <c r="J948" s="4">
        <v>5</v>
      </c>
    </row>
    <row r="949" spans="2:10" x14ac:dyDescent="0.2">
      <c r="B949" s="4" t="s">
        <v>8219</v>
      </c>
      <c r="C949" s="4">
        <v>729</v>
      </c>
      <c r="I949" s="4" t="s">
        <v>8221</v>
      </c>
      <c r="J949" s="4">
        <v>0</v>
      </c>
    </row>
    <row r="950" spans="2:10" x14ac:dyDescent="0.2">
      <c r="B950" s="4" t="s">
        <v>8219</v>
      </c>
      <c r="C950" s="4">
        <v>454</v>
      </c>
      <c r="I950" s="4" t="s">
        <v>8221</v>
      </c>
      <c r="J950" s="4">
        <v>1</v>
      </c>
    </row>
    <row r="951" spans="2:10" x14ac:dyDescent="0.2">
      <c r="B951" s="4" t="s">
        <v>8219</v>
      </c>
      <c r="C951" s="4">
        <v>539</v>
      </c>
      <c r="I951" s="4" t="s">
        <v>8221</v>
      </c>
      <c r="J951" s="4">
        <v>1</v>
      </c>
    </row>
    <row r="952" spans="2:10" x14ac:dyDescent="0.2">
      <c r="B952" s="4" t="s">
        <v>8219</v>
      </c>
      <c r="C952" s="4">
        <v>79</v>
      </c>
      <c r="I952" s="4" t="s">
        <v>8221</v>
      </c>
      <c r="J952" s="4">
        <v>6</v>
      </c>
    </row>
    <row r="953" spans="2:10" x14ac:dyDescent="0.2">
      <c r="B953" s="4" t="s">
        <v>8219</v>
      </c>
      <c r="C953" s="4">
        <v>94</v>
      </c>
      <c r="I953" s="4" t="s">
        <v>8221</v>
      </c>
      <c r="J953" s="4">
        <v>8</v>
      </c>
    </row>
    <row r="954" spans="2:10" x14ac:dyDescent="0.2">
      <c r="B954" s="4" t="s">
        <v>8219</v>
      </c>
      <c r="C954" s="4">
        <v>625</v>
      </c>
      <c r="I954" s="4" t="s">
        <v>8221</v>
      </c>
      <c r="J954" s="4">
        <v>1</v>
      </c>
    </row>
    <row r="955" spans="2:10" x14ac:dyDescent="0.2">
      <c r="B955" s="4" t="s">
        <v>8219</v>
      </c>
      <c r="C955" s="4">
        <v>508</v>
      </c>
      <c r="I955" s="4" t="s">
        <v>8221</v>
      </c>
      <c r="J955" s="4">
        <v>0</v>
      </c>
    </row>
    <row r="956" spans="2:10" x14ac:dyDescent="0.2">
      <c r="B956" s="4" t="s">
        <v>8219</v>
      </c>
      <c r="C956" s="4">
        <v>531</v>
      </c>
      <c r="I956" s="4" t="s">
        <v>8221</v>
      </c>
      <c r="J956" s="4">
        <v>2</v>
      </c>
    </row>
    <row r="957" spans="2:10" x14ac:dyDescent="0.2">
      <c r="B957" s="4" t="s">
        <v>8219</v>
      </c>
      <c r="C957" s="4">
        <v>158</v>
      </c>
      <c r="I957" s="4" t="s">
        <v>8221</v>
      </c>
      <c r="J957" s="4">
        <v>1</v>
      </c>
    </row>
    <row r="958" spans="2:10" x14ac:dyDescent="0.2">
      <c r="B958" s="4" t="s">
        <v>8219</v>
      </c>
      <c r="C958" s="4">
        <v>508</v>
      </c>
      <c r="I958" s="4" t="s">
        <v>8221</v>
      </c>
      <c r="J958" s="4">
        <v>0</v>
      </c>
    </row>
    <row r="959" spans="2:10" x14ac:dyDescent="0.2">
      <c r="B959" s="4" t="s">
        <v>8219</v>
      </c>
      <c r="C959" s="4">
        <v>644</v>
      </c>
      <c r="I959" s="4" t="s">
        <v>8221</v>
      </c>
      <c r="J959" s="4">
        <v>1</v>
      </c>
    </row>
    <row r="960" spans="2:10" x14ac:dyDescent="0.2">
      <c r="B960" s="4" t="s">
        <v>8219</v>
      </c>
      <c r="C960" s="4">
        <v>848</v>
      </c>
      <c r="I960" s="4" t="s">
        <v>8221</v>
      </c>
      <c r="J960" s="4">
        <v>19</v>
      </c>
    </row>
    <row r="961" spans="2:10" x14ac:dyDescent="0.2">
      <c r="B961" s="4" t="s">
        <v>8219</v>
      </c>
      <c r="C961" s="4">
        <v>429</v>
      </c>
      <c r="I961" s="4" t="s">
        <v>8221</v>
      </c>
      <c r="J961" s="4">
        <v>27</v>
      </c>
    </row>
    <row r="962" spans="2:10" x14ac:dyDescent="0.2">
      <c r="B962" s="4" t="s">
        <v>8219</v>
      </c>
      <c r="C962" s="4">
        <v>204</v>
      </c>
      <c r="I962" s="4" t="s">
        <v>8221</v>
      </c>
      <c r="J962" s="4">
        <v>7</v>
      </c>
    </row>
    <row r="963" spans="2:10" x14ac:dyDescent="0.2">
      <c r="B963" s="4" t="s">
        <v>8219</v>
      </c>
      <c r="C963" s="4">
        <v>379</v>
      </c>
      <c r="I963" s="4" t="s">
        <v>8221</v>
      </c>
      <c r="J963" s="4">
        <v>14</v>
      </c>
    </row>
    <row r="964" spans="2:10" x14ac:dyDescent="0.2">
      <c r="B964" s="4" t="s">
        <v>8219</v>
      </c>
      <c r="C964" s="4">
        <v>271</v>
      </c>
      <c r="I964" s="4" t="s">
        <v>8221</v>
      </c>
      <c r="J964" s="4">
        <v>5</v>
      </c>
    </row>
    <row r="965" spans="2:10" x14ac:dyDescent="0.2">
      <c r="B965" s="4" t="s">
        <v>8219</v>
      </c>
      <c r="C965" s="4">
        <v>120</v>
      </c>
      <c r="I965" s="4" t="s">
        <v>8221</v>
      </c>
      <c r="J965" s="4">
        <v>30</v>
      </c>
    </row>
    <row r="966" spans="2:10" x14ac:dyDescent="0.2">
      <c r="B966" s="4" t="s">
        <v>8219</v>
      </c>
      <c r="C966" s="4">
        <v>140</v>
      </c>
      <c r="I966" s="4" t="s">
        <v>8221</v>
      </c>
      <c r="J966" s="4">
        <v>1</v>
      </c>
    </row>
    <row r="967" spans="2:10" x14ac:dyDescent="0.2">
      <c r="B967" s="4" t="s">
        <v>8219</v>
      </c>
      <c r="C967" s="4">
        <v>193</v>
      </c>
      <c r="I967" s="4" t="s">
        <v>8221</v>
      </c>
      <c r="J967" s="4">
        <v>0</v>
      </c>
    </row>
    <row r="968" spans="2:10" x14ac:dyDescent="0.2">
      <c r="B968" s="4" t="s">
        <v>8219</v>
      </c>
      <c r="C968" s="4">
        <v>180</v>
      </c>
      <c r="I968" s="4" t="s">
        <v>8221</v>
      </c>
      <c r="J968" s="4">
        <v>60</v>
      </c>
    </row>
    <row r="969" spans="2:10" x14ac:dyDescent="0.2">
      <c r="B969" s="4" t="s">
        <v>8219</v>
      </c>
      <c r="C969" s="4">
        <v>263</v>
      </c>
      <c r="I969" s="4" t="s">
        <v>8221</v>
      </c>
      <c r="J969" s="4">
        <v>84</v>
      </c>
    </row>
    <row r="970" spans="2:10" x14ac:dyDescent="0.2">
      <c r="B970" s="4" t="s">
        <v>8219</v>
      </c>
      <c r="C970" s="4">
        <v>217</v>
      </c>
      <c r="I970" s="4" t="s">
        <v>8221</v>
      </c>
      <c r="J970" s="4">
        <v>47</v>
      </c>
    </row>
    <row r="971" spans="2:10" x14ac:dyDescent="0.2">
      <c r="B971" s="4" t="s">
        <v>8219</v>
      </c>
      <c r="C971" s="4">
        <v>443</v>
      </c>
      <c r="I971" s="4" t="s">
        <v>8221</v>
      </c>
      <c r="J971" s="4">
        <v>66</v>
      </c>
    </row>
    <row r="972" spans="2:10" x14ac:dyDescent="0.2">
      <c r="B972" s="4" t="s">
        <v>8219</v>
      </c>
      <c r="C972" s="4">
        <v>1373</v>
      </c>
      <c r="I972" s="4" t="s">
        <v>8221</v>
      </c>
      <c r="J972" s="4">
        <v>171</v>
      </c>
    </row>
    <row r="973" spans="2:10" x14ac:dyDescent="0.2">
      <c r="B973" s="4" t="s">
        <v>8219</v>
      </c>
      <c r="C973" s="4">
        <v>742</v>
      </c>
      <c r="I973" s="4" t="s">
        <v>8221</v>
      </c>
      <c r="J973" s="4">
        <v>29</v>
      </c>
    </row>
    <row r="974" spans="2:10" x14ac:dyDescent="0.2">
      <c r="B974" s="4" t="s">
        <v>8219</v>
      </c>
      <c r="C974" s="4">
        <v>170</v>
      </c>
      <c r="I974" s="4" t="s">
        <v>8221</v>
      </c>
      <c r="J974" s="4">
        <v>9</v>
      </c>
    </row>
    <row r="975" spans="2:10" x14ac:dyDescent="0.2">
      <c r="B975" s="4" t="s">
        <v>8219</v>
      </c>
      <c r="C975" s="4">
        <v>242</v>
      </c>
      <c r="I975" s="4" t="s">
        <v>8221</v>
      </c>
      <c r="J975" s="4">
        <v>27</v>
      </c>
    </row>
    <row r="976" spans="2:10" x14ac:dyDescent="0.2">
      <c r="B976" s="4" t="s">
        <v>8219</v>
      </c>
      <c r="C976" s="4">
        <v>541</v>
      </c>
      <c r="I976" s="4" t="s">
        <v>8221</v>
      </c>
      <c r="J976" s="4">
        <v>2</v>
      </c>
    </row>
    <row r="977" spans="2:10" x14ac:dyDescent="0.2">
      <c r="B977" s="4" t="s">
        <v>8219</v>
      </c>
      <c r="C977" s="4">
        <v>121</v>
      </c>
      <c r="I977" s="4" t="s">
        <v>8221</v>
      </c>
      <c r="J977" s="4">
        <v>3</v>
      </c>
    </row>
    <row r="978" spans="2:10" x14ac:dyDescent="0.2">
      <c r="B978" s="4" t="s">
        <v>8219</v>
      </c>
      <c r="C978" s="4">
        <v>621</v>
      </c>
      <c r="I978" s="4" t="s">
        <v>8221</v>
      </c>
      <c r="J978" s="4">
        <v>4</v>
      </c>
    </row>
    <row r="979" spans="2:10" x14ac:dyDescent="0.2">
      <c r="B979" s="4" t="s">
        <v>8219</v>
      </c>
      <c r="C979" s="4">
        <v>101</v>
      </c>
      <c r="I979" s="4" t="s">
        <v>8221</v>
      </c>
      <c r="J979" s="4">
        <v>2</v>
      </c>
    </row>
    <row r="980" spans="2:10" x14ac:dyDescent="0.2">
      <c r="B980" s="4" t="s">
        <v>8219</v>
      </c>
      <c r="C980" s="4">
        <v>554</v>
      </c>
      <c r="I980" s="4" t="s">
        <v>8221</v>
      </c>
      <c r="J980" s="4">
        <v>20</v>
      </c>
    </row>
    <row r="981" spans="2:10" x14ac:dyDescent="0.2">
      <c r="B981" s="4" t="s">
        <v>8219</v>
      </c>
      <c r="C981" s="4">
        <v>666</v>
      </c>
      <c r="I981" s="4" t="s">
        <v>8221</v>
      </c>
      <c r="J981" s="4">
        <v>3</v>
      </c>
    </row>
    <row r="982" spans="2:10" x14ac:dyDescent="0.2">
      <c r="B982" s="4" t="s">
        <v>8219</v>
      </c>
      <c r="C982" s="4">
        <v>410</v>
      </c>
      <c r="I982" s="4" t="s">
        <v>8221</v>
      </c>
      <c r="J982" s="4">
        <v>4</v>
      </c>
    </row>
    <row r="983" spans="2:10" x14ac:dyDescent="0.2">
      <c r="B983" s="4" t="s">
        <v>8219</v>
      </c>
      <c r="C983" s="4">
        <v>375</v>
      </c>
      <c r="I983" s="4" t="s">
        <v>8221</v>
      </c>
      <c r="J983" s="4">
        <v>1</v>
      </c>
    </row>
    <row r="984" spans="2:10" x14ac:dyDescent="0.2">
      <c r="B984" s="4" t="s">
        <v>8219</v>
      </c>
      <c r="C984" s="4">
        <v>1364</v>
      </c>
      <c r="I984" s="4" t="s">
        <v>8221</v>
      </c>
      <c r="J984" s="4">
        <v>0</v>
      </c>
    </row>
    <row r="985" spans="2:10" x14ac:dyDescent="0.2">
      <c r="B985" s="4" t="s">
        <v>8219</v>
      </c>
      <c r="C985" s="4">
        <v>35</v>
      </c>
      <c r="I985" s="4" t="s">
        <v>8221</v>
      </c>
      <c r="J985" s="4">
        <v>0</v>
      </c>
    </row>
    <row r="986" spans="2:10" x14ac:dyDescent="0.2">
      <c r="B986" s="4" t="s">
        <v>8219</v>
      </c>
      <c r="C986" s="4">
        <v>203</v>
      </c>
      <c r="I986" s="4" t="s">
        <v>8221</v>
      </c>
      <c r="J986" s="4">
        <v>14</v>
      </c>
    </row>
    <row r="987" spans="2:10" x14ac:dyDescent="0.2">
      <c r="B987" s="4" t="s">
        <v>8219</v>
      </c>
      <c r="C987" s="4">
        <v>49</v>
      </c>
      <c r="I987" s="4" t="s">
        <v>8221</v>
      </c>
      <c r="J987" s="4">
        <v>1</v>
      </c>
    </row>
    <row r="988" spans="2:10" x14ac:dyDescent="0.2">
      <c r="B988" s="4" t="s">
        <v>8219</v>
      </c>
      <c r="C988" s="4">
        <v>5812</v>
      </c>
      <c r="I988" s="4" t="s">
        <v>8221</v>
      </c>
      <c r="J988" s="4">
        <v>118</v>
      </c>
    </row>
    <row r="989" spans="2:10" x14ac:dyDescent="0.2">
      <c r="B989" s="4" t="s">
        <v>8219</v>
      </c>
      <c r="C989" s="4">
        <v>1556</v>
      </c>
      <c r="I989" s="4" t="s">
        <v>8221</v>
      </c>
      <c r="J989" s="4">
        <v>2</v>
      </c>
    </row>
    <row r="990" spans="2:10" x14ac:dyDescent="0.2">
      <c r="B990" s="4" t="s">
        <v>8219</v>
      </c>
      <c r="C990" s="4">
        <v>65</v>
      </c>
      <c r="I990" s="4" t="s">
        <v>8221</v>
      </c>
      <c r="J990" s="4">
        <v>1</v>
      </c>
    </row>
    <row r="991" spans="2:10" x14ac:dyDescent="0.2">
      <c r="B991" s="4" t="s">
        <v>8219</v>
      </c>
      <c r="C991" s="4">
        <v>10</v>
      </c>
      <c r="I991" s="4" t="s">
        <v>8221</v>
      </c>
      <c r="J991" s="4">
        <v>3</v>
      </c>
    </row>
    <row r="992" spans="2:10" x14ac:dyDescent="0.2">
      <c r="B992" s="4" t="s">
        <v>8219</v>
      </c>
      <c r="C992" s="4">
        <v>76</v>
      </c>
      <c r="I992" s="4" t="s">
        <v>8221</v>
      </c>
      <c r="J992" s="4">
        <v>1</v>
      </c>
    </row>
    <row r="993" spans="2:10" x14ac:dyDescent="0.2">
      <c r="B993" s="4" t="s">
        <v>8219</v>
      </c>
      <c r="C993" s="4">
        <v>263</v>
      </c>
      <c r="I993" s="4" t="s">
        <v>8221</v>
      </c>
      <c r="J993" s="4">
        <v>3</v>
      </c>
    </row>
    <row r="994" spans="2:10" x14ac:dyDescent="0.2">
      <c r="B994" s="4" t="s">
        <v>8219</v>
      </c>
      <c r="C994" s="4">
        <v>1530</v>
      </c>
      <c r="I994" s="4" t="s">
        <v>8221</v>
      </c>
      <c r="J994" s="4">
        <v>38</v>
      </c>
    </row>
    <row r="995" spans="2:10" x14ac:dyDescent="0.2">
      <c r="B995" s="4" t="s">
        <v>8219</v>
      </c>
      <c r="C995" s="4">
        <v>278</v>
      </c>
      <c r="I995" s="4" t="s">
        <v>8221</v>
      </c>
      <c r="J995" s="4">
        <v>52</v>
      </c>
    </row>
    <row r="996" spans="2:10" x14ac:dyDescent="0.2">
      <c r="B996" s="4" t="s">
        <v>8219</v>
      </c>
      <c r="C996" s="4">
        <v>350</v>
      </c>
      <c r="I996" s="4" t="s">
        <v>8221</v>
      </c>
      <c r="J996" s="4">
        <v>2</v>
      </c>
    </row>
    <row r="997" spans="2:10" x14ac:dyDescent="0.2">
      <c r="B997" s="4" t="s">
        <v>8219</v>
      </c>
      <c r="C997" s="4">
        <v>470</v>
      </c>
      <c r="I997" s="4" t="s">
        <v>8221</v>
      </c>
      <c r="J997" s="4">
        <v>0</v>
      </c>
    </row>
    <row r="998" spans="2:10" x14ac:dyDescent="0.2">
      <c r="B998" s="4" t="s">
        <v>8219</v>
      </c>
      <c r="C998" s="4">
        <v>3</v>
      </c>
      <c r="I998" s="4" t="s">
        <v>8221</v>
      </c>
      <c r="J998" s="4">
        <v>4</v>
      </c>
    </row>
    <row r="999" spans="2:10" x14ac:dyDescent="0.2">
      <c r="B999" s="4" t="s">
        <v>8219</v>
      </c>
      <c r="C999" s="4">
        <v>8200</v>
      </c>
      <c r="I999" s="4" t="s">
        <v>8221</v>
      </c>
      <c r="J999" s="4">
        <v>4</v>
      </c>
    </row>
    <row r="1000" spans="2:10" x14ac:dyDescent="0.2">
      <c r="B1000" s="4" t="s">
        <v>8219</v>
      </c>
      <c r="C1000" s="4">
        <v>8359</v>
      </c>
      <c r="I1000" s="4" t="s">
        <v>8221</v>
      </c>
      <c r="J1000" s="4">
        <v>18</v>
      </c>
    </row>
    <row r="1001" spans="2:10" x14ac:dyDescent="0.2">
      <c r="B1001" s="4" t="s">
        <v>8219</v>
      </c>
      <c r="C1001" s="4">
        <v>188</v>
      </c>
      <c r="I1001" s="4" t="s">
        <v>8221</v>
      </c>
      <c r="J1001" s="4">
        <v>0</v>
      </c>
    </row>
    <row r="1002" spans="2:10" x14ac:dyDescent="0.2">
      <c r="B1002" s="4" t="s">
        <v>8219</v>
      </c>
      <c r="C1002" s="4">
        <v>48</v>
      </c>
      <c r="I1002" s="4" t="s">
        <v>8221</v>
      </c>
      <c r="J1002" s="4">
        <v>22</v>
      </c>
    </row>
    <row r="1003" spans="2:10" x14ac:dyDescent="0.2">
      <c r="B1003" s="4" t="s">
        <v>8219</v>
      </c>
      <c r="C1003" s="4">
        <v>607</v>
      </c>
      <c r="I1003" s="4" t="s">
        <v>8221</v>
      </c>
      <c r="J1003" s="4">
        <v>49</v>
      </c>
    </row>
    <row r="1004" spans="2:10" x14ac:dyDescent="0.2">
      <c r="B1004" s="4" t="s">
        <v>8219</v>
      </c>
      <c r="C1004" s="4">
        <v>50</v>
      </c>
      <c r="I1004" s="4" t="s">
        <v>8221</v>
      </c>
      <c r="J1004" s="4">
        <v>19</v>
      </c>
    </row>
    <row r="1005" spans="2:10" x14ac:dyDescent="0.2">
      <c r="B1005" s="4" t="s">
        <v>8219</v>
      </c>
      <c r="C1005" s="4">
        <v>55</v>
      </c>
      <c r="I1005" s="4" t="s">
        <v>8221</v>
      </c>
      <c r="J1005" s="4">
        <v>4</v>
      </c>
    </row>
    <row r="1006" spans="2:10" x14ac:dyDescent="0.2">
      <c r="B1006" s="4" t="s">
        <v>8219</v>
      </c>
      <c r="C1006" s="4">
        <v>38</v>
      </c>
      <c r="I1006" s="4" t="s">
        <v>8221</v>
      </c>
      <c r="J1006" s="4">
        <v>4</v>
      </c>
    </row>
    <row r="1007" spans="2:10" x14ac:dyDescent="0.2">
      <c r="B1007" s="4" t="s">
        <v>8219</v>
      </c>
      <c r="C1007" s="4">
        <v>25</v>
      </c>
      <c r="I1007" s="4" t="s">
        <v>8221</v>
      </c>
      <c r="J1007" s="4">
        <v>2</v>
      </c>
    </row>
    <row r="1008" spans="2:10" x14ac:dyDescent="0.2">
      <c r="B1008" s="4" t="s">
        <v>8219</v>
      </c>
      <c r="C1008" s="4">
        <v>46</v>
      </c>
      <c r="I1008" s="4" t="s">
        <v>8221</v>
      </c>
      <c r="J1008" s="4">
        <v>0</v>
      </c>
    </row>
    <row r="1009" spans="2:10" x14ac:dyDescent="0.2">
      <c r="B1009" s="4" t="s">
        <v>8219</v>
      </c>
      <c r="C1009" s="4">
        <v>83</v>
      </c>
      <c r="I1009" s="4" t="s">
        <v>8221</v>
      </c>
      <c r="J1009" s="4">
        <v>0</v>
      </c>
    </row>
    <row r="1010" spans="2:10" x14ac:dyDescent="0.2">
      <c r="B1010" s="4" t="s">
        <v>8219</v>
      </c>
      <c r="C1010" s="4">
        <v>35</v>
      </c>
      <c r="I1010" s="4" t="s">
        <v>8221</v>
      </c>
      <c r="J1010" s="4">
        <v>14</v>
      </c>
    </row>
    <row r="1011" spans="2:10" x14ac:dyDescent="0.2">
      <c r="B1011" s="4" t="s">
        <v>8219</v>
      </c>
      <c r="C1011" s="4">
        <v>25</v>
      </c>
      <c r="I1011" s="4" t="s">
        <v>8221</v>
      </c>
      <c r="J1011" s="4">
        <v>8</v>
      </c>
    </row>
    <row r="1012" spans="2:10" x14ac:dyDescent="0.2">
      <c r="B1012" s="4" t="s">
        <v>8219</v>
      </c>
      <c r="C1012" s="4">
        <v>75</v>
      </c>
      <c r="I1012" s="4" t="s">
        <v>8221</v>
      </c>
      <c r="J1012" s="4">
        <v>0</v>
      </c>
    </row>
    <row r="1013" spans="2:10" x14ac:dyDescent="0.2">
      <c r="B1013" s="4" t="s">
        <v>8219</v>
      </c>
      <c r="C1013" s="4">
        <v>62</v>
      </c>
      <c r="I1013" s="4" t="s">
        <v>8221</v>
      </c>
      <c r="J1013" s="4">
        <v>15</v>
      </c>
    </row>
    <row r="1014" spans="2:10" x14ac:dyDescent="0.2">
      <c r="B1014" s="4" t="s">
        <v>8219</v>
      </c>
      <c r="C1014" s="4">
        <v>160</v>
      </c>
      <c r="I1014" s="4" t="s">
        <v>8221</v>
      </c>
      <c r="J1014" s="4">
        <v>33</v>
      </c>
    </row>
    <row r="1015" spans="2:10" x14ac:dyDescent="0.2">
      <c r="B1015" s="4" t="s">
        <v>8219</v>
      </c>
      <c r="C1015" s="4">
        <v>246</v>
      </c>
      <c r="I1015" s="4" t="s">
        <v>8221</v>
      </c>
      <c r="J1015" s="4">
        <v>2</v>
      </c>
    </row>
    <row r="1016" spans="2:10" x14ac:dyDescent="0.2">
      <c r="B1016" s="4" t="s">
        <v>8219</v>
      </c>
      <c r="C1016" s="4">
        <v>55</v>
      </c>
      <c r="I1016" s="4" t="s">
        <v>8221</v>
      </c>
      <c r="J1016" s="4">
        <v>6</v>
      </c>
    </row>
    <row r="1017" spans="2:10" x14ac:dyDescent="0.2">
      <c r="B1017" s="4" t="s">
        <v>8219</v>
      </c>
      <c r="C1017" s="4">
        <v>23</v>
      </c>
      <c r="I1017" s="4" t="s">
        <v>8221</v>
      </c>
      <c r="J1017" s="4">
        <v>2</v>
      </c>
    </row>
    <row r="1018" spans="2:10" x14ac:dyDescent="0.2">
      <c r="B1018" s="4" t="s">
        <v>8219</v>
      </c>
      <c r="C1018" s="4">
        <v>72</v>
      </c>
      <c r="I1018" s="4" t="s">
        <v>8221</v>
      </c>
      <c r="J1018" s="4">
        <v>0</v>
      </c>
    </row>
    <row r="1019" spans="2:10" x14ac:dyDescent="0.2">
      <c r="B1019" s="4" t="s">
        <v>8219</v>
      </c>
      <c r="C1019" s="4">
        <v>22</v>
      </c>
      <c r="I1019" s="4" t="s">
        <v>8221</v>
      </c>
      <c r="J1019" s="4">
        <v>4</v>
      </c>
    </row>
    <row r="1020" spans="2:10" x14ac:dyDescent="0.2">
      <c r="B1020" s="4" t="s">
        <v>8219</v>
      </c>
      <c r="C1020" s="4">
        <v>14</v>
      </c>
      <c r="I1020" s="4" t="s">
        <v>8221</v>
      </c>
      <c r="J1020" s="4">
        <v>1</v>
      </c>
    </row>
    <row r="1021" spans="2:10" x14ac:dyDescent="0.2">
      <c r="B1021" s="4" t="s">
        <v>8219</v>
      </c>
      <c r="C1021" s="4">
        <v>38</v>
      </c>
      <c r="I1021" s="4" t="s">
        <v>8221</v>
      </c>
      <c r="J1021" s="4">
        <v>3</v>
      </c>
    </row>
    <row r="1022" spans="2:10" x14ac:dyDescent="0.2">
      <c r="B1022" s="4" t="s">
        <v>8219</v>
      </c>
      <c r="C1022" s="4">
        <v>32</v>
      </c>
      <c r="I1022" s="4" t="s">
        <v>8221</v>
      </c>
      <c r="J1022" s="4">
        <v>4</v>
      </c>
    </row>
    <row r="1023" spans="2:10" x14ac:dyDescent="0.2">
      <c r="B1023" s="4" t="s">
        <v>8219</v>
      </c>
      <c r="C1023" s="4">
        <v>63</v>
      </c>
      <c r="I1023" s="4" t="s">
        <v>8221</v>
      </c>
      <c r="J1023" s="4">
        <v>0</v>
      </c>
    </row>
    <row r="1024" spans="2:10" x14ac:dyDescent="0.2">
      <c r="B1024" s="4" t="s">
        <v>8219</v>
      </c>
      <c r="C1024" s="4">
        <v>27</v>
      </c>
      <c r="I1024" s="4" t="s">
        <v>8221</v>
      </c>
      <c r="J1024" s="4">
        <v>4</v>
      </c>
    </row>
    <row r="1025" spans="2:10" x14ac:dyDescent="0.2">
      <c r="B1025" s="4" t="s">
        <v>8219</v>
      </c>
      <c r="C1025" s="4">
        <v>44</v>
      </c>
      <c r="I1025" s="4" t="s">
        <v>8221</v>
      </c>
      <c r="J1025" s="4">
        <v>3</v>
      </c>
    </row>
    <row r="1026" spans="2:10" x14ac:dyDescent="0.2">
      <c r="B1026" s="4" t="s">
        <v>8219</v>
      </c>
      <c r="C1026" s="4">
        <v>38</v>
      </c>
      <c r="I1026" s="4" t="s">
        <v>8221</v>
      </c>
      <c r="J1026" s="4">
        <v>34</v>
      </c>
    </row>
    <row r="1027" spans="2:10" x14ac:dyDescent="0.2">
      <c r="B1027" s="4" t="s">
        <v>8219</v>
      </c>
      <c r="C1027" s="4">
        <v>115</v>
      </c>
      <c r="I1027" s="4" t="s">
        <v>8221</v>
      </c>
      <c r="J1027" s="4">
        <v>2</v>
      </c>
    </row>
    <row r="1028" spans="2:10" x14ac:dyDescent="0.2">
      <c r="B1028" s="4" t="s">
        <v>8219</v>
      </c>
      <c r="C1028" s="4">
        <v>37</v>
      </c>
      <c r="I1028" s="4" t="s">
        <v>8221</v>
      </c>
      <c r="J1028" s="4">
        <v>33</v>
      </c>
    </row>
    <row r="1029" spans="2:10" x14ac:dyDescent="0.2">
      <c r="B1029" s="4" t="s">
        <v>8219</v>
      </c>
      <c r="C1029" s="4">
        <v>99</v>
      </c>
      <c r="I1029" s="4" t="s">
        <v>8221</v>
      </c>
      <c r="J1029" s="4">
        <v>0</v>
      </c>
    </row>
    <row r="1030" spans="2:10" x14ac:dyDescent="0.2">
      <c r="B1030" s="4" t="s">
        <v>8219</v>
      </c>
      <c r="C1030" s="4">
        <v>44</v>
      </c>
      <c r="I1030" s="4" t="s">
        <v>8221</v>
      </c>
      <c r="J1030" s="4">
        <v>0</v>
      </c>
    </row>
    <row r="1031" spans="2:10" x14ac:dyDescent="0.2">
      <c r="B1031" s="4" t="s">
        <v>8219</v>
      </c>
      <c r="C1031" s="4">
        <v>58</v>
      </c>
      <c r="I1031" s="4" t="s">
        <v>8221</v>
      </c>
      <c r="J1031" s="4">
        <v>1</v>
      </c>
    </row>
    <row r="1032" spans="2:10" x14ac:dyDescent="0.2">
      <c r="B1032" s="4" t="s">
        <v>8219</v>
      </c>
      <c r="C1032" s="4">
        <v>191</v>
      </c>
      <c r="I1032" s="4" t="s">
        <v>8221</v>
      </c>
      <c r="J1032" s="4">
        <v>13</v>
      </c>
    </row>
    <row r="1033" spans="2:10" x14ac:dyDescent="0.2">
      <c r="B1033" s="4" t="s">
        <v>8219</v>
      </c>
      <c r="C1033" s="4">
        <v>40</v>
      </c>
      <c r="I1033" s="4" t="s">
        <v>8221</v>
      </c>
      <c r="J1033" s="4">
        <v>2</v>
      </c>
    </row>
    <row r="1034" spans="2:10" x14ac:dyDescent="0.2">
      <c r="B1034" s="4" t="s">
        <v>8219</v>
      </c>
      <c r="C1034" s="4">
        <v>38</v>
      </c>
      <c r="I1034" s="4" t="s">
        <v>8221</v>
      </c>
      <c r="J1034" s="4">
        <v>36</v>
      </c>
    </row>
    <row r="1035" spans="2:10" x14ac:dyDescent="0.2">
      <c r="B1035" s="4" t="s">
        <v>8219</v>
      </c>
      <c r="C1035" s="4">
        <v>39</v>
      </c>
      <c r="I1035" s="4" t="s">
        <v>8221</v>
      </c>
      <c r="J1035" s="4">
        <v>1</v>
      </c>
    </row>
    <row r="1036" spans="2:10" x14ac:dyDescent="0.2">
      <c r="B1036" s="4" t="s">
        <v>8219</v>
      </c>
      <c r="C1036" s="4">
        <v>11</v>
      </c>
      <c r="I1036" s="4" t="s">
        <v>8221</v>
      </c>
      <c r="J1036" s="4">
        <v>15</v>
      </c>
    </row>
    <row r="1037" spans="2:10" x14ac:dyDescent="0.2">
      <c r="B1037" s="4" t="s">
        <v>8219</v>
      </c>
      <c r="C1037" s="4">
        <v>107</v>
      </c>
      <c r="I1037" s="4" t="s">
        <v>8221</v>
      </c>
      <c r="J1037" s="4">
        <v>1</v>
      </c>
    </row>
    <row r="1038" spans="2:10" x14ac:dyDescent="0.2">
      <c r="B1038" s="4" t="s">
        <v>8219</v>
      </c>
      <c r="C1038" s="4">
        <v>147</v>
      </c>
      <c r="I1038" s="4" t="s">
        <v>8221</v>
      </c>
      <c r="J1038" s="4">
        <v>0</v>
      </c>
    </row>
    <row r="1039" spans="2:10" x14ac:dyDescent="0.2">
      <c r="B1039" s="4" t="s">
        <v>8219</v>
      </c>
      <c r="C1039" s="4">
        <v>36</v>
      </c>
      <c r="I1039" s="4" t="s">
        <v>8221</v>
      </c>
      <c r="J1039" s="4">
        <v>1</v>
      </c>
    </row>
    <row r="1040" spans="2:10" x14ac:dyDescent="0.2">
      <c r="B1040" s="4" t="s">
        <v>8219</v>
      </c>
      <c r="C1040" s="4">
        <v>92</v>
      </c>
      <c r="I1040" s="4" t="s">
        <v>8221</v>
      </c>
      <c r="J1040" s="4">
        <v>0</v>
      </c>
    </row>
    <row r="1041" spans="2:10" x14ac:dyDescent="0.2">
      <c r="B1041" s="4" t="s">
        <v>8219</v>
      </c>
      <c r="C1041" s="4">
        <v>35</v>
      </c>
      <c r="I1041" s="4" t="s">
        <v>8221</v>
      </c>
      <c r="J1041" s="4">
        <v>0</v>
      </c>
    </row>
    <row r="1042" spans="2:10" x14ac:dyDescent="0.2">
      <c r="B1042" s="4" t="s">
        <v>8219</v>
      </c>
      <c r="C1042" s="4">
        <v>17</v>
      </c>
      <c r="I1042" s="4" t="s">
        <v>8221</v>
      </c>
      <c r="J1042" s="4">
        <v>1</v>
      </c>
    </row>
    <row r="1043" spans="2:10" x14ac:dyDescent="0.2">
      <c r="B1043" s="4" t="s">
        <v>8219</v>
      </c>
      <c r="C1043" s="4">
        <v>22</v>
      </c>
      <c r="I1043" s="4" t="s">
        <v>8221</v>
      </c>
      <c r="J1043" s="4">
        <v>39</v>
      </c>
    </row>
    <row r="1044" spans="2:10" x14ac:dyDescent="0.2">
      <c r="B1044" s="4" t="s">
        <v>8219</v>
      </c>
      <c r="C1044" s="4">
        <v>69</v>
      </c>
      <c r="I1044" s="4" t="s">
        <v>8221</v>
      </c>
      <c r="J1044" s="4">
        <v>0</v>
      </c>
    </row>
    <row r="1045" spans="2:10" x14ac:dyDescent="0.2">
      <c r="B1045" s="4" t="s">
        <v>8219</v>
      </c>
      <c r="C1045" s="4">
        <v>13</v>
      </c>
      <c r="I1045" s="4" t="s">
        <v>8221</v>
      </c>
      <c r="J1045" s="4">
        <v>0</v>
      </c>
    </row>
    <row r="1046" spans="2:10" x14ac:dyDescent="0.2">
      <c r="B1046" s="4" t="s">
        <v>8219</v>
      </c>
      <c r="C1046" s="4">
        <v>58</v>
      </c>
      <c r="I1046" s="4" t="s">
        <v>8221</v>
      </c>
      <c r="J1046" s="4">
        <v>3</v>
      </c>
    </row>
    <row r="1047" spans="2:10" x14ac:dyDescent="0.2">
      <c r="B1047" s="4" t="s">
        <v>8219</v>
      </c>
      <c r="C1047" s="4">
        <v>44</v>
      </c>
      <c r="I1047" s="4" t="s">
        <v>8221</v>
      </c>
      <c r="J1047" s="4">
        <v>1</v>
      </c>
    </row>
    <row r="1048" spans="2:10" x14ac:dyDescent="0.2">
      <c r="B1048" s="4" t="s">
        <v>8219</v>
      </c>
      <c r="C1048" s="4">
        <v>83</v>
      </c>
      <c r="I1048" s="4" t="s">
        <v>8221</v>
      </c>
      <c r="J1048" s="4">
        <v>13</v>
      </c>
    </row>
    <row r="1049" spans="2:10" x14ac:dyDescent="0.2">
      <c r="B1049" s="4" t="s">
        <v>8219</v>
      </c>
      <c r="C1049" s="4">
        <v>117</v>
      </c>
      <c r="I1049" s="4" t="s">
        <v>8221</v>
      </c>
      <c r="J1049" s="4">
        <v>0</v>
      </c>
    </row>
    <row r="1050" spans="2:10" x14ac:dyDescent="0.2">
      <c r="B1050" s="4" t="s">
        <v>8219</v>
      </c>
      <c r="C1050" s="4">
        <v>32</v>
      </c>
      <c r="I1050" s="4" t="s">
        <v>8221</v>
      </c>
      <c r="J1050" s="4">
        <v>6</v>
      </c>
    </row>
    <row r="1051" spans="2:10" x14ac:dyDescent="0.2">
      <c r="B1051" s="4" t="s">
        <v>8219</v>
      </c>
      <c r="C1051" s="4">
        <v>8</v>
      </c>
      <c r="I1051" s="4" t="s">
        <v>8221</v>
      </c>
      <c r="J1051" s="4">
        <v>0</v>
      </c>
    </row>
    <row r="1052" spans="2:10" x14ac:dyDescent="0.2">
      <c r="B1052" s="4" t="s">
        <v>8219</v>
      </c>
      <c r="C1052" s="4">
        <v>340</v>
      </c>
      <c r="I1052" s="4" t="s">
        <v>8221</v>
      </c>
      <c r="J1052" s="4">
        <v>14</v>
      </c>
    </row>
    <row r="1053" spans="2:10" x14ac:dyDescent="0.2">
      <c r="B1053" s="4" t="s">
        <v>8219</v>
      </c>
      <c r="C1053" s="4">
        <v>7</v>
      </c>
      <c r="I1053" s="4" t="s">
        <v>8221</v>
      </c>
      <c r="J1053" s="4">
        <v>5</v>
      </c>
    </row>
    <row r="1054" spans="2:10" x14ac:dyDescent="0.2">
      <c r="B1054" s="4" t="s">
        <v>8219</v>
      </c>
      <c r="C1054" s="4">
        <v>19</v>
      </c>
      <c r="I1054" s="4" t="s">
        <v>8221</v>
      </c>
      <c r="J1054" s="4">
        <v>6</v>
      </c>
    </row>
    <row r="1055" spans="2:10" x14ac:dyDescent="0.2">
      <c r="B1055" s="4" t="s">
        <v>8219</v>
      </c>
      <c r="C1055" s="4">
        <v>47</v>
      </c>
      <c r="I1055" s="4" t="s">
        <v>8221</v>
      </c>
      <c r="J1055" s="4">
        <v>15</v>
      </c>
    </row>
    <row r="1056" spans="2:10" x14ac:dyDescent="0.2">
      <c r="B1056" s="4" t="s">
        <v>8219</v>
      </c>
      <c r="C1056" s="4">
        <v>13</v>
      </c>
      <c r="I1056" s="4" t="s">
        <v>8221</v>
      </c>
      <c r="J1056" s="4">
        <v>0</v>
      </c>
    </row>
    <row r="1057" spans="2:10" x14ac:dyDescent="0.2">
      <c r="B1057" s="4" t="s">
        <v>8219</v>
      </c>
      <c r="C1057" s="4">
        <v>90</v>
      </c>
      <c r="I1057" s="4" t="s">
        <v>8221</v>
      </c>
      <c r="J1057" s="4">
        <v>1</v>
      </c>
    </row>
    <row r="1058" spans="2:10" x14ac:dyDescent="0.2">
      <c r="B1058" s="4" t="s">
        <v>8219</v>
      </c>
      <c r="C1058" s="4">
        <v>63</v>
      </c>
      <c r="I1058" s="4" t="s">
        <v>8221</v>
      </c>
      <c r="J1058" s="4">
        <v>9</v>
      </c>
    </row>
    <row r="1059" spans="2:10" x14ac:dyDescent="0.2">
      <c r="B1059" s="4" t="s">
        <v>8219</v>
      </c>
      <c r="C1059" s="4">
        <v>26</v>
      </c>
      <c r="I1059" s="4" t="s">
        <v>8221</v>
      </c>
      <c r="J1059" s="4">
        <v>3</v>
      </c>
    </row>
    <row r="1060" spans="2:10" x14ac:dyDescent="0.2">
      <c r="B1060" s="4" t="s">
        <v>8219</v>
      </c>
      <c r="C1060" s="4">
        <v>71</v>
      </c>
      <c r="I1060" s="4" t="s">
        <v>8221</v>
      </c>
      <c r="J1060" s="4">
        <v>3</v>
      </c>
    </row>
    <row r="1061" spans="2:10" x14ac:dyDescent="0.2">
      <c r="B1061" s="4" t="s">
        <v>8219</v>
      </c>
      <c r="C1061" s="4">
        <v>38</v>
      </c>
      <c r="I1061" s="4" t="s">
        <v>8221</v>
      </c>
      <c r="J1061" s="4">
        <v>1</v>
      </c>
    </row>
    <row r="1062" spans="2:10" x14ac:dyDescent="0.2">
      <c r="B1062" s="4" t="s">
        <v>8219</v>
      </c>
      <c r="C1062" s="4">
        <v>859</v>
      </c>
      <c r="I1062" s="4" t="s">
        <v>8221</v>
      </c>
      <c r="J1062" s="4">
        <v>3</v>
      </c>
    </row>
    <row r="1063" spans="2:10" x14ac:dyDescent="0.2">
      <c r="B1063" s="4" t="s">
        <v>8219</v>
      </c>
      <c r="C1063" s="4">
        <v>21</v>
      </c>
      <c r="I1063" s="4" t="s">
        <v>8221</v>
      </c>
      <c r="J1063" s="4">
        <v>0</v>
      </c>
    </row>
    <row r="1064" spans="2:10" x14ac:dyDescent="0.2">
      <c r="B1064" s="4" t="s">
        <v>8219</v>
      </c>
      <c r="C1064" s="4">
        <v>78</v>
      </c>
      <c r="I1064" s="4" t="s">
        <v>8221</v>
      </c>
      <c r="J1064" s="4">
        <v>2</v>
      </c>
    </row>
    <row r="1065" spans="2:10" x14ac:dyDescent="0.2">
      <c r="B1065" s="4" t="s">
        <v>8219</v>
      </c>
      <c r="C1065" s="4">
        <v>53</v>
      </c>
      <c r="I1065" s="4" t="s">
        <v>8221</v>
      </c>
      <c r="J1065" s="4">
        <v>10</v>
      </c>
    </row>
    <row r="1066" spans="2:10" x14ac:dyDescent="0.2">
      <c r="B1066" s="4" t="s">
        <v>8219</v>
      </c>
      <c r="C1066" s="4">
        <v>356</v>
      </c>
      <c r="I1066" s="4" t="s">
        <v>8221</v>
      </c>
      <c r="J1066" s="4">
        <v>60</v>
      </c>
    </row>
    <row r="1067" spans="2:10" x14ac:dyDescent="0.2">
      <c r="B1067" s="4" t="s">
        <v>8219</v>
      </c>
      <c r="C1067" s="4">
        <v>279</v>
      </c>
      <c r="I1067" s="4" t="s">
        <v>8221</v>
      </c>
      <c r="J1067" s="4">
        <v>5</v>
      </c>
    </row>
    <row r="1068" spans="2:10" x14ac:dyDescent="0.2">
      <c r="B1068" s="4" t="s">
        <v>8219</v>
      </c>
      <c r="C1068" s="4">
        <v>266</v>
      </c>
      <c r="I1068" s="4" t="s">
        <v>8221</v>
      </c>
      <c r="J1068" s="4">
        <v>9</v>
      </c>
    </row>
    <row r="1069" spans="2:10" x14ac:dyDescent="0.2">
      <c r="B1069" s="4" t="s">
        <v>8219</v>
      </c>
      <c r="C1069" s="4">
        <v>623</v>
      </c>
      <c r="I1069" s="4" t="s">
        <v>8221</v>
      </c>
      <c r="J1069" s="4">
        <v>13</v>
      </c>
    </row>
    <row r="1070" spans="2:10" x14ac:dyDescent="0.2">
      <c r="B1070" s="4" t="s">
        <v>8219</v>
      </c>
      <c r="C1070" s="4">
        <v>392</v>
      </c>
      <c r="I1070" s="4" t="s">
        <v>8221</v>
      </c>
      <c r="J1070" s="4">
        <v>0</v>
      </c>
    </row>
    <row r="1071" spans="2:10" x14ac:dyDescent="0.2">
      <c r="B1071" s="4" t="s">
        <v>8219</v>
      </c>
      <c r="C1071" s="4">
        <v>3562</v>
      </c>
      <c r="I1071" s="4" t="s">
        <v>8221</v>
      </c>
      <c r="J1071" s="4">
        <v>8</v>
      </c>
    </row>
    <row r="1072" spans="2:10" x14ac:dyDescent="0.2">
      <c r="B1072" s="4" t="s">
        <v>8219</v>
      </c>
      <c r="C1072" s="4">
        <v>514</v>
      </c>
      <c r="I1072" s="4" t="s">
        <v>8221</v>
      </c>
      <c r="J1072" s="4">
        <v>3</v>
      </c>
    </row>
    <row r="1073" spans="2:10" x14ac:dyDescent="0.2">
      <c r="B1073" s="4" t="s">
        <v>8219</v>
      </c>
      <c r="C1073" s="4">
        <v>88</v>
      </c>
      <c r="I1073" s="4" t="s">
        <v>8221</v>
      </c>
      <c r="J1073" s="4">
        <v>3</v>
      </c>
    </row>
    <row r="1074" spans="2:10" x14ac:dyDescent="0.2">
      <c r="B1074" s="4" t="s">
        <v>8219</v>
      </c>
      <c r="C1074" s="4">
        <v>537</v>
      </c>
      <c r="I1074" s="4" t="s">
        <v>8221</v>
      </c>
      <c r="J1074" s="4">
        <v>0</v>
      </c>
    </row>
    <row r="1075" spans="2:10" x14ac:dyDescent="0.2">
      <c r="B1075" s="4" t="s">
        <v>8219</v>
      </c>
      <c r="C1075" s="4">
        <v>25</v>
      </c>
      <c r="I1075" s="4" t="s">
        <v>8221</v>
      </c>
      <c r="J1075" s="4">
        <v>6</v>
      </c>
    </row>
    <row r="1076" spans="2:10" x14ac:dyDescent="0.2">
      <c r="B1076" s="4" t="s">
        <v>8219</v>
      </c>
      <c r="C1076" s="4">
        <v>3238</v>
      </c>
      <c r="I1076" s="4" t="s">
        <v>8221</v>
      </c>
      <c r="J1076" s="4">
        <v>4</v>
      </c>
    </row>
    <row r="1077" spans="2:10" x14ac:dyDescent="0.2">
      <c r="B1077" s="4" t="s">
        <v>8219</v>
      </c>
      <c r="C1077" s="4">
        <v>897</v>
      </c>
      <c r="I1077" s="4" t="s">
        <v>8221</v>
      </c>
      <c r="J1077" s="4">
        <v>1</v>
      </c>
    </row>
    <row r="1078" spans="2:10" x14ac:dyDescent="0.2">
      <c r="B1078" s="4" t="s">
        <v>8219</v>
      </c>
      <c r="C1078" s="4">
        <v>878</v>
      </c>
      <c r="I1078" s="4" t="s">
        <v>8221</v>
      </c>
      <c r="J1078" s="4">
        <v>29</v>
      </c>
    </row>
    <row r="1079" spans="2:10" x14ac:dyDescent="0.2">
      <c r="B1079" s="4" t="s">
        <v>8219</v>
      </c>
      <c r="C1079" s="4">
        <v>115</v>
      </c>
      <c r="I1079" s="4" t="s">
        <v>8221</v>
      </c>
      <c r="J1079" s="4">
        <v>0</v>
      </c>
    </row>
    <row r="1080" spans="2:10" x14ac:dyDescent="0.2">
      <c r="B1080" s="4" t="s">
        <v>8219</v>
      </c>
      <c r="C1080" s="4">
        <v>234</v>
      </c>
      <c r="I1080" s="4" t="s">
        <v>8221</v>
      </c>
      <c r="J1080" s="4">
        <v>4</v>
      </c>
    </row>
    <row r="1081" spans="2:10" x14ac:dyDescent="0.2">
      <c r="B1081" s="4" t="s">
        <v>8219</v>
      </c>
      <c r="C1081" s="4">
        <v>4330</v>
      </c>
      <c r="I1081" s="4" t="s">
        <v>8221</v>
      </c>
      <c r="J1081" s="4">
        <v>5</v>
      </c>
    </row>
    <row r="1082" spans="2:10" x14ac:dyDescent="0.2">
      <c r="B1082" s="4" t="s">
        <v>8219</v>
      </c>
      <c r="C1082" s="4">
        <v>651</v>
      </c>
      <c r="I1082" s="4" t="s">
        <v>8221</v>
      </c>
      <c r="J1082" s="4">
        <v>4</v>
      </c>
    </row>
    <row r="1083" spans="2:10" x14ac:dyDescent="0.2">
      <c r="B1083" s="4" t="s">
        <v>8219</v>
      </c>
      <c r="C1083" s="4">
        <v>251</v>
      </c>
      <c r="I1083" s="4" t="s">
        <v>8221</v>
      </c>
      <c r="J1083" s="4">
        <v>5</v>
      </c>
    </row>
    <row r="1084" spans="2:10" x14ac:dyDescent="0.2">
      <c r="B1084" s="4" t="s">
        <v>8219</v>
      </c>
      <c r="C1084" s="4">
        <v>263</v>
      </c>
      <c r="I1084" s="4" t="s">
        <v>8221</v>
      </c>
      <c r="J1084" s="4">
        <v>1</v>
      </c>
    </row>
    <row r="1085" spans="2:10" x14ac:dyDescent="0.2">
      <c r="B1085" s="4" t="s">
        <v>8219</v>
      </c>
      <c r="C1085" s="4">
        <v>28</v>
      </c>
      <c r="I1085" s="4" t="s">
        <v>8221</v>
      </c>
      <c r="J1085" s="4">
        <v>1</v>
      </c>
    </row>
    <row r="1086" spans="2:10" x14ac:dyDescent="0.2">
      <c r="B1086" s="4" t="s">
        <v>8219</v>
      </c>
      <c r="C1086" s="4">
        <v>721</v>
      </c>
      <c r="I1086" s="4" t="s">
        <v>8221</v>
      </c>
      <c r="J1086" s="4">
        <v>0</v>
      </c>
    </row>
    <row r="1087" spans="2:10" x14ac:dyDescent="0.2">
      <c r="B1087" s="4" t="s">
        <v>8219</v>
      </c>
      <c r="C1087" s="4">
        <v>50</v>
      </c>
      <c r="I1087" s="4" t="s">
        <v>8221</v>
      </c>
      <c r="J1087" s="4">
        <v>14</v>
      </c>
    </row>
    <row r="1088" spans="2:10" x14ac:dyDescent="0.2">
      <c r="B1088" s="4" t="s">
        <v>8219</v>
      </c>
      <c r="C1088" s="4">
        <v>73</v>
      </c>
      <c r="I1088" s="4" t="s">
        <v>8221</v>
      </c>
      <c r="J1088" s="4">
        <v>3</v>
      </c>
    </row>
    <row r="1089" spans="2:10" x14ac:dyDescent="0.2">
      <c r="B1089" s="4" t="s">
        <v>8219</v>
      </c>
      <c r="C1089" s="4">
        <v>27</v>
      </c>
      <c r="I1089" s="4" t="s">
        <v>8221</v>
      </c>
      <c r="J1089" s="4">
        <v>10</v>
      </c>
    </row>
    <row r="1090" spans="2:10" x14ac:dyDescent="0.2">
      <c r="B1090" s="4" t="s">
        <v>8219</v>
      </c>
      <c r="C1090" s="4">
        <v>34</v>
      </c>
      <c r="I1090" s="4" t="s">
        <v>8221</v>
      </c>
      <c r="J1090" s="4">
        <v>17</v>
      </c>
    </row>
    <row r="1091" spans="2:10" x14ac:dyDescent="0.2">
      <c r="B1091" s="4" t="s">
        <v>8219</v>
      </c>
      <c r="C1091" s="4">
        <v>7</v>
      </c>
      <c r="I1091" s="4" t="s">
        <v>8221</v>
      </c>
      <c r="J1091" s="4">
        <v>2</v>
      </c>
    </row>
    <row r="1092" spans="2:10" x14ac:dyDescent="0.2">
      <c r="B1092" s="4" t="s">
        <v>8219</v>
      </c>
      <c r="C1092" s="4">
        <v>24</v>
      </c>
      <c r="I1092" s="4" t="s">
        <v>8221</v>
      </c>
      <c r="J1092" s="4">
        <v>0</v>
      </c>
    </row>
    <row r="1093" spans="2:10" x14ac:dyDescent="0.2">
      <c r="B1093" s="4" t="s">
        <v>8219</v>
      </c>
      <c r="C1093" s="4">
        <v>15</v>
      </c>
      <c r="I1093" s="4" t="s">
        <v>8221</v>
      </c>
      <c r="J1093" s="4">
        <v>4</v>
      </c>
    </row>
    <row r="1094" spans="2:10" x14ac:dyDescent="0.2">
      <c r="B1094" s="4" t="s">
        <v>8219</v>
      </c>
      <c r="C1094" s="4">
        <v>72</v>
      </c>
      <c r="I1094" s="4" t="s">
        <v>8221</v>
      </c>
      <c r="J1094" s="4">
        <v>12</v>
      </c>
    </row>
    <row r="1095" spans="2:10" x14ac:dyDescent="0.2">
      <c r="B1095" s="4" t="s">
        <v>8219</v>
      </c>
      <c r="C1095" s="4">
        <v>120</v>
      </c>
      <c r="I1095" s="4" t="s">
        <v>8221</v>
      </c>
      <c r="J1095" s="4">
        <v>3</v>
      </c>
    </row>
    <row r="1096" spans="2:10" x14ac:dyDescent="0.2">
      <c r="B1096" s="4" t="s">
        <v>8219</v>
      </c>
      <c r="C1096" s="4">
        <v>123</v>
      </c>
      <c r="I1096" s="4" t="s">
        <v>8221</v>
      </c>
      <c r="J1096" s="4">
        <v>12</v>
      </c>
    </row>
    <row r="1097" spans="2:10" x14ac:dyDescent="0.2">
      <c r="B1097" s="4" t="s">
        <v>8219</v>
      </c>
      <c r="C1097" s="4">
        <v>1</v>
      </c>
      <c r="I1097" s="4" t="s">
        <v>8221</v>
      </c>
      <c r="J1097" s="4">
        <v>0</v>
      </c>
    </row>
    <row r="1098" spans="2:10" x14ac:dyDescent="0.2">
      <c r="B1098" s="4" t="s">
        <v>8219</v>
      </c>
      <c r="C1098" s="4">
        <v>24</v>
      </c>
      <c r="I1098" s="4" t="s">
        <v>8221</v>
      </c>
      <c r="J1098" s="4">
        <v>7</v>
      </c>
    </row>
    <row r="1099" spans="2:10" x14ac:dyDescent="0.2">
      <c r="B1099" s="4" t="s">
        <v>8219</v>
      </c>
      <c r="C1099" s="4">
        <v>33</v>
      </c>
      <c r="I1099" s="4" t="s">
        <v>8221</v>
      </c>
      <c r="J1099" s="4">
        <v>2</v>
      </c>
    </row>
    <row r="1100" spans="2:10" x14ac:dyDescent="0.2">
      <c r="B1100" s="4" t="s">
        <v>8219</v>
      </c>
      <c r="C1100" s="4">
        <v>14</v>
      </c>
      <c r="I1100" s="4" t="s">
        <v>8221</v>
      </c>
      <c r="J1100" s="4">
        <v>1</v>
      </c>
    </row>
    <row r="1101" spans="2:10" x14ac:dyDescent="0.2">
      <c r="B1101" s="4" t="s">
        <v>8219</v>
      </c>
      <c r="C1101" s="4">
        <v>9</v>
      </c>
      <c r="I1101" s="4" t="s">
        <v>8221</v>
      </c>
      <c r="J1101" s="4">
        <v>4</v>
      </c>
    </row>
    <row r="1102" spans="2:10" x14ac:dyDescent="0.2">
      <c r="B1102" s="4" t="s">
        <v>8219</v>
      </c>
      <c r="C1102" s="4">
        <v>76</v>
      </c>
      <c r="I1102" s="4" t="s">
        <v>8221</v>
      </c>
      <c r="J1102" s="4">
        <v>4</v>
      </c>
    </row>
    <row r="1103" spans="2:10" x14ac:dyDescent="0.2">
      <c r="B1103" s="4" t="s">
        <v>8219</v>
      </c>
      <c r="C1103" s="4">
        <v>19</v>
      </c>
      <c r="I1103" s="4" t="s">
        <v>8221</v>
      </c>
      <c r="J1103" s="4">
        <v>17</v>
      </c>
    </row>
    <row r="1104" spans="2:10" x14ac:dyDescent="0.2">
      <c r="B1104" s="4" t="s">
        <v>8219</v>
      </c>
      <c r="C1104" s="4">
        <v>69</v>
      </c>
      <c r="I1104" s="4" t="s">
        <v>8221</v>
      </c>
      <c r="J1104" s="4">
        <v>7</v>
      </c>
    </row>
    <row r="1105" spans="2:10" x14ac:dyDescent="0.2">
      <c r="B1105" s="4" t="s">
        <v>8219</v>
      </c>
      <c r="C1105" s="4">
        <v>218</v>
      </c>
      <c r="I1105" s="4" t="s">
        <v>8221</v>
      </c>
      <c r="J1105" s="4">
        <v>2</v>
      </c>
    </row>
    <row r="1106" spans="2:10" x14ac:dyDescent="0.2">
      <c r="B1106" s="4" t="s">
        <v>8219</v>
      </c>
      <c r="C1106" s="4">
        <v>30</v>
      </c>
      <c r="I1106" s="4" t="s">
        <v>8221</v>
      </c>
      <c r="J1106" s="4">
        <v>5</v>
      </c>
    </row>
    <row r="1107" spans="2:10" x14ac:dyDescent="0.2">
      <c r="B1107" s="4" t="s">
        <v>8219</v>
      </c>
      <c r="C1107" s="4">
        <v>100</v>
      </c>
      <c r="I1107" s="4" t="s">
        <v>8221</v>
      </c>
      <c r="J1107" s="4">
        <v>1</v>
      </c>
    </row>
    <row r="1108" spans="2:10" x14ac:dyDescent="0.2">
      <c r="B1108" s="4" t="s">
        <v>8219</v>
      </c>
      <c r="C1108" s="4">
        <v>296</v>
      </c>
      <c r="I1108" s="4" t="s">
        <v>8221</v>
      </c>
      <c r="J1108" s="4">
        <v>1</v>
      </c>
    </row>
    <row r="1109" spans="2:10" x14ac:dyDescent="0.2">
      <c r="B1109" s="4" t="s">
        <v>8219</v>
      </c>
      <c r="C1109" s="4">
        <v>1204</v>
      </c>
      <c r="I1109" s="4" t="s">
        <v>8221</v>
      </c>
      <c r="J1109" s="4">
        <v>14</v>
      </c>
    </row>
    <row r="1110" spans="2:10" x14ac:dyDescent="0.2">
      <c r="B1110" s="4" t="s">
        <v>8219</v>
      </c>
      <c r="C1110" s="4">
        <v>321</v>
      </c>
      <c r="I1110" s="4" t="s">
        <v>8221</v>
      </c>
      <c r="J1110" s="4">
        <v>26</v>
      </c>
    </row>
    <row r="1111" spans="2:10" x14ac:dyDescent="0.2">
      <c r="B1111" s="4" t="s">
        <v>8219</v>
      </c>
      <c r="C1111" s="4">
        <v>301</v>
      </c>
      <c r="I1111" s="4" t="s">
        <v>8221</v>
      </c>
      <c r="J1111" s="4">
        <v>2</v>
      </c>
    </row>
    <row r="1112" spans="2:10" x14ac:dyDescent="0.2">
      <c r="B1112" s="4" t="s">
        <v>8219</v>
      </c>
      <c r="C1112" s="4">
        <v>144</v>
      </c>
      <c r="I1112" s="4" t="s">
        <v>8221</v>
      </c>
      <c r="J1112" s="4">
        <v>1</v>
      </c>
    </row>
    <row r="1113" spans="2:10" x14ac:dyDescent="0.2">
      <c r="B1113" s="4" t="s">
        <v>8219</v>
      </c>
      <c r="C1113" s="4">
        <v>539</v>
      </c>
      <c r="I1113" s="4" t="s">
        <v>8221</v>
      </c>
      <c r="J1113" s="4">
        <v>3</v>
      </c>
    </row>
    <row r="1114" spans="2:10" x14ac:dyDescent="0.2">
      <c r="B1114" s="4" t="s">
        <v>8219</v>
      </c>
      <c r="C1114" s="4">
        <v>498</v>
      </c>
      <c r="I1114" s="4" t="s">
        <v>8221</v>
      </c>
      <c r="J1114" s="4">
        <v>7</v>
      </c>
    </row>
    <row r="1115" spans="2:10" x14ac:dyDescent="0.2">
      <c r="B1115" s="4" t="s">
        <v>8219</v>
      </c>
      <c r="C1115" s="4">
        <v>1113</v>
      </c>
      <c r="I1115" s="4" t="s">
        <v>8221</v>
      </c>
      <c r="J1115" s="4">
        <v>9</v>
      </c>
    </row>
    <row r="1116" spans="2:10" x14ac:dyDescent="0.2">
      <c r="B1116" s="4" t="s">
        <v>8219</v>
      </c>
      <c r="C1116" s="4">
        <v>988</v>
      </c>
      <c r="I1116" s="4" t="s">
        <v>8221</v>
      </c>
      <c r="J1116" s="4">
        <v>20</v>
      </c>
    </row>
    <row r="1117" spans="2:10" x14ac:dyDescent="0.2">
      <c r="B1117" s="4" t="s">
        <v>8219</v>
      </c>
      <c r="C1117" s="4">
        <v>391</v>
      </c>
      <c r="I1117" s="4" t="s">
        <v>8221</v>
      </c>
      <c r="J1117" s="4">
        <v>6</v>
      </c>
    </row>
    <row r="1118" spans="2:10" x14ac:dyDescent="0.2">
      <c r="B1118" s="4" t="s">
        <v>8219</v>
      </c>
      <c r="C1118" s="4">
        <v>28</v>
      </c>
      <c r="I1118" s="4" t="s">
        <v>8221</v>
      </c>
      <c r="J1118" s="4">
        <v>13</v>
      </c>
    </row>
    <row r="1119" spans="2:10" x14ac:dyDescent="0.2">
      <c r="B1119" s="4" t="s">
        <v>8219</v>
      </c>
      <c r="C1119" s="4">
        <v>147</v>
      </c>
      <c r="I1119" s="4" t="s">
        <v>8221</v>
      </c>
      <c r="J1119" s="4">
        <v>1</v>
      </c>
    </row>
    <row r="1120" spans="2:10" x14ac:dyDescent="0.2">
      <c r="B1120" s="4" t="s">
        <v>8219</v>
      </c>
      <c r="C1120" s="4">
        <v>680</v>
      </c>
      <c r="I1120" s="4" t="s">
        <v>8221</v>
      </c>
      <c r="J1120" s="4">
        <v>202</v>
      </c>
    </row>
    <row r="1121" spans="2:10" x14ac:dyDescent="0.2">
      <c r="B1121" s="4" t="s">
        <v>8219</v>
      </c>
      <c r="C1121" s="4">
        <v>983</v>
      </c>
      <c r="I1121" s="4" t="s">
        <v>8221</v>
      </c>
      <c r="J1121" s="4">
        <v>0</v>
      </c>
    </row>
    <row r="1122" spans="2:10" x14ac:dyDescent="0.2">
      <c r="B1122" s="4" t="s">
        <v>8219</v>
      </c>
      <c r="C1122" s="4">
        <v>79</v>
      </c>
      <c r="I1122" s="4" t="s">
        <v>8221</v>
      </c>
      <c r="J1122" s="4">
        <v>1</v>
      </c>
    </row>
    <row r="1123" spans="2:10" x14ac:dyDescent="0.2">
      <c r="B1123" s="4" t="s">
        <v>8219</v>
      </c>
      <c r="C1123" s="4">
        <v>426</v>
      </c>
      <c r="I1123" s="4" t="s">
        <v>8221</v>
      </c>
      <c r="J1123" s="4">
        <v>0</v>
      </c>
    </row>
    <row r="1124" spans="2:10" x14ac:dyDescent="0.2">
      <c r="B1124" s="4" t="s">
        <v>8219</v>
      </c>
      <c r="C1124" s="4">
        <v>96</v>
      </c>
      <c r="I1124" s="4" t="s">
        <v>8221</v>
      </c>
      <c r="J1124" s="4">
        <v>2</v>
      </c>
    </row>
    <row r="1125" spans="2:10" x14ac:dyDescent="0.2">
      <c r="B1125" s="4" t="s">
        <v>8219</v>
      </c>
      <c r="C1125" s="4">
        <v>163</v>
      </c>
      <c r="I1125" s="4" t="s">
        <v>8221</v>
      </c>
      <c r="J1125" s="4">
        <v>13</v>
      </c>
    </row>
    <row r="1126" spans="2:10" x14ac:dyDescent="0.2">
      <c r="B1126" s="4" t="s">
        <v>8219</v>
      </c>
      <c r="C1126" s="4">
        <v>2525</v>
      </c>
      <c r="I1126" s="4" t="s">
        <v>8221</v>
      </c>
      <c r="J1126" s="4">
        <v>9</v>
      </c>
    </row>
    <row r="1127" spans="2:10" x14ac:dyDescent="0.2">
      <c r="B1127" s="4" t="s">
        <v>8219</v>
      </c>
      <c r="C1127" s="4">
        <v>2035</v>
      </c>
      <c r="I1127" s="4" t="s">
        <v>8221</v>
      </c>
      <c r="J1127" s="4">
        <v>2</v>
      </c>
    </row>
    <row r="1128" spans="2:10" x14ac:dyDescent="0.2">
      <c r="B1128" s="4" t="s">
        <v>8219</v>
      </c>
      <c r="C1128" s="4">
        <v>290</v>
      </c>
      <c r="I1128" s="4" t="s">
        <v>8221</v>
      </c>
      <c r="J1128" s="4">
        <v>0</v>
      </c>
    </row>
    <row r="1129" spans="2:10" x14ac:dyDescent="0.2">
      <c r="B1129" s="4" t="s">
        <v>8219</v>
      </c>
      <c r="C1129" s="4">
        <v>1980</v>
      </c>
      <c r="I1129" s="4" t="s">
        <v>8221</v>
      </c>
      <c r="J1129" s="4">
        <v>35</v>
      </c>
    </row>
    <row r="1130" spans="2:10" x14ac:dyDescent="0.2">
      <c r="B1130" s="4" t="s">
        <v>8219</v>
      </c>
      <c r="C1130" s="4">
        <v>57</v>
      </c>
      <c r="I1130" s="4" t="s">
        <v>8221</v>
      </c>
      <c r="J1130" s="4">
        <v>2</v>
      </c>
    </row>
    <row r="1131" spans="2:10" x14ac:dyDescent="0.2">
      <c r="B1131" s="4" t="s">
        <v>8219</v>
      </c>
      <c r="C1131" s="4">
        <v>380</v>
      </c>
      <c r="I1131" s="4" t="s">
        <v>8221</v>
      </c>
      <c r="J1131" s="4">
        <v>3</v>
      </c>
    </row>
    <row r="1132" spans="2:10" x14ac:dyDescent="0.2">
      <c r="B1132" s="4" t="s">
        <v>8219</v>
      </c>
      <c r="C1132" s="4">
        <v>128</v>
      </c>
      <c r="I1132" s="4" t="s">
        <v>8221</v>
      </c>
      <c r="J1132" s="4">
        <v>0</v>
      </c>
    </row>
    <row r="1133" spans="2:10" x14ac:dyDescent="0.2">
      <c r="B1133" s="4" t="s">
        <v>8219</v>
      </c>
      <c r="C1133" s="4">
        <v>180</v>
      </c>
      <c r="I1133" s="4" t="s">
        <v>8221</v>
      </c>
      <c r="J1133" s="4">
        <v>1</v>
      </c>
    </row>
    <row r="1134" spans="2:10" x14ac:dyDescent="0.2">
      <c r="B1134" s="4" t="s">
        <v>8219</v>
      </c>
      <c r="C1134" s="4">
        <v>571</v>
      </c>
      <c r="I1134" s="4" t="s">
        <v>8221</v>
      </c>
      <c r="J1134" s="4">
        <v>0</v>
      </c>
    </row>
    <row r="1135" spans="2:10" x14ac:dyDescent="0.2">
      <c r="B1135" s="4" t="s">
        <v>8219</v>
      </c>
      <c r="C1135" s="4">
        <v>480</v>
      </c>
      <c r="I1135" s="4" t="s">
        <v>8221</v>
      </c>
      <c r="J1135" s="4">
        <v>0</v>
      </c>
    </row>
    <row r="1136" spans="2:10" x14ac:dyDescent="0.2">
      <c r="B1136" s="4" t="s">
        <v>8219</v>
      </c>
      <c r="C1136" s="4">
        <v>249</v>
      </c>
      <c r="I1136" s="4" t="s">
        <v>8221</v>
      </c>
      <c r="J1136" s="4">
        <v>3</v>
      </c>
    </row>
    <row r="1137" spans="2:10" x14ac:dyDescent="0.2">
      <c r="B1137" s="4" t="s">
        <v>8219</v>
      </c>
      <c r="C1137" s="4">
        <v>84</v>
      </c>
      <c r="I1137" s="4" t="s">
        <v>8221</v>
      </c>
      <c r="J1137" s="4">
        <v>11</v>
      </c>
    </row>
    <row r="1138" spans="2:10" x14ac:dyDescent="0.2">
      <c r="B1138" s="4" t="s">
        <v>8219</v>
      </c>
      <c r="C1138" s="4">
        <v>197</v>
      </c>
      <c r="I1138" s="4" t="s">
        <v>8221</v>
      </c>
      <c r="J1138" s="4">
        <v>6</v>
      </c>
    </row>
    <row r="1139" spans="2:10" x14ac:dyDescent="0.2">
      <c r="B1139" s="4" t="s">
        <v>8219</v>
      </c>
      <c r="C1139" s="4">
        <v>271</v>
      </c>
      <c r="I1139" s="4" t="s">
        <v>8221</v>
      </c>
      <c r="J1139" s="4">
        <v>0</v>
      </c>
    </row>
    <row r="1140" spans="2:10" x14ac:dyDescent="0.2">
      <c r="B1140" s="4" t="s">
        <v>8219</v>
      </c>
      <c r="C1140" s="4">
        <v>50</v>
      </c>
      <c r="I1140" s="4" t="s">
        <v>8221</v>
      </c>
      <c r="J1140" s="4">
        <v>67</v>
      </c>
    </row>
    <row r="1141" spans="2:10" x14ac:dyDescent="0.2">
      <c r="B1141" s="4" t="s">
        <v>8219</v>
      </c>
      <c r="C1141" s="4">
        <v>169</v>
      </c>
      <c r="I1141" s="4" t="s">
        <v>8221</v>
      </c>
      <c r="J1141" s="4">
        <v>23</v>
      </c>
    </row>
    <row r="1142" spans="2:10" x14ac:dyDescent="0.2">
      <c r="B1142" s="4" t="s">
        <v>8219</v>
      </c>
      <c r="C1142" s="4">
        <v>205</v>
      </c>
      <c r="I1142" s="4" t="s">
        <v>8221</v>
      </c>
      <c r="J1142" s="4">
        <v>72</v>
      </c>
    </row>
    <row r="1143" spans="2:10" x14ac:dyDescent="0.2">
      <c r="B1143" s="4" t="s">
        <v>8219</v>
      </c>
      <c r="C1143" s="4">
        <v>206</v>
      </c>
      <c r="I1143" s="4" t="s">
        <v>8221</v>
      </c>
      <c r="J1143" s="4">
        <v>2</v>
      </c>
    </row>
    <row r="1144" spans="2:10" x14ac:dyDescent="0.2">
      <c r="B1144" s="4" t="s">
        <v>8219</v>
      </c>
      <c r="C1144" s="4">
        <v>84</v>
      </c>
      <c r="I1144" s="4" t="s">
        <v>8221</v>
      </c>
      <c r="J1144" s="4">
        <v>15</v>
      </c>
    </row>
    <row r="1145" spans="2:10" x14ac:dyDescent="0.2">
      <c r="B1145" s="4" t="s">
        <v>8219</v>
      </c>
      <c r="C1145" s="4">
        <v>210</v>
      </c>
      <c r="I1145" s="4" t="s">
        <v>8221</v>
      </c>
      <c r="J1145" s="4">
        <v>1</v>
      </c>
    </row>
    <row r="1146" spans="2:10" x14ac:dyDescent="0.2">
      <c r="B1146" s="4" t="s">
        <v>8219</v>
      </c>
      <c r="C1146" s="4">
        <v>181</v>
      </c>
      <c r="I1146" s="4" t="s">
        <v>8221</v>
      </c>
      <c r="J1146" s="4">
        <v>2</v>
      </c>
    </row>
    <row r="1147" spans="2:10" x14ac:dyDescent="0.2">
      <c r="B1147" s="4" t="s">
        <v>8219</v>
      </c>
      <c r="C1147" s="4">
        <v>60</v>
      </c>
      <c r="I1147" s="4" t="s">
        <v>8221</v>
      </c>
      <c r="J1147" s="4">
        <v>7</v>
      </c>
    </row>
    <row r="1148" spans="2:10" x14ac:dyDescent="0.2">
      <c r="B1148" s="4" t="s">
        <v>8219</v>
      </c>
      <c r="C1148" s="4">
        <v>445</v>
      </c>
      <c r="I1148" s="4" t="s">
        <v>8221</v>
      </c>
      <c r="J1148" s="4">
        <v>16</v>
      </c>
    </row>
    <row r="1149" spans="2:10" x14ac:dyDescent="0.2">
      <c r="B1149" s="4" t="s">
        <v>8219</v>
      </c>
      <c r="C1149" s="4">
        <v>17</v>
      </c>
      <c r="I1149" s="4" t="s">
        <v>8221</v>
      </c>
      <c r="J1149" s="4">
        <v>117</v>
      </c>
    </row>
    <row r="1150" spans="2:10" x14ac:dyDescent="0.2">
      <c r="B1150" s="4" t="s">
        <v>8219</v>
      </c>
      <c r="C1150" s="4">
        <v>194</v>
      </c>
      <c r="I1150" s="4" t="s">
        <v>8221</v>
      </c>
      <c r="J1150" s="4">
        <v>2</v>
      </c>
    </row>
    <row r="1151" spans="2:10" x14ac:dyDescent="0.2">
      <c r="B1151" s="4" t="s">
        <v>8219</v>
      </c>
      <c r="C1151" s="4">
        <v>404</v>
      </c>
      <c r="I1151" s="4" t="s">
        <v>8221</v>
      </c>
      <c r="J1151" s="4">
        <v>7</v>
      </c>
    </row>
    <row r="1152" spans="2:10" x14ac:dyDescent="0.2">
      <c r="B1152" s="4" t="s">
        <v>8219</v>
      </c>
      <c r="C1152" s="4">
        <v>194</v>
      </c>
      <c r="I1152" s="4" t="s">
        <v>8221</v>
      </c>
      <c r="J1152" s="4">
        <v>3</v>
      </c>
    </row>
    <row r="1153" spans="2:10" x14ac:dyDescent="0.2">
      <c r="B1153" s="4" t="s">
        <v>8219</v>
      </c>
      <c r="C1153" s="4">
        <v>902</v>
      </c>
      <c r="I1153" s="4" t="s">
        <v>8221</v>
      </c>
      <c r="J1153" s="4">
        <v>20</v>
      </c>
    </row>
    <row r="1154" spans="2:10" x14ac:dyDescent="0.2">
      <c r="B1154" s="4" t="s">
        <v>8219</v>
      </c>
      <c r="C1154" s="4">
        <v>1670</v>
      </c>
      <c r="I1154" s="4" t="s">
        <v>8221</v>
      </c>
      <c r="J1154" s="4">
        <v>50</v>
      </c>
    </row>
    <row r="1155" spans="2:10" x14ac:dyDescent="0.2">
      <c r="B1155" s="4" t="s">
        <v>8219</v>
      </c>
      <c r="C1155" s="4">
        <v>1328</v>
      </c>
      <c r="I1155" s="4" t="s">
        <v>8221</v>
      </c>
      <c r="J1155" s="4">
        <v>2</v>
      </c>
    </row>
    <row r="1156" spans="2:10" x14ac:dyDescent="0.2">
      <c r="B1156" s="4" t="s">
        <v>8219</v>
      </c>
      <c r="C1156" s="4">
        <v>944</v>
      </c>
      <c r="I1156" s="4" t="s">
        <v>8221</v>
      </c>
      <c r="J1156" s="4">
        <v>3</v>
      </c>
    </row>
    <row r="1157" spans="2:10" x14ac:dyDescent="0.2">
      <c r="B1157" s="4" t="s">
        <v>8219</v>
      </c>
      <c r="C1157" s="4">
        <v>147</v>
      </c>
      <c r="I1157" s="4" t="s">
        <v>8221</v>
      </c>
      <c r="J1157" s="4">
        <v>27</v>
      </c>
    </row>
    <row r="1158" spans="2:10" x14ac:dyDescent="0.2">
      <c r="B1158" s="4" t="s">
        <v>8219</v>
      </c>
      <c r="C1158" s="4">
        <v>99</v>
      </c>
      <c r="I1158" s="4" t="s">
        <v>8221</v>
      </c>
      <c r="J1158" s="4">
        <v>7</v>
      </c>
    </row>
    <row r="1159" spans="2:10" x14ac:dyDescent="0.2">
      <c r="B1159" s="4" t="s">
        <v>8219</v>
      </c>
      <c r="C1159" s="4">
        <v>79</v>
      </c>
      <c r="I1159" s="4" t="s">
        <v>8221</v>
      </c>
      <c r="J1159" s="4">
        <v>5</v>
      </c>
    </row>
    <row r="1160" spans="2:10" x14ac:dyDescent="0.2">
      <c r="B1160" s="4" t="s">
        <v>8219</v>
      </c>
      <c r="C1160" s="4">
        <v>75</v>
      </c>
      <c r="I1160" s="4" t="s">
        <v>8221</v>
      </c>
      <c r="J1160" s="4">
        <v>0</v>
      </c>
    </row>
    <row r="1161" spans="2:10" x14ac:dyDescent="0.2">
      <c r="B1161" s="4" t="s">
        <v>8219</v>
      </c>
      <c r="C1161" s="4">
        <v>207</v>
      </c>
      <c r="I1161" s="4" t="s">
        <v>8221</v>
      </c>
      <c r="J1161" s="4">
        <v>3</v>
      </c>
    </row>
    <row r="1162" spans="2:10" x14ac:dyDescent="0.2">
      <c r="B1162" s="4" t="s">
        <v>8219</v>
      </c>
      <c r="C1162" s="4">
        <v>102</v>
      </c>
      <c r="I1162" s="4" t="s">
        <v>8221</v>
      </c>
      <c r="J1162" s="4">
        <v>6</v>
      </c>
    </row>
    <row r="1163" spans="2:10" x14ac:dyDescent="0.2">
      <c r="B1163" s="4" t="s">
        <v>8219</v>
      </c>
      <c r="C1163" s="4">
        <v>32</v>
      </c>
      <c r="I1163" s="4" t="s">
        <v>8221</v>
      </c>
      <c r="J1163" s="4">
        <v>9</v>
      </c>
    </row>
    <row r="1164" spans="2:10" x14ac:dyDescent="0.2">
      <c r="B1164" s="4" t="s">
        <v>8219</v>
      </c>
      <c r="C1164" s="4">
        <v>480</v>
      </c>
      <c r="I1164" s="4" t="s">
        <v>8221</v>
      </c>
      <c r="J1164" s="4">
        <v>3</v>
      </c>
    </row>
    <row r="1165" spans="2:10" x14ac:dyDescent="0.2">
      <c r="B1165" s="4" t="s">
        <v>8219</v>
      </c>
      <c r="C1165" s="4">
        <v>11</v>
      </c>
      <c r="I1165" s="4" t="s">
        <v>8221</v>
      </c>
      <c r="J1165" s="4">
        <v>2</v>
      </c>
    </row>
    <row r="1166" spans="2:10" x14ac:dyDescent="0.2">
      <c r="B1166" s="4" t="s">
        <v>8219</v>
      </c>
      <c r="C1166" s="4">
        <v>12</v>
      </c>
      <c r="I1166" s="4" t="s">
        <v>8221</v>
      </c>
      <c r="J1166" s="4">
        <v>3</v>
      </c>
    </row>
    <row r="1167" spans="2:10" x14ac:dyDescent="0.2">
      <c r="B1167" s="4" t="s">
        <v>8219</v>
      </c>
      <c r="C1167" s="4">
        <v>48</v>
      </c>
      <c r="I1167" s="4" t="s">
        <v>8221</v>
      </c>
      <c r="J1167" s="4">
        <v>45</v>
      </c>
    </row>
    <row r="1168" spans="2:10" x14ac:dyDescent="0.2">
      <c r="B1168" s="4" t="s">
        <v>8219</v>
      </c>
      <c r="C1168" s="4">
        <v>59</v>
      </c>
      <c r="I1168" s="4" t="s">
        <v>8221</v>
      </c>
      <c r="J1168" s="4">
        <v>9</v>
      </c>
    </row>
    <row r="1169" spans="2:10" x14ac:dyDescent="0.2">
      <c r="B1169" s="4" t="s">
        <v>8219</v>
      </c>
      <c r="C1169" s="4">
        <v>79</v>
      </c>
      <c r="I1169" s="4" t="s">
        <v>8221</v>
      </c>
      <c r="J1169" s="4">
        <v>9</v>
      </c>
    </row>
    <row r="1170" spans="2:10" x14ac:dyDescent="0.2">
      <c r="B1170" s="4" t="s">
        <v>8219</v>
      </c>
      <c r="C1170" s="4">
        <v>14</v>
      </c>
      <c r="I1170" s="4" t="s">
        <v>8221</v>
      </c>
      <c r="J1170" s="4">
        <v>21</v>
      </c>
    </row>
    <row r="1171" spans="2:10" x14ac:dyDescent="0.2">
      <c r="B1171" s="4" t="s">
        <v>8219</v>
      </c>
      <c r="C1171" s="4">
        <v>106</v>
      </c>
      <c r="I1171" s="4" t="s">
        <v>8221</v>
      </c>
      <c r="J1171" s="4">
        <v>17</v>
      </c>
    </row>
    <row r="1172" spans="2:10" x14ac:dyDescent="0.2">
      <c r="B1172" s="4" t="s">
        <v>8219</v>
      </c>
      <c r="C1172" s="4">
        <v>25</v>
      </c>
      <c r="I1172" s="4" t="s">
        <v>8221</v>
      </c>
      <c r="J1172" s="4">
        <v>1</v>
      </c>
    </row>
    <row r="1173" spans="2:10" x14ac:dyDescent="0.2">
      <c r="B1173" s="4" t="s">
        <v>8219</v>
      </c>
      <c r="C1173" s="4">
        <v>25</v>
      </c>
      <c r="I1173" s="4" t="s">
        <v>8221</v>
      </c>
      <c r="J1173" s="4">
        <v>1</v>
      </c>
    </row>
    <row r="1174" spans="2:10" x14ac:dyDescent="0.2">
      <c r="B1174" s="4" t="s">
        <v>8219</v>
      </c>
      <c r="C1174" s="4">
        <v>29</v>
      </c>
      <c r="I1174" s="4" t="s">
        <v>8221</v>
      </c>
      <c r="J1174" s="4">
        <v>14</v>
      </c>
    </row>
    <row r="1175" spans="2:10" x14ac:dyDescent="0.2">
      <c r="B1175" s="4" t="s">
        <v>8219</v>
      </c>
      <c r="C1175" s="4">
        <v>43</v>
      </c>
      <c r="I1175" s="4" t="s">
        <v>8221</v>
      </c>
      <c r="J1175" s="4">
        <v>42</v>
      </c>
    </row>
    <row r="1176" spans="2:10" x14ac:dyDescent="0.2">
      <c r="B1176" s="4" t="s">
        <v>8219</v>
      </c>
      <c r="C1176" s="4">
        <v>46</v>
      </c>
      <c r="I1176" s="4" t="s">
        <v>8221</v>
      </c>
      <c r="J1176" s="4">
        <v>27</v>
      </c>
    </row>
    <row r="1177" spans="2:10" x14ac:dyDescent="0.2">
      <c r="B1177" s="4" t="s">
        <v>8219</v>
      </c>
      <c r="C1177" s="4">
        <v>27</v>
      </c>
      <c r="I1177" s="4" t="s">
        <v>8221</v>
      </c>
      <c r="J1177" s="4">
        <v>5</v>
      </c>
    </row>
    <row r="1178" spans="2:10" x14ac:dyDescent="0.2">
      <c r="B1178" s="4" t="s">
        <v>8219</v>
      </c>
      <c r="C1178" s="4">
        <v>112</v>
      </c>
      <c r="I1178" s="4" t="s">
        <v>8221</v>
      </c>
      <c r="J1178" s="4">
        <v>13</v>
      </c>
    </row>
    <row r="1179" spans="2:10" x14ac:dyDescent="0.2">
      <c r="B1179" s="4" t="s">
        <v>8219</v>
      </c>
      <c r="C1179" s="4">
        <v>34</v>
      </c>
      <c r="I1179" s="4" t="s">
        <v>8221</v>
      </c>
      <c r="J1179" s="4">
        <v>12</v>
      </c>
    </row>
    <row r="1180" spans="2:10" x14ac:dyDescent="0.2">
      <c r="B1180" s="4" t="s">
        <v>8219</v>
      </c>
      <c r="C1180" s="4">
        <v>145</v>
      </c>
      <c r="I1180" s="4" t="s">
        <v>8221</v>
      </c>
      <c r="J1180" s="4">
        <v>90</v>
      </c>
    </row>
    <row r="1181" spans="2:10" x14ac:dyDescent="0.2">
      <c r="B1181" s="4" t="s">
        <v>8219</v>
      </c>
      <c r="C1181" s="4">
        <v>19</v>
      </c>
      <c r="I1181" s="4" t="s">
        <v>8221</v>
      </c>
      <c r="J1181" s="4">
        <v>2</v>
      </c>
    </row>
    <row r="1182" spans="2:10" x14ac:dyDescent="0.2">
      <c r="B1182" s="4" t="s">
        <v>8219</v>
      </c>
      <c r="C1182" s="4">
        <v>288</v>
      </c>
      <c r="I1182" s="4" t="s">
        <v>8221</v>
      </c>
      <c r="J1182" s="4">
        <v>5</v>
      </c>
    </row>
    <row r="1183" spans="2:10" x14ac:dyDescent="0.2">
      <c r="B1183" s="4" t="s">
        <v>8219</v>
      </c>
      <c r="C1183" s="4">
        <v>14</v>
      </c>
      <c r="I1183" s="4" t="s">
        <v>8221</v>
      </c>
      <c r="J1183" s="4">
        <v>31</v>
      </c>
    </row>
    <row r="1184" spans="2:10" x14ac:dyDescent="0.2">
      <c r="B1184" s="4" t="s">
        <v>8219</v>
      </c>
      <c r="C1184" s="4">
        <v>7</v>
      </c>
      <c r="I1184" s="4" t="s">
        <v>8221</v>
      </c>
      <c r="J1184" s="4">
        <v>4</v>
      </c>
    </row>
    <row r="1185" spans="2:10" x14ac:dyDescent="0.2">
      <c r="B1185" s="4" t="s">
        <v>8219</v>
      </c>
      <c r="C1185" s="4">
        <v>211</v>
      </c>
      <c r="I1185" s="4" t="s">
        <v>8221</v>
      </c>
      <c r="J1185" s="4">
        <v>29</v>
      </c>
    </row>
    <row r="1186" spans="2:10" x14ac:dyDescent="0.2">
      <c r="B1186" s="4" t="s">
        <v>8219</v>
      </c>
      <c r="C1186" s="4">
        <v>85</v>
      </c>
      <c r="I1186" s="4" t="s">
        <v>8221</v>
      </c>
      <c r="J1186" s="4">
        <v>2</v>
      </c>
    </row>
    <row r="1187" spans="2:10" x14ac:dyDescent="0.2">
      <c r="B1187" s="4" t="s">
        <v>8219</v>
      </c>
      <c r="C1187" s="4">
        <v>103</v>
      </c>
      <c r="I1187" s="4" t="s">
        <v>8221</v>
      </c>
      <c r="J1187" s="4">
        <v>114</v>
      </c>
    </row>
    <row r="1188" spans="2:10" x14ac:dyDescent="0.2">
      <c r="B1188" s="4" t="s">
        <v>8219</v>
      </c>
      <c r="C1188" s="4">
        <v>113</v>
      </c>
      <c r="I1188" s="4" t="s">
        <v>8221</v>
      </c>
      <c r="J1188" s="4">
        <v>1</v>
      </c>
    </row>
    <row r="1189" spans="2:10" x14ac:dyDescent="0.2">
      <c r="B1189" s="4" t="s">
        <v>8219</v>
      </c>
      <c r="C1189" s="4">
        <v>167</v>
      </c>
      <c r="I1189" s="4" t="s">
        <v>8221</v>
      </c>
      <c r="J1189" s="4">
        <v>76</v>
      </c>
    </row>
    <row r="1190" spans="2:10" x14ac:dyDescent="0.2">
      <c r="B1190" s="4" t="s">
        <v>8219</v>
      </c>
      <c r="C1190" s="4">
        <v>73</v>
      </c>
      <c r="I1190" s="4" t="s">
        <v>8221</v>
      </c>
      <c r="J1190" s="4">
        <v>9</v>
      </c>
    </row>
    <row r="1191" spans="2:10" x14ac:dyDescent="0.2">
      <c r="B1191" s="4" t="s">
        <v>8219</v>
      </c>
      <c r="C1191" s="4">
        <v>75</v>
      </c>
      <c r="I1191" s="4" t="s">
        <v>8221</v>
      </c>
      <c r="J1191" s="4">
        <v>37</v>
      </c>
    </row>
    <row r="1192" spans="2:10" x14ac:dyDescent="0.2">
      <c r="B1192" s="4" t="s">
        <v>8219</v>
      </c>
      <c r="C1192" s="4">
        <v>614</v>
      </c>
      <c r="I1192" s="4" t="s">
        <v>8221</v>
      </c>
      <c r="J1192" s="4">
        <v>0</v>
      </c>
    </row>
    <row r="1193" spans="2:10" x14ac:dyDescent="0.2">
      <c r="B1193" s="4" t="s">
        <v>8219</v>
      </c>
      <c r="C1193" s="4">
        <v>107</v>
      </c>
      <c r="I1193" s="4" t="s">
        <v>8221</v>
      </c>
      <c r="J1193" s="4">
        <v>1</v>
      </c>
    </row>
    <row r="1194" spans="2:10" x14ac:dyDescent="0.2">
      <c r="B1194" s="4" t="s">
        <v>8219</v>
      </c>
      <c r="C1194" s="4">
        <v>1224</v>
      </c>
      <c r="I1194" s="4" t="s">
        <v>8221</v>
      </c>
      <c r="J1194" s="4">
        <v>10</v>
      </c>
    </row>
    <row r="1195" spans="2:10" x14ac:dyDescent="0.2">
      <c r="B1195" s="4" t="s">
        <v>8219</v>
      </c>
      <c r="C1195" s="4">
        <v>104</v>
      </c>
      <c r="I1195" s="4" t="s">
        <v>8221</v>
      </c>
      <c r="J1195" s="4">
        <v>1</v>
      </c>
    </row>
    <row r="1196" spans="2:10" x14ac:dyDescent="0.2">
      <c r="B1196" s="4" t="s">
        <v>8219</v>
      </c>
      <c r="C1196" s="4">
        <v>79</v>
      </c>
      <c r="I1196" s="4" t="s">
        <v>8221</v>
      </c>
      <c r="J1196" s="4">
        <v>2</v>
      </c>
    </row>
    <row r="1197" spans="2:10" x14ac:dyDescent="0.2">
      <c r="B1197" s="4" t="s">
        <v>8219</v>
      </c>
      <c r="C1197" s="4">
        <v>157</v>
      </c>
      <c r="I1197" s="4" t="s">
        <v>8221</v>
      </c>
      <c r="J1197" s="4">
        <v>1</v>
      </c>
    </row>
    <row r="1198" spans="2:10" x14ac:dyDescent="0.2">
      <c r="B1198" s="4" t="s">
        <v>8219</v>
      </c>
      <c r="C1198" s="4">
        <v>50</v>
      </c>
      <c r="I1198" s="4" t="s">
        <v>8221</v>
      </c>
      <c r="J1198" s="4">
        <v>10</v>
      </c>
    </row>
    <row r="1199" spans="2:10" x14ac:dyDescent="0.2">
      <c r="B1199" s="4" t="s">
        <v>8219</v>
      </c>
      <c r="C1199" s="4">
        <v>64</v>
      </c>
      <c r="I1199" s="4" t="s">
        <v>8221</v>
      </c>
      <c r="J1199" s="4">
        <v>9</v>
      </c>
    </row>
    <row r="1200" spans="2:10" x14ac:dyDescent="0.2">
      <c r="B1200" s="4" t="s">
        <v>8219</v>
      </c>
      <c r="C1200" s="4">
        <v>200</v>
      </c>
      <c r="I1200" s="4" t="s">
        <v>8221</v>
      </c>
      <c r="J1200" s="4">
        <v>19</v>
      </c>
    </row>
    <row r="1201" spans="2:10" x14ac:dyDescent="0.2">
      <c r="B1201" s="4" t="s">
        <v>8219</v>
      </c>
      <c r="C1201" s="4">
        <v>22</v>
      </c>
      <c r="I1201" s="4" t="s">
        <v>8221</v>
      </c>
      <c r="J1201" s="4">
        <v>0</v>
      </c>
    </row>
    <row r="1202" spans="2:10" x14ac:dyDescent="0.2">
      <c r="B1202" s="4" t="s">
        <v>8219</v>
      </c>
      <c r="C1202" s="4">
        <v>163</v>
      </c>
      <c r="I1202" s="4" t="s">
        <v>8221</v>
      </c>
      <c r="J1202" s="4">
        <v>4</v>
      </c>
    </row>
    <row r="1203" spans="2:10" x14ac:dyDescent="0.2">
      <c r="B1203" s="4" t="s">
        <v>8219</v>
      </c>
      <c r="C1203" s="4">
        <v>77</v>
      </c>
      <c r="I1203" s="4" t="s">
        <v>8221</v>
      </c>
      <c r="J1203" s="4">
        <v>8</v>
      </c>
    </row>
    <row r="1204" spans="2:10" x14ac:dyDescent="0.2">
      <c r="B1204" s="4" t="s">
        <v>8219</v>
      </c>
      <c r="C1204" s="4">
        <v>89</v>
      </c>
      <c r="I1204" s="4" t="s">
        <v>8221</v>
      </c>
      <c r="J1204" s="4">
        <v>24</v>
      </c>
    </row>
    <row r="1205" spans="2:10" x14ac:dyDescent="0.2">
      <c r="B1205" s="4" t="s">
        <v>8219</v>
      </c>
      <c r="C1205" s="4">
        <v>3355</v>
      </c>
      <c r="I1205" s="4" t="s">
        <v>8221</v>
      </c>
      <c r="J1205" s="4">
        <v>0</v>
      </c>
    </row>
    <row r="1206" spans="2:10" x14ac:dyDescent="0.2">
      <c r="B1206" s="4" t="s">
        <v>8219</v>
      </c>
      <c r="C1206" s="4">
        <v>537</v>
      </c>
      <c r="I1206" s="4" t="s">
        <v>8221</v>
      </c>
      <c r="J1206" s="4">
        <v>39</v>
      </c>
    </row>
    <row r="1207" spans="2:10" x14ac:dyDescent="0.2">
      <c r="B1207" s="4" t="s">
        <v>8219</v>
      </c>
      <c r="C1207" s="4">
        <v>125</v>
      </c>
      <c r="I1207" s="4" t="s">
        <v>8221</v>
      </c>
      <c r="J1207" s="4">
        <v>6</v>
      </c>
    </row>
    <row r="1208" spans="2:10" x14ac:dyDescent="0.2">
      <c r="B1208" s="4" t="s">
        <v>8219</v>
      </c>
      <c r="C1208" s="4">
        <v>163</v>
      </c>
      <c r="I1208" s="4" t="s">
        <v>8221</v>
      </c>
      <c r="J1208" s="4">
        <v>4</v>
      </c>
    </row>
    <row r="1209" spans="2:10" x14ac:dyDescent="0.2">
      <c r="B1209" s="4" t="s">
        <v>8219</v>
      </c>
      <c r="C1209" s="4">
        <v>283</v>
      </c>
      <c r="I1209" s="4" t="s">
        <v>8221</v>
      </c>
      <c r="J1209" s="4">
        <v>3</v>
      </c>
    </row>
    <row r="1210" spans="2:10" x14ac:dyDescent="0.2">
      <c r="B1210" s="4" t="s">
        <v>8219</v>
      </c>
      <c r="C1210" s="4">
        <v>352</v>
      </c>
      <c r="I1210" s="4" t="s">
        <v>8221</v>
      </c>
      <c r="J1210" s="4">
        <v>53</v>
      </c>
    </row>
    <row r="1211" spans="2:10" x14ac:dyDescent="0.2">
      <c r="B1211" s="4" t="s">
        <v>8219</v>
      </c>
      <c r="C1211" s="4">
        <v>94</v>
      </c>
      <c r="I1211" s="4" t="s">
        <v>8221</v>
      </c>
      <c r="J1211" s="4">
        <v>1</v>
      </c>
    </row>
    <row r="1212" spans="2:10" x14ac:dyDescent="0.2">
      <c r="B1212" s="4" t="s">
        <v>8219</v>
      </c>
      <c r="C1212" s="4">
        <v>67</v>
      </c>
      <c r="I1212" s="4" t="s">
        <v>8221</v>
      </c>
      <c r="J1212" s="4">
        <v>2</v>
      </c>
    </row>
    <row r="1213" spans="2:10" x14ac:dyDescent="0.2">
      <c r="B1213" s="4" t="s">
        <v>8219</v>
      </c>
      <c r="C1213" s="4">
        <v>221</v>
      </c>
      <c r="I1213" s="4" t="s">
        <v>8221</v>
      </c>
      <c r="J1213" s="4">
        <v>25</v>
      </c>
    </row>
    <row r="1214" spans="2:10" x14ac:dyDescent="0.2">
      <c r="B1214" s="4" t="s">
        <v>8219</v>
      </c>
      <c r="C1214" s="4">
        <v>2165</v>
      </c>
      <c r="I1214" s="4" t="s">
        <v>8221</v>
      </c>
      <c r="J1214" s="4">
        <v>6</v>
      </c>
    </row>
    <row r="1215" spans="2:10" x14ac:dyDescent="0.2">
      <c r="B1215" s="4" t="s">
        <v>8219</v>
      </c>
      <c r="C1215" s="4">
        <v>179</v>
      </c>
      <c r="I1215" s="4" t="s">
        <v>8221</v>
      </c>
      <c r="J1215" s="4">
        <v>0</v>
      </c>
    </row>
    <row r="1216" spans="2:10" x14ac:dyDescent="0.2">
      <c r="B1216" s="4" t="s">
        <v>8219</v>
      </c>
      <c r="C1216" s="4">
        <v>123</v>
      </c>
      <c r="I1216" s="4" t="s">
        <v>8221</v>
      </c>
      <c r="J1216" s="4">
        <v>12</v>
      </c>
    </row>
    <row r="1217" spans="2:10" x14ac:dyDescent="0.2">
      <c r="B1217" s="4" t="s">
        <v>8219</v>
      </c>
      <c r="C1217" s="4">
        <v>1104</v>
      </c>
      <c r="I1217" s="4" t="s">
        <v>8221</v>
      </c>
      <c r="J1217" s="4">
        <v>0</v>
      </c>
    </row>
    <row r="1218" spans="2:10" x14ac:dyDescent="0.2">
      <c r="B1218" s="4" t="s">
        <v>8219</v>
      </c>
      <c r="C1218" s="4">
        <v>403</v>
      </c>
      <c r="I1218" s="4" t="s">
        <v>8221</v>
      </c>
      <c r="J1218" s="4">
        <v>36</v>
      </c>
    </row>
    <row r="1219" spans="2:10" x14ac:dyDescent="0.2">
      <c r="B1219" s="4" t="s">
        <v>8219</v>
      </c>
      <c r="C1219" s="4">
        <v>109</v>
      </c>
      <c r="I1219" s="4" t="s">
        <v>8221</v>
      </c>
      <c r="J1219" s="4">
        <v>0</v>
      </c>
    </row>
    <row r="1220" spans="2:10" x14ac:dyDescent="0.2">
      <c r="B1220" s="4" t="s">
        <v>8219</v>
      </c>
      <c r="C1220" s="4">
        <v>372</v>
      </c>
      <c r="I1220" s="4" t="s">
        <v>8221</v>
      </c>
      <c r="J1220" s="4">
        <v>2</v>
      </c>
    </row>
    <row r="1221" spans="2:10" x14ac:dyDescent="0.2">
      <c r="B1221" s="4" t="s">
        <v>8219</v>
      </c>
      <c r="C1221" s="4">
        <v>311</v>
      </c>
      <c r="I1221" s="4" t="s">
        <v>8221</v>
      </c>
      <c r="J1221" s="4">
        <v>1</v>
      </c>
    </row>
    <row r="1222" spans="2:10" x14ac:dyDescent="0.2">
      <c r="B1222" s="4" t="s">
        <v>8219</v>
      </c>
      <c r="C1222" s="4">
        <v>61</v>
      </c>
      <c r="I1222" s="4" t="s">
        <v>8221</v>
      </c>
      <c r="J1222" s="4">
        <v>59</v>
      </c>
    </row>
    <row r="1223" spans="2:10" x14ac:dyDescent="0.2">
      <c r="B1223" s="4" t="s">
        <v>8219</v>
      </c>
      <c r="C1223" s="4">
        <v>115</v>
      </c>
      <c r="I1223" s="4" t="s">
        <v>8221</v>
      </c>
      <c r="J1223" s="4">
        <v>1</v>
      </c>
    </row>
    <row r="1224" spans="2:10" x14ac:dyDescent="0.2">
      <c r="B1224" s="4" t="s">
        <v>8219</v>
      </c>
      <c r="C1224" s="4">
        <v>111</v>
      </c>
      <c r="I1224" s="4" t="s">
        <v>8221</v>
      </c>
      <c r="J1224" s="4">
        <v>31</v>
      </c>
    </row>
    <row r="1225" spans="2:10" x14ac:dyDescent="0.2">
      <c r="B1225" s="4" t="s">
        <v>8219</v>
      </c>
      <c r="C1225" s="4">
        <v>337</v>
      </c>
      <c r="I1225" s="4" t="s">
        <v>8221</v>
      </c>
      <c r="J1225" s="4">
        <v>18</v>
      </c>
    </row>
    <row r="1226" spans="2:10" x14ac:dyDescent="0.2">
      <c r="B1226" s="4" t="s">
        <v>8219</v>
      </c>
      <c r="C1226" s="4">
        <v>9</v>
      </c>
      <c r="I1226" s="4" t="s">
        <v>8221</v>
      </c>
      <c r="J1226" s="4">
        <v>10</v>
      </c>
    </row>
    <row r="1227" spans="2:10" x14ac:dyDescent="0.2">
      <c r="B1227" s="4" t="s">
        <v>8219</v>
      </c>
      <c r="C1227" s="4">
        <v>120</v>
      </c>
      <c r="I1227" s="4" t="s">
        <v>8221</v>
      </c>
      <c r="J1227" s="4">
        <v>0</v>
      </c>
    </row>
    <row r="1228" spans="2:10" x14ac:dyDescent="0.2">
      <c r="B1228" s="4" t="s">
        <v>8219</v>
      </c>
      <c r="C1228" s="4">
        <v>102</v>
      </c>
      <c r="I1228" s="4" t="s">
        <v>8221</v>
      </c>
      <c r="J1228" s="4">
        <v>14</v>
      </c>
    </row>
    <row r="1229" spans="2:10" x14ac:dyDescent="0.2">
      <c r="B1229" s="4" t="s">
        <v>8219</v>
      </c>
      <c r="C1229" s="4">
        <v>186</v>
      </c>
      <c r="I1229" s="4" t="s">
        <v>8221</v>
      </c>
      <c r="J1229" s="4">
        <v>2</v>
      </c>
    </row>
    <row r="1230" spans="2:10" x14ac:dyDescent="0.2">
      <c r="B1230" s="4" t="s">
        <v>8219</v>
      </c>
      <c r="C1230" s="4">
        <v>15</v>
      </c>
      <c r="I1230" s="4" t="s">
        <v>8221</v>
      </c>
      <c r="J1230" s="4">
        <v>1</v>
      </c>
    </row>
    <row r="1231" spans="2:10" x14ac:dyDescent="0.2">
      <c r="B1231" s="4" t="s">
        <v>8219</v>
      </c>
      <c r="C1231" s="4">
        <v>67</v>
      </c>
      <c r="I1231" s="4" t="s">
        <v>8221</v>
      </c>
      <c r="J1231" s="4">
        <v>3</v>
      </c>
    </row>
    <row r="1232" spans="2:10" x14ac:dyDescent="0.2">
      <c r="B1232" s="4" t="s">
        <v>8219</v>
      </c>
      <c r="C1232" s="4">
        <v>130</v>
      </c>
      <c r="I1232" s="4" t="s">
        <v>8221</v>
      </c>
      <c r="J1232" s="4">
        <v>0</v>
      </c>
    </row>
    <row r="1233" spans="2:10" x14ac:dyDescent="0.2">
      <c r="B1233" s="4" t="s">
        <v>8219</v>
      </c>
      <c r="C1233" s="4">
        <v>16</v>
      </c>
      <c r="I1233" s="4" t="s">
        <v>8221</v>
      </c>
      <c r="J1233" s="4">
        <v>2</v>
      </c>
    </row>
    <row r="1234" spans="2:10" x14ac:dyDescent="0.2">
      <c r="B1234" s="4" t="s">
        <v>8219</v>
      </c>
      <c r="C1234" s="4">
        <v>67</v>
      </c>
      <c r="I1234" s="4" t="s">
        <v>8221</v>
      </c>
      <c r="J1234" s="4">
        <v>0</v>
      </c>
    </row>
    <row r="1235" spans="2:10" x14ac:dyDescent="0.2">
      <c r="B1235" s="4" t="s">
        <v>8219</v>
      </c>
      <c r="C1235" s="4">
        <v>124</v>
      </c>
      <c r="I1235" s="4" t="s">
        <v>8221</v>
      </c>
      <c r="J1235" s="4">
        <v>12</v>
      </c>
    </row>
    <row r="1236" spans="2:10" x14ac:dyDescent="0.2">
      <c r="B1236" s="4" t="s">
        <v>8219</v>
      </c>
      <c r="C1236" s="4">
        <v>80</v>
      </c>
      <c r="I1236" s="4" t="s">
        <v>8221</v>
      </c>
      <c r="J1236" s="4">
        <v>1</v>
      </c>
    </row>
    <row r="1237" spans="2:10" x14ac:dyDescent="0.2">
      <c r="B1237" s="4" t="s">
        <v>8219</v>
      </c>
      <c r="C1237" s="4">
        <v>282</v>
      </c>
      <c r="I1237" s="4" t="s">
        <v>8221</v>
      </c>
      <c r="J1237" s="4">
        <v>8</v>
      </c>
    </row>
    <row r="1238" spans="2:10" x14ac:dyDescent="0.2">
      <c r="B1238" s="4" t="s">
        <v>8219</v>
      </c>
      <c r="C1238" s="4">
        <v>68</v>
      </c>
      <c r="I1238" s="4" t="s">
        <v>8221</v>
      </c>
      <c r="J1238" s="4">
        <v>2</v>
      </c>
    </row>
    <row r="1239" spans="2:10" x14ac:dyDescent="0.2">
      <c r="B1239" s="4" t="s">
        <v>8219</v>
      </c>
      <c r="C1239" s="4">
        <v>86</v>
      </c>
      <c r="I1239" s="4" t="s">
        <v>8221</v>
      </c>
      <c r="J1239" s="4">
        <v>31</v>
      </c>
    </row>
    <row r="1240" spans="2:10" x14ac:dyDescent="0.2">
      <c r="B1240" s="4" t="s">
        <v>8219</v>
      </c>
      <c r="C1240" s="4">
        <v>115</v>
      </c>
      <c r="I1240" s="4" t="s">
        <v>8221</v>
      </c>
      <c r="J1240" s="4">
        <v>5</v>
      </c>
    </row>
    <row r="1241" spans="2:10" x14ac:dyDescent="0.2">
      <c r="B1241" s="4" t="s">
        <v>8219</v>
      </c>
      <c r="C1241" s="4">
        <v>75</v>
      </c>
      <c r="I1241" s="4" t="s">
        <v>8221</v>
      </c>
      <c r="J1241" s="4">
        <v>1</v>
      </c>
    </row>
    <row r="1242" spans="2:10" x14ac:dyDescent="0.2">
      <c r="B1242" s="4" t="s">
        <v>8219</v>
      </c>
      <c r="C1242" s="4">
        <v>43</v>
      </c>
      <c r="I1242" s="4" t="s">
        <v>8221</v>
      </c>
      <c r="J1242" s="4">
        <v>12</v>
      </c>
    </row>
    <row r="1243" spans="2:10" x14ac:dyDescent="0.2">
      <c r="B1243" s="4" t="s">
        <v>8219</v>
      </c>
      <c r="C1243" s="4">
        <v>48</v>
      </c>
      <c r="I1243" s="4" t="s">
        <v>8221</v>
      </c>
      <c r="J1243" s="4">
        <v>4</v>
      </c>
    </row>
    <row r="1244" spans="2:10" x14ac:dyDescent="0.2">
      <c r="B1244" s="4" t="s">
        <v>8219</v>
      </c>
      <c r="C1244" s="4">
        <v>52</v>
      </c>
      <c r="I1244" s="4" t="s">
        <v>8221</v>
      </c>
      <c r="J1244" s="4">
        <v>0</v>
      </c>
    </row>
    <row r="1245" spans="2:10" x14ac:dyDescent="0.2">
      <c r="B1245" s="4" t="s">
        <v>8219</v>
      </c>
      <c r="C1245" s="4">
        <v>43</v>
      </c>
      <c r="I1245" s="4" t="s">
        <v>8221</v>
      </c>
      <c r="J1245" s="4">
        <v>7</v>
      </c>
    </row>
    <row r="1246" spans="2:10" x14ac:dyDescent="0.2">
      <c r="B1246" s="4" t="s">
        <v>8219</v>
      </c>
      <c r="C1246" s="4">
        <v>58</v>
      </c>
      <c r="I1246" s="4" t="s">
        <v>8221</v>
      </c>
      <c r="J1246" s="4">
        <v>2</v>
      </c>
    </row>
    <row r="1247" spans="2:10" x14ac:dyDescent="0.2">
      <c r="B1247" s="4" t="s">
        <v>8219</v>
      </c>
      <c r="C1247" s="4">
        <v>47</v>
      </c>
      <c r="I1247" s="4" t="s">
        <v>8221</v>
      </c>
      <c r="J1247" s="4">
        <v>1</v>
      </c>
    </row>
    <row r="1248" spans="2:10" x14ac:dyDescent="0.2">
      <c r="B1248" s="4" t="s">
        <v>8219</v>
      </c>
      <c r="C1248" s="4">
        <v>36</v>
      </c>
      <c r="I1248" s="4" t="s">
        <v>8221</v>
      </c>
      <c r="J1248" s="4">
        <v>4</v>
      </c>
    </row>
    <row r="1249" spans="2:10" x14ac:dyDescent="0.2">
      <c r="B1249" s="4" t="s">
        <v>8219</v>
      </c>
      <c r="C1249" s="4">
        <v>17</v>
      </c>
      <c r="I1249" s="4" t="s">
        <v>8221</v>
      </c>
      <c r="J1249" s="4">
        <v>6</v>
      </c>
    </row>
    <row r="1250" spans="2:10" x14ac:dyDescent="0.2">
      <c r="B1250" s="4" t="s">
        <v>8219</v>
      </c>
      <c r="C1250" s="4">
        <v>104</v>
      </c>
      <c r="I1250" s="4" t="s">
        <v>8221</v>
      </c>
      <c r="J1250" s="4">
        <v>8</v>
      </c>
    </row>
    <row r="1251" spans="2:10" x14ac:dyDescent="0.2">
      <c r="B1251" s="4" t="s">
        <v>8219</v>
      </c>
      <c r="C1251" s="4">
        <v>47</v>
      </c>
      <c r="I1251" s="4" t="s">
        <v>8221</v>
      </c>
      <c r="J1251" s="4">
        <v>14</v>
      </c>
    </row>
    <row r="1252" spans="2:10" x14ac:dyDescent="0.2">
      <c r="B1252" s="4" t="s">
        <v>8219</v>
      </c>
      <c r="C1252" s="4">
        <v>38</v>
      </c>
      <c r="I1252" s="4" t="s">
        <v>8221</v>
      </c>
      <c r="J1252" s="4">
        <v>0</v>
      </c>
    </row>
    <row r="1253" spans="2:10" x14ac:dyDescent="0.2">
      <c r="B1253" s="4" t="s">
        <v>8219</v>
      </c>
      <c r="C1253" s="4">
        <v>81</v>
      </c>
      <c r="I1253" s="4" t="s">
        <v>8221</v>
      </c>
      <c r="J1253" s="4">
        <v>4</v>
      </c>
    </row>
    <row r="1254" spans="2:10" x14ac:dyDescent="0.2">
      <c r="B1254" s="4" t="s">
        <v>8219</v>
      </c>
      <c r="C1254" s="4">
        <v>55</v>
      </c>
      <c r="I1254" s="4" t="s">
        <v>8221</v>
      </c>
      <c r="J1254" s="4">
        <v>0</v>
      </c>
    </row>
    <row r="1255" spans="2:10" x14ac:dyDescent="0.2">
      <c r="B1255" s="4" t="s">
        <v>8219</v>
      </c>
      <c r="C1255" s="4">
        <v>41</v>
      </c>
      <c r="I1255" s="4" t="s">
        <v>8221</v>
      </c>
      <c r="J1255" s="4">
        <v>0</v>
      </c>
    </row>
    <row r="1256" spans="2:10" x14ac:dyDescent="0.2">
      <c r="B1256" s="4" t="s">
        <v>8219</v>
      </c>
      <c r="C1256" s="4">
        <v>79</v>
      </c>
      <c r="I1256" s="4" t="s">
        <v>8221</v>
      </c>
      <c r="J1256" s="4">
        <v>1</v>
      </c>
    </row>
    <row r="1257" spans="2:10" x14ac:dyDescent="0.2">
      <c r="B1257" s="4" t="s">
        <v>8219</v>
      </c>
      <c r="C1257" s="4">
        <v>16</v>
      </c>
      <c r="I1257" s="4" t="s">
        <v>8221</v>
      </c>
      <c r="J1257" s="4">
        <v>1</v>
      </c>
    </row>
    <row r="1258" spans="2:10" x14ac:dyDescent="0.2">
      <c r="B1258" s="4" t="s">
        <v>8219</v>
      </c>
      <c r="C1258" s="4">
        <v>8</v>
      </c>
      <c r="I1258" s="4" t="s">
        <v>8221</v>
      </c>
      <c r="J1258" s="4">
        <v>1</v>
      </c>
    </row>
    <row r="1259" spans="2:10" x14ac:dyDescent="0.2">
      <c r="B1259" s="4" t="s">
        <v>8219</v>
      </c>
      <c r="C1259" s="4">
        <v>95</v>
      </c>
      <c r="I1259" s="4" t="s">
        <v>8221</v>
      </c>
      <c r="J1259" s="4">
        <v>1</v>
      </c>
    </row>
    <row r="1260" spans="2:10" x14ac:dyDescent="0.2">
      <c r="B1260" s="4" t="s">
        <v>8219</v>
      </c>
      <c r="C1260" s="4">
        <v>25</v>
      </c>
      <c r="I1260" s="4" t="s">
        <v>8221</v>
      </c>
      <c r="J1260" s="4">
        <v>4</v>
      </c>
    </row>
    <row r="1261" spans="2:10" x14ac:dyDescent="0.2">
      <c r="B1261" s="4" t="s">
        <v>8219</v>
      </c>
      <c r="C1261" s="4">
        <v>19</v>
      </c>
      <c r="I1261" s="4" t="s">
        <v>8221</v>
      </c>
      <c r="J1261" s="4">
        <v>0</v>
      </c>
    </row>
    <row r="1262" spans="2:10" x14ac:dyDescent="0.2">
      <c r="B1262" s="4" t="s">
        <v>8219</v>
      </c>
      <c r="C1262" s="4">
        <v>90</v>
      </c>
      <c r="I1262" s="4" t="s">
        <v>8221</v>
      </c>
      <c r="J1262" s="4">
        <v>0</v>
      </c>
    </row>
    <row r="1263" spans="2:10" x14ac:dyDescent="0.2">
      <c r="B1263" s="4" t="s">
        <v>8219</v>
      </c>
      <c r="C1263" s="4">
        <v>41</v>
      </c>
      <c r="I1263" s="4" t="s">
        <v>8221</v>
      </c>
      <c r="J1263" s="4">
        <v>2</v>
      </c>
    </row>
    <row r="1264" spans="2:10" x14ac:dyDescent="0.2">
      <c r="B1264" s="4" t="s">
        <v>8219</v>
      </c>
      <c r="C1264" s="4">
        <v>30</v>
      </c>
      <c r="I1264" s="4" t="s">
        <v>8221</v>
      </c>
      <c r="J1264" s="4">
        <v>24</v>
      </c>
    </row>
    <row r="1265" spans="2:10" x14ac:dyDescent="0.2">
      <c r="B1265" s="4" t="s">
        <v>8219</v>
      </c>
      <c r="C1265" s="4">
        <v>38</v>
      </c>
      <c r="I1265" s="4" t="s">
        <v>8221</v>
      </c>
      <c r="J1265" s="4">
        <v>1</v>
      </c>
    </row>
    <row r="1266" spans="2:10" x14ac:dyDescent="0.2">
      <c r="B1266" s="4" t="s">
        <v>8219</v>
      </c>
      <c r="C1266" s="4">
        <v>65</v>
      </c>
      <c r="I1266" s="4" t="s">
        <v>8221</v>
      </c>
      <c r="J1266" s="4">
        <v>2</v>
      </c>
    </row>
    <row r="1267" spans="2:10" x14ac:dyDescent="0.2">
      <c r="B1267" s="4" t="s">
        <v>8219</v>
      </c>
      <c r="C1267" s="4">
        <v>75</v>
      </c>
      <c r="I1267" s="4" t="s">
        <v>8221</v>
      </c>
      <c r="J1267" s="4">
        <v>1</v>
      </c>
    </row>
    <row r="1268" spans="2:10" x14ac:dyDescent="0.2">
      <c r="B1268" s="4" t="s">
        <v>8219</v>
      </c>
      <c r="C1268" s="4">
        <v>16</v>
      </c>
      <c r="I1268" s="4" t="s">
        <v>8221</v>
      </c>
      <c r="J1268" s="4">
        <v>37</v>
      </c>
    </row>
    <row r="1269" spans="2:10" x14ac:dyDescent="0.2">
      <c r="B1269" s="4" t="s">
        <v>8219</v>
      </c>
      <c r="C1269" s="4">
        <v>10</v>
      </c>
      <c r="I1269" s="4" t="s">
        <v>8221</v>
      </c>
      <c r="J1269" s="4">
        <v>5</v>
      </c>
    </row>
    <row r="1270" spans="2:10" x14ac:dyDescent="0.2">
      <c r="B1270" s="4" t="s">
        <v>8219</v>
      </c>
      <c r="C1270" s="4">
        <v>27</v>
      </c>
      <c r="I1270" s="4" t="s">
        <v>8221</v>
      </c>
      <c r="J1270" s="4">
        <v>4</v>
      </c>
    </row>
    <row r="1271" spans="2:10" x14ac:dyDescent="0.2">
      <c r="B1271" s="4" t="s">
        <v>8219</v>
      </c>
      <c r="C1271" s="4">
        <v>259</v>
      </c>
      <c r="I1271" s="4" t="s">
        <v>8221</v>
      </c>
      <c r="J1271" s="4">
        <v>16</v>
      </c>
    </row>
    <row r="1272" spans="2:10" x14ac:dyDescent="0.2">
      <c r="B1272" s="4" t="s">
        <v>8219</v>
      </c>
      <c r="C1272" s="4">
        <v>39</v>
      </c>
      <c r="I1272" s="4" t="s">
        <v>8221</v>
      </c>
      <c r="J1272" s="4">
        <v>9</v>
      </c>
    </row>
    <row r="1273" spans="2:10" x14ac:dyDescent="0.2">
      <c r="B1273" s="4" t="s">
        <v>8219</v>
      </c>
      <c r="C1273" s="4">
        <v>42</v>
      </c>
      <c r="I1273" s="4" t="s">
        <v>8221</v>
      </c>
      <c r="J1273" s="4">
        <v>0</v>
      </c>
    </row>
    <row r="1274" spans="2:10" x14ac:dyDescent="0.2">
      <c r="B1274" s="4" t="s">
        <v>8219</v>
      </c>
      <c r="C1274" s="4">
        <v>10</v>
      </c>
      <c r="I1274" s="4" t="s">
        <v>8221</v>
      </c>
      <c r="J1274" s="4">
        <v>40</v>
      </c>
    </row>
    <row r="1275" spans="2:10" x14ac:dyDescent="0.2">
      <c r="B1275" s="4" t="s">
        <v>8219</v>
      </c>
      <c r="C1275" s="4">
        <v>56</v>
      </c>
      <c r="I1275" s="4" t="s">
        <v>8221</v>
      </c>
      <c r="J1275" s="4">
        <v>0</v>
      </c>
    </row>
    <row r="1276" spans="2:10" x14ac:dyDescent="0.2">
      <c r="B1276" s="4" t="s">
        <v>8219</v>
      </c>
      <c r="C1276" s="4">
        <v>20</v>
      </c>
      <c r="I1276" s="4" t="s">
        <v>8221</v>
      </c>
      <c r="J1276" s="4">
        <v>2</v>
      </c>
    </row>
    <row r="1277" spans="2:10" x14ac:dyDescent="0.2">
      <c r="B1277" s="4" t="s">
        <v>8219</v>
      </c>
      <c r="C1277" s="4">
        <v>170</v>
      </c>
      <c r="I1277" s="4" t="s">
        <v>8221</v>
      </c>
      <c r="J1277" s="4">
        <v>1</v>
      </c>
    </row>
    <row r="1278" spans="2:10" x14ac:dyDescent="0.2">
      <c r="B1278" s="4" t="s">
        <v>8219</v>
      </c>
      <c r="C1278" s="4">
        <v>29</v>
      </c>
      <c r="I1278" s="4" t="s">
        <v>8221</v>
      </c>
      <c r="J1278" s="4">
        <v>9</v>
      </c>
    </row>
    <row r="1279" spans="2:10" x14ac:dyDescent="0.2">
      <c r="B1279" s="4" t="s">
        <v>8219</v>
      </c>
      <c r="C1279" s="4">
        <v>132</v>
      </c>
      <c r="I1279" s="4" t="s">
        <v>8221</v>
      </c>
      <c r="J1279" s="4">
        <v>34</v>
      </c>
    </row>
    <row r="1280" spans="2:10" x14ac:dyDescent="0.2">
      <c r="B1280" s="4" t="s">
        <v>8219</v>
      </c>
      <c r="C1280" s="4">
        <v>27</v>
      </c>
      <c r="I1280" s="4" t="s">
        <v>8221</v>
      </c>
      <c r="J1280" s="4">
        <v>23</v>
      </c>
    </row>
    <row r="1281" spans="2:10" x14ac:dyDescent="0.2">
      <c r="B1281" s="4" t="s">
        <v>8219</v>
      </c>
      <c r="C1281" s="4">
        <v>26</v>
      </c>
      <c r="I1281" s="4" t="s">
        <v>8221</v>
      </c>
      <c r="J1281" s="4">
        <v>19</v>
      </c>
    </row>
    <row r="1282" spans="2:10" x14ac:dyDescent="0.2">
      <c r="B1282" s="4" t="s">
        <v>8219</v>
      </c>
      <c r="C1282" s="4">
        <v>43</v>
      </c>
      <c r="I1282" s="4" t="s">
        <v>8221</v>
      </c>
      <c r="J1282" s="4">
        <v>50</v>
      </c>
    </row>
    <row r="1283" spans="2:10" x14ac:dyDescent="0.2">
      <c r="B1283" s="4" t="s">
        <v>8219</v>
      </c>
      <c r="C1283" s="4">
        <v>80</v>
      </c>
      <c r="I1283" s="4" t="s">
        <v>8221</v>
      </c>
      <c r="J1283" s="4">
        <v>12</v>
      </c>
    </row>
    <row r="1284" spans="2:10" x14ac:dyDescent="0.2">
      <c r="B1284" s="4" t="s">
        <v>8219</v>
      </c>
      <c r="C1284" s="4">
        <v>33</v>
      </c>
      <c r="I1284" s="4" t="s">
        <v>8221</v>
      </c>
      <c r="J1284" s="4">
        <v>8</v>
      </c>
    </row>
    <row r="1285" spans="2:10" x14ac:dyDescent="0.2">
      <c r="B1285" s="4" t="s">
        <v>8219</v>
      </c>
      <c r="C1285" s="4">
        <v>71</v>
      </c>
      <c r="I1285" s="4" t="s">
        <v>8221</v>
      </c>
      <c r="J1285" s="4">
        <v>9</v>
      </c>
    </row>
    <row r="1286" spans="2:10" x14ac:dyDescent="0.2">
      <c r="B1286" s="4" t="s">
        <v>8219</v>
      </c>
      <c r="C1286" s="4">
        <v>81</v>
      </c>
      <c r="I1286" s="4" t="s">
        <v>8221</v>
      </c>
      <c r="J1286" s="4">
        <v>43</v>
      </c>
    </row>
    <row r="1287" spans="2:10" x14ac:dyDescent="0.2">
      <c r="B1287" s="4" t="s">
        <v>8219</v>
      </c>
      <c r="C1287" s="4">
        <v>76</v>
      </c>
      <c r="I1287" s="4" t="s">
        <v>8221</v>
      </c>
      <c r="J1287" s="4">
        <v>28</v>
      </c>
    </row>
    <row r="1288" spans="2:10" x14ac:dyDescent="0.2">
      <c r="B1288" s="4" t="s">
        <v>8219</v>
      </c>
      <c r="C1288" s="4">
        <v>48</v>
      </c>
      <c r="I1288" s="4" t="s">
        <v>8221</v>
      </c>
      <c r="J1288" s="4">
        <v>4</v>
      </c>
    </row>
    <row r="1289" spans="2:10" x14ac:dyDescent="0.2">
      <c r="B1289" s="4" t="s">
        <v>8219</v>
      </c>
      <c r="C1289" s="4">
        <v>61</v>
      </c>
      <c r="I1289" s="4" t="s">
        <v>8221</v>
      </c>
      <c r="J1289" s="4">
        <v>24</v>
      </c>
    </row>
    <row r="1290" spans="2:10" x14ac:dyDescent="0.2">
      <c r="B1290" s="4" t="s">
        <v>8219</v>
      </c>
      <c r="C1290" s="4">
        <v>60</v>
      </c>
      <c r="I1290" s="4" t="s">
        <v>8221</v>
      </c>
      <c r="J1290" s="4">
        <v>2</v>
      </c>
    </row>
    <row r="1291" spans="2:10" x14ac:dyDescent="0.2">
      <c r="B1291" s="4" t="s">
        <v>8219</v>
      </c>
      <c r="C1291" s="4">
        <v>136</v>
      </c>
      <c r="I1291" s="4" t="s">
        <v>8221</v>
      </c>
      <c r="J1291" s="4">
        <v>2</v>
      </c>
    </row>
    <row r="1292" spans="2:10" x14ac:dyDescent="0.2">
      <c r="B1292" s="4" t="s">
        <v>8219</v>
      </c>
      <c r="C1292" s="4">
        <v>14</v>
      </c>
      <c r="I1292" s="4" t="s">
        <v>8221</v>
      </c>
      <c r="J1292" s="4">
        <v>20</v>
      </c>
    </row>
    <row r="1293" spans="2:10" x14ac:dyDescent="0.2">
      <c r="B1293" s="4" t="s">
        <v>8219</v>
      </c>
      <c r="C1293" s="4">
        <v>78</v>
      </c>
      <c r="I1293" s="4" t="s">
        <v>8221</v>
      </c>
      <c r="J1293" s="4">
        <v>1</v>
      </c>
    </row>
    <row r="1294" spans="2:10" x14ac:dyDescent="0.2">
      <c r="B1294" s="4" t="s">
        <v>8219</v>
      </c>
      <c r="C1294" s="4">
        <v>4</v>
      </c>
      <c r="I1294" s="4" t="s">
        <v>8221</v>
      </c>
      <c r="J1294" s="4">
        <v>1</v>
      </c>
    </row>
    <row r="1295" spans="2:10" x14ac:dyDescent="0.2">
      <c r="B1295" s="4" t="s">
        <v>8219</v>
      </c>
      <c r="C1295" s="4">
        <v>11</v>
      </c>
      <c r="I1295" s="4" t="s">
        <v>8221</v>
      </c>
      <c r="J1295" s="4">
        <v>4</v>
      </c>
    </row>
    <row r="1296" spans="2:10" x14ac:dyDescent="0.2">
      <c r="B1296" s="4" t="s">
        <v>8219</v>
      </c>
      <c r="C1296" s="4">
        <v>185</v>
      </c>
      <c r="I1296" s="4" t="s">
        <v>8221</v>
      </c>
      <c r="J1296" s="4">
        <v>1</v>
      </c>
    </row>
    <row r="1297" spans="2:10" x14ac:dyDescent="0.2">
      <c r="B1297" s="4" t="s">
        <v>8219</v>
      </c>
      <c r="C1297" s="4">
        <v>59</v>
      </c>
      <c r="I1297" s="4" t="s">
        <v>8221</v>
      </c>
      <c r="J1297" s="4">
        <v>1</v>
      </c>
    </row>
    <row r="1298" spans="2:10" x14ac:dyDescent="0.2">
      <c r="B1298" s="4" t="s">
        <v>8219</v>
      </c>
      <c r="C1298" s="4">
        <v>27</v>
      </c>
      <c r="I1298" s="4" t="s">
        <v>8221</v>
      </c>
      <c r="J1298" s="4">
        <v>13</v>
      </c>
    </row>
    <row r="1299" spans="2:10" x14ac:dyDescent="0.2">
      <c r="B1299" s="4" t="s">
        <v>8219</v>
      </c>
      <c r="C1299" s="4">
        <v>63</v>
      </c>
      <c r="I1299" s="4" t="s">
        <v>8221</v>
      </c>
      <c r="J1299" s="4">
        <v>1</v>
      </c>
    </row>
    <row r="1300" spans="2:10" x14ac:dyDescent="0.2">
      <c r="B1300" s="4" t="s">
        <v>8219</v>
      </c>
      <c r="C1300" s="4">
        <v>13</v>
      </c>
      <c r="I1300" s="4" t="s">
        <v>8221</v>
      </c>
      <c r="J1300" s="4">
        <v>1</v>
      </c>
    </row>
    <row r="1301" spans="2:10" x14ac:dyDescent="0.2">
      <c r="B1301" s="4" t="s">
        <v>8219</v>
      </c>
      <c r="C1301" s="4">
        <v>13</v>
      </c>
      <c r="I1301" s="4" t="s">
        <v>8221</v>
      </c>
      <c r="J1301" s="4">
        <v>0</v>
      </c>
    </row>
    <row r="1302" spans="2:10" x14ac:dyDescent="0.2">
      <c r="B1302" s="4" t="s">
        <v>8219</v>
      </c>
      <c r="C1302" s="4">
        <v>57</v>
      </c>
      <c r="I1302" s="4" t="s">
        <v>8221</v>
      </c>
      <c r="J1302" s="4">
        <v>3</v>
      </c>
    </row>
    <row r="1303" spans="2:10" x14ac:dyDescent="0.2">
      <c r="B1303" s="4" t="s">
        <v>8219</v>
      </c>
      <c r="C1303" s="4">
        <v>61</v>
      </c>
      <c r="I1303" s="4" t="s">
        <v>8221</v>
      </c>
      <c r="J1303" s="4">
        <v>14</v>
      </c>
    </row>
    <row r="1304" spans="2:10" x14ac:dyDescent="0.2">
      <c r="B1304" s="4" t="s">
        <v>8219</v>
      </c>
      <c r="C1304" s="4">
        <v>65</v>
      </c>
      <c r="I1304" s="4" t="s">
        <v>8221</v>
      </c>
      <c r="J1304" s="4">
        <v>2</v>
      </c>
    </row>
    <row r="1305" spans="2:10" x14ac:dyDescent="0.2">
      <c r="B1305" s="4" t="s">
        <v>8219</v>
      </c>
      <c r="C1305" s="4">
        <v>134</v>
      </c>
      <c r="I1305" s="4" t="s">
        <v>8221</v>
      </c>
      <c r="J1305" s="4">
        <v>5</v>
      </c>
    </row>
    <row r="1306" spans="2:10" x14ac:dyDescent="0.2">
      <c r="B1306" s="4" t="s">
        <v>8219</v>
      </c>
      <c r="C1306" s="4">
        <v>37</v>
      </c>
      <c r="I1306" s="4" t="s">
        <v>8221</v>
      </c>
      <c r="J1306" s="4">
        <v>14</v>
      </c>
    </row>
    <row r="1307" spans="2:10" x14ac:dyDescent="0.2">
      <c r="B1307" s="4" t="s">
        <v>8219</v>
      </c>
      <c r="C1307" s="4">
        <v>37</v>
      </c>
      <c r="I1307" s="4" t="s">
        <v>8221</v>
      </c>
      <c r="J1307" s="4">
        <v>9</v>
      </c>
    </row>
    <row r="1308" spans="2:10" x14ac:dyDescent="0.2">
      <c r="B1308" s="4" t="s">
        <v>8219</v>
      </c>
      <c r="C1308" s="4">
        <v>150</v>
      </c>
      <c r="I1308" s="4" t="s">
        <v>8221</v>
      </c>
      <c r="J1308" s="4">
        <v>8</v>
      </c>
    </row>
    <row r="1309" spans="2:10" x14ac:dyDescent="0.2">
      <c r="B1309" s="4" t="s">
        <v>8219</v>
      </c>
      <c r="C1309" s="4">
        <v>56</v>
      </c>
      <c r="I1309" s="4" t="s">
        <v>8221</v>
      </c>
      <c r="J1309" s="4">
        <v>7</v>
      </c>
    </row>
    <row r="1310" spans="2:10" x14ac:dyDescent="0.2">
      <c r="B1310" s="4" t="s">
        <v>8219</v>
      </c>
      <c r="C1310" s="4">
        <v>18</v>
      </c>
      <c r="I1310" s="4" t="s">
        <v>8221</v>
      </c>
      <c r="J1310" s="4">
        <v>0</v>
      </c>
    </row>
    <row r="1311" spans="2:10" x14ac:dyDescent="0.2">
      <c r="B1311" s="4" t="s">
        <v>8219</v>
      </c>
      <c r="C1311" s="4">
        <v>60</v>
      </c>
      <c r="I1311" s="4" t="s">
        <v>8221</v>
      </c>
      <c r="J1311" s="4">
        <v>84</v>
      </c>
    </row>
    <row r="1312" spans="2:10" x14ac:dyDescent="0.2">
      <c r="B1312" s="4" t="s">
        <v>8219</v>
      </c>
      <c r="C1312" s="4">
        <v>67</v>
      </c>
      <c r="I1312" s="4" t="s">
        <v>8221</v>
      </c>
      <c r="J1312" s="4">
        <v>11</v>
      </c>
    </row>
    <row r="1313" spans="2:10" x14ac:dyDescent="0.2">
      <c r="B1313" s="4" t="s">
        <v>8219</v>
      </c>
      <c r="C1313" s="4">
        <v>35</v>
      </c>
      <c r="I1313" s="4" t="s">
        <v>8221</v>
      </c>
      <c r="J1313" s="4">
        <v>1</v>
      </c>
    </row>
    <row r="1314" spans="2:10" x14ac:dyDescent="0.2">
      <c r="B1314" s="4" t="s">
        <v>8219</v>
      </c>
      <c r="C1314" s="4">
        <v>34</v>
      </c>
      <c r="I1314" s="4" t="s">
        <v>8221</v>
      </c>
      <c r="J1314" s="4">
        <v>4</v>
      </c>
    </row>
    <row r="1315" spans="2:10" x14ac:dyDescent="0.2">
      <c r="B1315" s="4" t="s">
        <v>8219</v>
      </c>
      <c r="C1315" s="4">
        <v>36</v>
      </c>
      <c r="I1315" s="4" t="s">
        <v>8221</v>
      </c>
      <c r="J1315" s="4">
        <v>10</v>
      </c>
    </row>
    <row r="1316" spans="2:10" x14ac:dyDescent="0.2">
      <c r="B1316" s="4" t="s">
        <v>8219</v>
      </c>
      <c r="C1316" s="4">
        <v>18</v>
      </c>
      <c r="I1316" s="4" t="s">
        <v>8221</v>
      </c>
      <c r="J1316" s="4">
        <v>16</v>
      </c>
    </row>
    <row r="1317" spans="2:10" x14ac:dyDescent="0.2">
      <c r="B1317" s="4" t="s">
        <v>8219</v>
      </c>
      <c r="C1317" s="4">
        <v>25</v>
      </c>
      <c r="I1317" s="4" t="s">
        <v>8221</v>
      </c>
      <c r="J1317" s="4">
        <v>2</v>
      </c>
    </row>
    <row r="1318" spans="2:10" x14ac:dyDescent="0.2">
      <c r="B1318" s="4" t="s">
        <v>8219</v>
      </c>
      <c r="C1318" s="4">
        <v>21</v>
      </c>
      <c r="I1318" s="4" t="s">
        <v>8221</v>
      </c>
      <c r="J1318" s="4">
        <v>5</v>
      </c>
    </row>
    <row r="1319" spans="2:10" x14ac:dyDescent="0.2">
      <c r="B1319" s="4" t="s">
        <v>8219</v>
      </c>
      <c r="C1319" s="4">
        <v>151</v>
      </c>
      <c r="I1319" s="4" t="s">
        <v>8221</v>
      </c>
      <c r="J1319" s="4">
        <v>1</v>
      </c>
    </row>
    <row r="1320" spans="2:10" x14ac:dyDescent="0.2">
      <c r="B1320" s="4" t="s">
        <v>8219</v>
      </c>
      <c r="C1320" s="4">
        <v>489</v>
      </c>
      <c r="I1320" s="4" t="s">
        <v>8221</v>
      </c>
      <c r="J1320" s="4">
        <v>31</v>
      </c>
    </row>
    <row r="1321" spans="2:10" x14ac:dyDescent="0.2">
      <c r="B1321" s="4" t="s">
        <v>8219</v>
      </c>
      <c r="C1321" s="4">
        <v>50</v>
      </c>
      <c r="I1321" s="4" t="s">
        <v>8221</v>
      </c>
      <c r="J1321" s="4">
        <v>0</v>
      </c>
    </row>
    <row r="1322" spans="2:10" x14ac:dyDescent="0.2">
      <c r="B1322" s="4" t="s">
        <v>8219</v>
      </c>
      <c r="C1322" s="4">
        <v>321</v>
      </c>
      <c r="I1322" s="4" t="s">
        <v>8221</v>
      </c>
      <c r="J1322" s="4">
        <v>2</v>
      </c>
    </row>
    <row r="1323" spans="2:10" x14ac:dyDescent="0.2">
      <c r="B1323" s="4" t="s">
        <v>8219</v>
      </c>
      <c r="C1323" s="4">
        <v>1762</v>
      </c>
      <c r="I1323" s="4" t="s">
        <v>8221</v>
      </c>
      <c r="J1323" s="4">
        <v>7</v>
      </c>
    </row>
    <row r="1324" spans="2:10" x14ac:dyDescent="0.2">
      <c r="B1324" s="4" t="s">
        <v>8219</v>
      </c>
      <c r="C1324" s="4">
        <v>385</v>
      </c>
      <c r="I1324" s="4" t="s">
        <v>8221</v>
      </c>
      <c r="J1324" s="4">
        <v>16</v>
      </c>
    </row>
    <row r="1325" spans="2:10" x14ac:dyDescent="0.2">
      <c r="B1325" s="4" t="s">
        <v>8219</v>
      </c>
      <c r="C1325" s="4">
        <v>398</v>
      </c>
      <c r="I1325" s="4" t="s">
        <v>8221</v>
      </c>
      <c r="J1325" s="4">
        <v>4</v>
      </c>
    </row>
    <row r="1326" spans="2:10" x14ac:dyDescent="0.2">
      <c r="B1326" s="4" t="s">
        <v>8219</v>
      </c>
      <c r="C1326" s="4">
        <v>304</v>
      </c>
      <c r="I1326" s="4" t="s">
        <v>8221</v>
      </c>
      <c r="J1326" s="4">
        <v>4</v>
      </c>
    </row>
    <row r="1327" spans="2:10" x14ac:dyDescent="0.2">
      <c r="B1327" s="4" t="s">
        <v>8219</v>
      </c>
      <c r="C1327" s="4">
        <v>676</v>
      </c>
      <c r="I1327" s="4" t="s">
        <v>8221</v>
      </c>
      <c r="J1327" s="4">
        <v>4</v>
      </c>
    </row>
    <row r="1328" spans="2:10" x14ac:dyDescent="0.2">
      <c r="B1328" s="4" t="s">
        <v>8219</v>
      </c>
      <c r="C1328" s="4">
        <v>577</v>
      </c>
      <c r="I1328" s="4" t="s">
        <v>8221</v>
      </c>
      <c r="J1328" s="4">
        <v>3</v>
      </c>
    </row>
    <row r="1329" spans="2:10" x14ac:dyDescent="0.2">
      <c r="B1329" s="4" t="s">
        <v>8219</v>
      </c>
      <c r="C1329" s="4">
        <v>3663</v>
      </c>
      <c r="I1329" s="4" t="s">
        <v>8221</v>
      </c>
      <c r="J1329" s="4">
        <v>36</v>
      </c>
    </row>
    <row r="1330" spans="2:10" x14ac:dyDescent="0.2">
      <c r="B1330" s="4" t="s">
        <v>8219</v>
      </c>
      <c r="C1330" s="4">
        <v>294</v>
      </c>
      <c r="I1330" s="4" t="s">
        <v>8221</v>
      </c>
      <c r="J1330" s="4">
        <v>1</v>
      </c>
    </row>
    <row r="1331" spans="2:10" x14ac:dyDescent="0.2">
      <c r="B1331" s="4" t="s">
        <v>8219</v>
      </c>
      <c r="C1331" s="4">
        <v>28</v>
      </c>
      <c r="I1331" s="4" t="s">
        <v>8221</v>
      </c>
      <c r="J1331" s="4">
        <v>7</v>
      </c>
    </row>
    <row r="1332" spans="2:10" x14ac:dyDescent="0.2">
      <c r="B1332" s="4" t="s">
        <v>8219</v>
      </c>
      <c r="C1332" s="4">
        <v>100</v>
      </c>
      <c r="I1332" s="4" t="s">
        <v>8221</v>
      </c>
      <c r="J1332" s="4">
        <v>27</v>
      </c>
    </row>
    <row r="1333" spans="2:10" x14ac:dyDescent="0.2">
      <c r="B1333" s="4" t="s">
        <v>8219</v>
      </c>
      <c r="C1333" s="4">
        <v>72</v>
      </c>
      <c r="I1333" s="4" t="s">
        <v>8221</v>
      </c>
      <c r="J1333" s="4">
        <v>1</v>
      </c>
    </row>
    <row r="1334" spans="2:10" x14ac:dyDescent="0.2">
      <c r="B1334" s="4" t="s">
        <v>8219</v>
      </c>
      <c r="C1334" s="4">
        <v>238</v>
      </c>
      <c r="I1334" s="4" t="s">
        <v>8221</v>
      </c>
      <c r="J1334" s="4">
        <v>0</v>
      </c>
    </row>
    <row r="1335" spans="2:10" x14ac:dyDescent="0.2">
      <c r="B1335" s="4" t="s">
        <v>8219</v>
      </c>
      <c r="C1335" s="4">
        <v>159</v>
      </c>
      <c r="I1335" s="4" t="s">
        <v>8221</v>
      </c>
      <c r="J1335" s="4">
        <v>1</v>
      </c>
    </row>
    <row r="1336" spans="2:10" x14ac:dyDescent="0.2">
      <c r="B1336" s="4" t="s">
        <v>8219</v>
      </c>
      <c r="C1336" s="4">
        <v>77</v>
      </c>
      <c r="I1336" s="4" t="s">
        <v>8221</v>
      </c>
      <c r="J1336" s="4">
        <v>3</v>
      </c>
    </row>
    <row r="1337" spans="2:10" x14ac:dyDescent="0.2">
      <c r="B1337" s="4" t="s">
        <v>8219</v>
      </c>
      <c r="C1337" s="4">
        <v>53</v>
      </c>
      <c r="I1337" s="4" t="s">
        <v>8221</v>
      </c>
      <c r="J1337" s="4">
        <v>3</v>
      </c>
    </row>
    <row r="1338" spans="2:10" x14ac:dyDescent="0.2">
      <c r="B1338" s="4" t="s">
        <v>8219</v>
      </c>
      <c r="C1338" s="4">
        <v>1251</v>
      </c>
      <c r="I1338" s="4" t="s">
        <v>8221</v>
      </c>
      <c r="J1338" s="4">
        <v>3</v>
      </c>
    </row>
    <row r="1339" spans="2:10" x14ac:dyDescent="0.2">
      <c r="B1339" s="4" t="s">
        <v>8219</v>
      </c>
      <c r="C1339" s="4">
        <v>465</v>
      </c>
      <c r="I1339" s="4" t="s">
        <v>8221</v>
      </c>
      <c r="J1339" s="4">
        <v>0</v>
      </c>
    </row>
    <row r="1340" spans="2:10" x14ac:dyDescent="0.2">
      <c r="B1340" s="4" t="s">
        <v>8219</v>
      </c>
      <c r="C1340" s="4">
        <v>74</v>
      </c>
      <c r="I1340" s="4" t="s">
        <v>8221</v>
      </c>
      <c r="J1340" s="4">
        <v>6</v>
      </c>
    </row>
    <row r="1341" spans="2:10" x14ac:dyDescent="0.2">
      <c r="B1341" s="4" t="s">
        <v>8219</v>
      </c>
      <c r="C1341" s="4">
        <v>62</v>
      </c>
      <c r="I1341" s="4" t="s">
        <v>8221</v>
      </c>
      <c r="J1341" s="4">
        <v>17</v>
      </c>
    </row>
    <row r="1342" spans="2:10" x14ac:dyDescent="0.2">
      <c r="B1342" s="4" t="s">
        <v>8219</v>
      </c>
      <c r="C1342" s="4">
        <v>3468</v>
      </c>
      <c r="I1342" s="4" t="s">
        <v>8221</v>
      </c>
      <c r="J1342" s="4">
        <v>40</v>
      </c>
    </row>
    <row r="1343" spans="2:10" x14ac:dyDescent="0.2">
      <c r="B1343" s="4" t="s">
        <v>8219</v>
      </c>
      <c r="C1343" s="4">
        <v>52</v>
      </c>
      <c r="I1343" s="4" t="s">
        <v>8221</v>
      </c>
      <c r="J1343" s="4">
        <v>3</v>
      </c>
    </row>
    <row r="1344" spans="2:10" x14ac:dyDescent="0.2">
      <c r="B1344" s="4" t="s">
        <v>8219</v>
      </c>
      <c r="C1344" s="4">
        <v>50</v>
      </c>
      <c r="I1344" s="4" t="s">
        <v>8221</v>
      </c>
      <c r="J1344" s="4">
        <v>1</v>
      </c>
    </row>
    <row r="1345" spans="2:10" x14ac:dyDescent="0.2">
      <c r="B1345" s="4" t="s">
        <v>8219</v>
      </c>
      <c r="C1345" s="4">
        <v>45</v>
      </c>
      <c r="I1345" s="4" t="s">
        <v>8221</v>
      </c>
      <c r="J1345" s="4">
        <v>2</v>
      </c>
    </row>
    <row r="1346" spans="2:10" x14ac:dyDescent="0.2">
      <c r="B1346" s="4" t="s">
        <v>8219</v>
      </c>
      <c r="C1346" s="4">
        <v>21</v>
      </c>
      <c r="I1346" s="4" t="s">
        <v>8221</v>
      </c>
      <c r="J1346" s="4">
        <v>7</v>
      </c>
    </row>
    <row r="1347" spans="2:10" x14ac:dyDescent="0.2">
      <c r="B1347" s="4" t="s">
        <v>8219</v>
      </c>
      <c r="C1347" s="4">
        <v>100</v>
      </c>
      <c r="I1347" s="4" t="s">
        <v>8221</v>
      </c>
      <c r="J1347" s="4">
        <v>14</v>
      </c>
    </row>
    <row r="1348" spans="2:10" x14ac:dyDescent="0.2">
      <c r="B1348" s="4" t="s">
        <v>8219</v>
      </c>
      <c r="C1348" s="4">
        <v>81</v>
      </c>
      <c r="I1348" s="4" t="s">
        <v>8221</v>
      </c>
      <c r="J1348" s="4">
        <v>0</v>
      </c>
    </row>
    <row r="1349" spans="2:10" x14ac:dyDescent="0.2">
      <c r="B1349" s="4" t="s">
        <v>8219</v>
      </c>
      <c r="C1349" s="4">
        <v>286</v>
      </c>
      <c r="I1349" s="4" t="s">
        <v>8221</v>
      </c>
      <c r="J1349" s="4">
        <v>0</v>
      </c>
    </row>
    <row r="1350" spans="2:10" x14ac:dyDescent="0.2">
      <c r="B1350" s="4" t="s">
        <v>8219</v>
      </c>
      <c r="C1350" s="4">
        <v>42</v>
      </c>
      <c r="I1350" s="4" t="s">
        <v>8221</v>
      </c>
      <c r="J1350" s="4">
        <v>1</v>
      </c>
    </row>
    <row r="1351" spans="2:10" x14ac:dyDescent="0.2">
      <c r="B1351" s="4" t="s">
        <v>8219</v>
      </c>
      <c r="C1351" s="4">
        <v>199</v>
      </c>
      <c r="I1351" s="4" t="s">
        <v>8221</v>
      </c>
      <c r="J1351" s="4">
        <v>12</v>
      </c>
    </row>
    <row r="1352" spans="2:10" x14ac:dyDescent="0.2">
      <c r="B1352" s="4" t="s">
        <v>8219</v>
      </c>
      <c r="C1352" s="4">
        <v>25</v>
      </c>
      <c r="I1352" s="4" t="s">
        <v>8221</v>
      </c>
      <c r="J1352" s="4">
        <v>12</v>
      </c>
    </row>
    <row r="1353" spans="2:10" x14ac:dyDescent="0.2">
      <c r="B1353" s="4" t="s">
        <v>8219</v>
      </c>
      <c r="C1353" s="4">
        <v>84</v>
      </c>
      <c r="I1353" s="4" t="s">
        <v>8221</v>
      </c>
      <c r="J1353" s="4">
        <v>23</v>
      </c>
    </row>
    <row r="1354" spans="2:10" x14ac:dyDescent="0.2">
      <c r="B1354" s="4" t="s">
        <v>8219</v>
      </c>
      <c r="C1354" s="4">
        <v>50</v>
      </c>
      <c r="I1354" s="4" t="s">
        <v>8221</v>
      </c>
      <c r="J1354" s="4">
        <v>0</v>
      </c>
    </row>
    <row r="1355" spans="2:10" x14ac:dyDescent="0.2">
      <c r="B1355" s="4" t="s">
        <v>8219</v>
      </c>
      <c r="C1355" s="4">
        <v>26</v>
      </c>
      <c r="I1355" s="4" t="s">
        <v>8221</v>
      </c>
      <c r="J1355" s="4">
        <v>10</v>
      </c>
    </row>
    <row r="1356" spans="2:10" x14ac:dyDescent="0.2">
      <c r="B1356" s="4" t="s">
        <v>8219</v>
      </c>
      <c r="C1356" s="4">
        <v>14</v>
      </c>
      <c r="I1356" s="4" t="s">
        <v>8221</v>
      </c>
      <c r="J1356" s="4">
        <v>5</v>
      </c>
    </row>
    <row r="1357" spans="2:10" x14ac:dyDescent="0.2">
      <c r="B1357" s="4" t="s">
        <v>8219</v>
      </c>
      <c r="C1357" s="4">
        <v>49</v>
      </c>
      <c r="I1357" s="4" t="s">
        <v>8221</v>
      </c>
      <c r="J1357" s="4">
        <v>1</v>
      </c>
    </row>
    <row r="1358" spans="2:10" x14ac:dyDescent="0.2">
      <c r="B1358" s="4" t="s">
        <v>8219</v>
      </c>
      <c r="C1358" s="4">
        <v>69</v>
      </c>
      <c r="I1358" s="4" t="s">
        <v>8221</v>
      </c>
      <c r="J1358" s="4">
        <v>2</v>
      </c>
    </row>
    <row r="1359" spans="2:10" x14ac:dyDescent="0.2">
      <c r="B1359" s="4" t="s">
        <v>8219</v>
      </c>
      <c r="C1359" s="4">
        <v>60</v>
      </c>
      <c r="I1359" s="4" t="s">
        <v>8221</v>
      </c>
      <c r="J1359" s="4">
        <v>2</v>
      </c>
    </row>
    <row r="1360" spans="2:10" x14ac:dyDescent="0.2">
      <c r="B1360" s="4" t="s">
        <v>8219</v>
      </c>
      <c r="C1360" s="4">
        <v>80</v>
      </c>
      <c r="I1360" s="4" t="s">
        <v>8221</v>
      </c>
      <c r="J1360" s="4">
        <v>0</v>
      </c>
    </row>
    <row r="1361" spans="2:10" x14ac:dyDescent="0.2">
      <c r="B1361" s="4" t="s">
        <v>8219</v>
      </c>
      <c r="C1361" s="4">
        <v>56</v>
      </c>
      <c r="I1361" s="4" t="s">
        <v>8221</v>
      </c>
      <c r="J1361" s="4">
        <v>13</v>
      </c>
    </row>
    <row r="1362" spans="2:10" x14ac:dyDescent="0.2">
      <c r="B1362" s="4" t="s">
        <v>8219</v>
      </c>
      <c r="C1362" s="4">
        <v>104</v>
      </c>
      <c r="I1362" s="4" t="s">
        <v>8221</v>
      </c>
      <c r="J1362" s="4">
        <v>0</v>
      </c>
    </row>
    <row r="1363" spans="2:10" x14ac:dyDescent="0.2">
      <c r="B1363" s="4" t="s">
        <v>8219</v>
      </c>
      <c r="C1363" s="4">
        <v>46</v>
      </c>
      <c r="I1363" s="4" t="s">
        <v>8221</v>
      </c>
      <c r="J1363" s="4">
        <v>1</v>
      </c>
    </row>
    <row r="1364" spans="2:10" x14ac:dyDescent="0.2">
      <c r="B1364" s="4" t="s">
        <v>8219</v>
      </c>
      <c r="C1364" s="4">
        <v>206</v>
      </c>
      <c r="I1364" s="4" t="s">
        <v>8221</v>
      </c>
      <c r="J1364" s="4">
        <v>5</v>
      </c>
    </row>
    <row r="1365" spans="2:10" x14ac:dyDescent="0.2">
      <c r="B1365" s="4" t="s">
        <v>8219</v>
      </c>
      <c r="C1365" s="4">
        <v>18</v>
      </c>
      <c r="I1365" s="4" t="s">
        <v>8221</v>
      </c>
      <c r="J1365" s="4">
        <v>2</v>
      </c>
    </row>
    <row r="1366" spans="2:10" x14ac:dyDescent="0.2">
      <c r="B1366" s="4" t="s">
        <v>8219</v>
      </c>
      <c r="C1366" s="4">
        <v>28</v>
      </c>
      <c r="I1366" s="4" t="s">
        <v>8221</v>
      </c>
      <c r="J1366" s="4">
        <v>0</v>
      </c>
    </row>
    <row r="1367" spans="2:10" x14ac:dyDescent="0.2">
      <c r="B1367" s="4" t="s">
        <v>8219</v>
      </c>
      <c r="C1367" s="4">
        <v>11</v>
      </c>
      <c r="I1367" s="4" t="s">
        <v>8221</v>
      </c>
      <c r="J1367" s="4">
        <v>32</v>
      </c>
    </row>
    <row r="1368" spans="2:10" x14ac:dyDescent="0.2">
      <c r="B1368" s="4" t="s">
        <v>8219</v>
      </c>
      <c r="C1368" s="4">
        <v>263</v>
      </c>
      <c r="I1368" s="4" t="s">
        <v>8221</v>
      </c>
      <c r="J1368" s="4">
        <v>1</v>
      </c>
    </row>
    <row r="1369" spans="2:10" x14ac:dyDescent="0.2">
      <c r="B1369" s="4" t="s">
        <v>8219</v>
      </c>
      <c r="C1369" s="4">
        <v>394</v>
      </c>
      <c r="I1369" s="4" t="s">
        <v>8221</v>
      </c>
      <c r="J1369" s="4">
        <v>1</v>
      </c>
    </row>
    <row r="1370" spans="2:10" x14ac:dyDescent="0.2">
      <c r="B1370" s="4" t="s">
        <v>8219</v>
      </c>
      <c r="C1370" s="4">
        <v>1049</v>
      </c>
      <c r="I1370" s="4" t="s">
        <v>8221</v>
      </c>
      <c r="J1370" s="4">
        <v>1</v>
      </c>
    </row>
    <row r="1371" spans="2:10" x14ac:dyDescent="0.2">
      <c r="B1371" s="4" t="s">
        <v>8219</v>
      </c>
      <c r="C1371" s="4">
        <v>308</v>
      </c>
      <c r="I1371" s="4" t="s">
        <v>8221</v>
      </c>
      <c r="J1371" s="4">
        <v>0</v>
      </c>
    </row>
    <row r="1372" spans="2:10" x14ac:dyDescent="0.2">
      <c r="B1372" s="4" t="s">
        <v>8219</v>
      </c>
      <c r="C1372" s="4">
        <v>1088</v>
      </c>
      <c r="I1372" s="4" t="s">
        <v>8221</v>
      </c>
      <c r="J1372" s="4">
        <v>0</v>
      </c>
    </row>
    <row r="1373" spans="2:10" x14ac:dyDescent="0.2">
      <c r="B1373" s="4" t="s">
        <v>8219</v>
      </c>
      <c r="C1373" s="4">
        <v>73</v>
      </c>
      <c r="I1373" s="4" t="s">
        <v>8221</v>
      </c>
      <c r="J1373" s="4">
        <v>8</v>
      </c>
    </row>
    <row r="1374" spans="2:10" x14ac:dyDescent="0.2">
      <c r="B1374" s="4" t="s">
        <v>8219</v>
      </c>
      <c r="C1374" s="4">
        <v>143</v>
      </c>
      <c r="I1374" s="4" t="s">
        <v>8221</v>
      </c>
      <c r="J1374" s="4">
        <v>0</v>
      </c>
    </row>
    <row r="1375" spans="2:10" x14ac:dyDescent="0.2">
      <c r="B1375" s="4" t="s">
        <v>8219</v>
      </c>
      <c r="C1375" s="4">
        <v>1420</v>
      </c>
      <c r="I1375" s="4" t="s">
        <v>8221</v>
      </c>
      <c r="J1375" s="4">
        <v>1</v>
      </c>
    </row>
    <row r="1376" spans="2:10" x14ac:dyDescent="0.2">
      <c r="B1376" s="4" t="s">
        <v>8219</v>
      </c>
      <c r="C1376" s="4">
        <v>305</v>
      </c>
      <c r="I1376" s="4" t="s">
        <v>8221</v>
      </c>
      <c r="J1376" s="4">
        <v>16</v>
      </c>
    </row>
    <row r="1377" spans="2:10" x14ac:dyDescent="0.2">
      <c r="B1377" s="4" t="s">
        <v>8219</v>
      </c>
      <c r="C1377" s="4">
        <v>551</v>
      </c>
      <c r="I1377" s="4" t="s">
        <v>8221</v>
      </c>
      <c r="J1377" s="4">
        <v>12</v>
      </c>
    </row>
    <row r="1378" spans="2:10" x14ac:dyDescent="0.2">
      <c r="B1378" s="4" t="s">
        <v>8219</v>
      </c>
      <c r="C1378" s="4">
        <v>187</v>
      </c>
      <c r="I1378" s="4" t="s">
        <v>8221</v>
      </c>
      <c r="J1378" s="4">
        <v>4</v>
      </c>
    </row>
    <row r="1379" spans="2:10" x14ac:dyDescent="0.2">
      <c r="B1379" s="4" t="s">
        <v>8219</v>
      </c>
      <c r="C1379" s="4">
        <v>325</v>
      </c>
      <c r="I1379" s="4" t="s">
        <v>8221</v>
      </c>
      <c r="J1379" s="4">
        <v>2</v>
      </c>
    </row>
    <row r="1380" spans="2:10" x14ac:dyDescent="0.2">
      <c r="B1380" s="4" t="s">
        <v>8219</v>
      </c>
      <c r="C1380" s="4">
        <v>148</v>
      </c>
      <c r="I1380" s="4" t="s">
        <v>8221</v>
      </c>
      <c r="J1380" s="4">
        <v>3</v>
      </c>
    </row>
    <row r="1381" spans="2:10" x14ac:dyDescent="0.2">
      <c r="B1381" s="4" t="s">
        <v>8219</v>
      </c>
      <c r="C1381" s="4">
        <v>69</v>
      </c>
      <c r="I1381" s="4" t="s">
        <v>8221</v>
      </c>
      <c r="J1381" s="4">
        <v>0</v>
      </c>
    </row>
    <row r="1382" spans="2:10" x14ac:dyDescent="0.2">
      <c r="B1382" s="4" t="s">
        <v>8219</v>
      </c>
      <c r="C1382" s="4">
        <v>173</v>
      </c>
      <c r="I1382" s="4" t="s">
        <v>8221</v>
      </c>
      <c r="J1382" s="4">
        <v>3</v>
      </c>
    </row>
    <row r="1383" spans="2:10" x14ac:dyDescent="0.2">
      <c r="B1383" s="4" t="s">
        <v>8219</v>
      </c>
      <c r="C1383" s="4">
        <v>269</v>
      </c>
      <c r="I1383" s="4" t="s">
        <v>8221</v>
      </c>
      <c r="J1383" s="4">
        <v>4</v>
      </c>
    </row>
    <row r="1384" spans="2:10" x14ac:dyDescent="0.2">
      <c r="B1384" s="4" t="s">
        <v>8219</v>
      </c>
      <c r="C1384" s="4">
        <v>185</v>
      </c>
      <c r="I1384" s="4" t="s">
        <v>8221</v>
      </c>
      <c r="J1384" s="4">
        <v>2</v>
      </c>
    </row>
    <row r="1385" spans="2:10" x14ac:dyDescent="0.2">
      <c r="B1385" s="4" t="s">
        <v>8219</v>
      </c>
      <c r="C1385" s="4">
        <v>176</v>
      </c>
      <c r="I1385" s="4" t="s">
        <v>8221</v>
      </c>
      <c r="J1385" s="4">
        <v>10</v>
      </c>
    </row>
    <row r="1386" spans="2:10" x14ac:dyDescent="0.2">
      <c r="B1386" s="4" t="s">
        <v>8219</v>
      </c>
      <c r="C1386" s="4">
        <v>1019</v>
      </c>
      <c r="I1386" s="4" t="s">
        <v>8221</v>
      </c>
      <c r="J1386" s="4">
        <v>11</v>
      </c>
    </row>
    <row r="1387" spans="2:10" x14ac:dyDescent="0.2">
      <c r="B1387" s="4" t="s">
        <v>8219</v>
      </c>
      <c r="C1387" s="4">
        <v>113</v>
      </c>
      <c r="I1387" s="4" t="s">
        <v>8221</v>
      </c>
      <c r="J1387" s="4">
        <v>6</v>
      </c>
    </row>
    <row r="1388" spans="2:10" x14ac:dyDescent="0.2">
      <c r="B1388" s="4" t="s">
        <v>8219</v>
      </c>
      <c r="C1388" s="4">
        <v>404</v>
      </c>
      <c r="I1388" s="4" t="s">
        <v>8221</v>
      </c>
      <c r="J1388" s="4">
        <v>2</v>
      </c>
    </row>
    <row r="1389" spans="2:10" x14ac:dyDescent="0.2">
      <c r="B1389" s="4" t="s">
        <v>8219</v>
      </c>
      <c r="C1389" s="4">
        <v>707</v>
      </c>
      <c r="I1389" s="4" t="s">
        <v>8221</v>
      </c>
      <c r="J1389" s="4">
        <v>6</v>
      </c>
    </row>
    <row r="1390" spans="2:10" x14ac:dyDescent="0.2">
      <c r="B1390" s="4" t="s">
        <v>8219</v>
      </c>
      <c r="C1390" s="4">
        <v>392</v>
      </c>
      <c r="I1390" s="4" t="s">
        <v>8221</v>
      </c>
      <c r="J1390" s="4">
        <v>8</v>
      </c>
    </row>
    <row r="1391" spans="2:10" x14ac:dyDescent="0.2">
      <c r="B1391" s="4" t="s">
        <v>8219</v>
      </c>
      <c r="C1391" s="4">
        <v>23</v>
      </c>
      <c r="I1391" s="4" t="s">
        <v>8221</v>
      </c>
      <c r="J1391" s="4">
        <v>37</v>
      </c>
    </row>
    <row r="1392" spans="2:10" x14ac:dyDescent="0.2">
      <c r="B1392" s="4" t="s">
        <v>8219</v>
      </c>
      <c r="C1392" s="4">
        <v>682</v>
      </c>
      <c r="I1392" s="4" t="s">
        <v>8221</v>
      </c>
      <c r="J1392" s="4">
        <v>11</v>
      </c>
    </row>
    <row r="1393" spans="2:10" x14ac:dyDescent="0.2">
      <c r="B1393" s="4" t="s">
        <v>8219</v>
      </c>
      <c r="C1393" s="4">
        <v>37</v>
      </c>
      <c r="I1393" s="4" t="s">
        <v>8221</v>
      </c>
      <c r="J1393" s="4">
        <v>0</v>
      </c>
    </row>
    <row r="1394" spans="2:10" x14ac:dyDescent="0.2">
      <c r="B1394" s="4" t="s">
        <v>8219</v>
      </c>
      <c r="C1394" s="4">
        <v>146</v>
      </c>
      <c r="I1394" s="4" t="s">
        <v>8221</v>
      </c>
      <c r="J1394" s="4">
        <v>10</v>
      </c>
    </row>
    <row r="1395" spans="2:10" x14ac:dyDescent="0.2">
      <c r="B1395" s="4" t="s">
        <v>8219</v>
      </c>
      <c r="C1395" s="4">
        <v>119</v>
      </c>
      <c r="I1395" s="4" t="s">
        <v>8221</v>
      </c>
      <c r="J1395" s="4">
        <v>6</v>
      </c>
    </row>
    <row r="1396" spans="2:10" x14ac:dyDescent="0.2">
      <c r="B1396" s="4" t="s">
        <v>8219</v>
      </c>
      <c r="C1396" s="4">
        <v>163</v>
      </c>
      <c r="I1396" s="4" t="s">
        <v>8221</v>
      </c>
      <c r="J1396" s="4">
        <v>8</v>
      </c>
    </row>
    <row r="1397" spans="2:10" x14ac:dyDescent="0.2">
      <c r="B1397" s="4" t="s">
        <v>8219</v>
      </c>
      <c r="C1397" s="4">
        <v>339</v>
      </c>
      <c r="I1397" s="4" t="s">
        <v>8221</v>
      </c>
      <c r="J1397" s="4">
        <v>6</v>
      </c>
    </row>
    <row r="1398" spans="2:10" x14ac:dyDescent="0.2">
      <c r="B1398" s="4" t="s">
        <v>8219</v>
      </c>
      <c r="C1398" s="4">
        <v>58</v>
      </c>
      <c r="I1398" s="4" t="s">
        <v>8221</v>
      </c>
      <c r="J1398" s="4">
        <v>7</v>
      </c>
    </row>
    <row r="1399" spans="2:10" x14ac:dyDescent="0.2">
      <c r="B1399" s="4" t="s">
        <v>8219</v>
      </c>
      <c r="C1399" s="4">
        <v>456</v>
      </c>
      <c r="I1399" s="4" t="s">
        <v>8221</v>
      </c>
      <c r="J1399" s="4">
        <v>7</v>
      </c>
    </row>
    <row r="1400" spans="2:10" x14ac:dyDescent="0.2">
      <c r="B1400" s="4" t="s">
        <v>8219</v>
      </c>
      <c r="C1400" s="4">
        <v>15</v>
      </c>
      <c r="I1400" s="4" t="s">
        <v>8221</v>
      </c>
      <c r="J1400" s="4">
        <v>5</v>
      </c>
    </row>
    <row r="1401" spans="2:10" x14ac:dyDescent="0.2">
      <c r="B1401" s="4" t="s">
        <v>8219</v>
      </c>
      <c r="C1401" s="4">
        <v>191</v>
      </c>
      <c r="I1401" s="4" t="s">
        <v>8221</v>
      </c>
      <c r="J1401" s="4">
        <v>46</v>
      </c>
    </row>
    <row r="1402" spans="2:10" x14ac:dyDescent="0.2">
      <c r="B1402" s="4" t="s">
        <v>8219</v>
      </c>
      <c r="C1402" s="4">
        <v>17</v>
      </c>
      <c r="I1402" s="4" t="s">
        <v>8221</v>
      </c>
      <c r="J1402" s="4">
        <v>10</v>
      </c>
    </row>
    <row r="1403" spans="2:10" x14ac:dyDescent="0.2">
      <c r="B1403" s="4" t="s">
        <v>8219</v>
      </c>
      <c r="C1403" s="4">
        <v>28</v>
      </c>
      <c r="I1403" s="4" t="s">
        <v>8221</v>
      </c>
      <c r="J1403" s="4">
        <v>19</v>
      </c>
    </row>
    <row r="1404" spans="2:10" x14ac:dyDescent="0.2">
      <c r="B1404" s="4" t="s">
        <v>8219</v>
      </c>
      <c r="C1404" s="4">
        <v>18</v>
      </c>
      <c r="I1404" s="4" t="s">
        <v>8221</v>
      </c>
      <c r="J1404" s="4">
        <v>13</v>
      </c>
    </row>
    <row r="1405" spans="2:10" x14ac:dyDescent="0.2">
      <c r="B1405" s="4" t="s">
        <v>8219</v>
      </c>
      <c r="C1405" s="4">
        <v>61</v>
      </c>
      <c r="I1405" s="4" t="s">
        <v>8221</v>
      </c>
      <c r="J1405" s="4">
        <v>13</v>
      </c>
    </row>
    <row r="1406" spans="2:10" x14ac:dyDescent="0.2">
      <c r="B1406" s="4" t="s">
        <v>8219</v>
      </c>
      <c r="C1406" s="4">
        <v>108</v>
      </c>
      <c r="I1406" s="4" t="s">
        <v>8221</v>
      </c>
      <c r="J1406" s="4">
        <v>4</v>
      </c>
    </row>
    <row r="1407" spans="2:10" x14ac:dyDescent="0.2">
      <c r="B1407" s="4" t="s">
        <v>8219</v>
      </c>
      <c r="C1407" s="4">
        <v>142</v>
      </c>
      <c r="I1407" s="4" t="s">
        <v>8221</v>
      </c>
      <c r="J1407" s="4">
        <v>0</v>
      </c>
    </row>
    <row r="1408" spans="2:10" x14ac:dyDescent="0.2">
      <c r="B1408" s="4" t="s">
        <v>8219</v>
      </c>
      <c r="C1408" s="4">
        <v>74</v>
      </c>
      <c r="I1408" s="4" t="s">
        <v>8221</v>
      </c>
      <c r="J1408" s="4">
        <v>3</v>
      </c>
    </row>
    <row r="1409" spans="2:10" x14ac:dyDescent="0.2">
      <c r="B1409" s="4" t="s">
        <v>8219</v>
      </c>
      <c r="C1409" s="4">
        <v>38</v>
      </c>
      <c r="I1409" s="4" t="s">
        <v>8221</v>
      </c>
      <c r="J1409" s="4">
        <v>1</v>
      </c>
    </row>
    <row r="1410" spans="2:10" x14ac:dyDescent="0.2">
      <c r="B1410" s="4" t="s">
        <v>8219</v>
      </c>
      <c r="C1410" s="4">
        <v>20</v>
      </c>
      <c r="I1410" s="4" t="s">
        <v>8221</v>
      </c>
      <c r="J1410" s="4">
        <v>9</v>
      </c>
    </row>
    <row r="1411" spans="2:10" x14ac:dyDescent="0.2">
      <c r="B1411" s="4" t="s">
        <v>8219</v>
      </c>
      <c r="C1411" s="4">
        <v>24</v>
      </c>
      <c r="I1411" s="4" t="s">
        <v>8221</v>
      </c>
      <c r="J1411" s="4">
        <v>1</v>
      </c>
    </row>
    <row r="1412" spans="2:10" x14ac:dyDescent="0.2">
      <c r="B1412" s="4" t="s">
        <v>8219</v>
      </c>
      <c r="C1412" s="4">
        <v>66</v>
      </c>
      <c r="I1412" s="4" t="s">
        <v>8221</v>
      </c>
      <c r="J1412" s="4">
        <v>1</v>
      </c>
    </row>
    <row r="1413" spans="2:10" x14ac:dyDescent="0.2">
      <c r="B1413" s="4" t="s">
        <v>8219</v>
      </c>
      <c r="C1413" s="4">
        <v>28</v>
      </c>
      <c r="I1413" s="4" t="s">
        <v>8221</v>
      </c>
      <c r="J1413" s="4">
        <v>4</v>
      </c>
    </row>
    <row r="1414" spans="2:10" x14ac:dyDescent="0.2">
      <c r="B1414" s="4" t="s">
        <v>8219</v>
      </c>
      <c r="C1414" s="4">
        <v>24</v>
      </c>
      <c r="I1414" s="4" t="s">
        <v>8221</v>
      </c>
      <c r="J1414" s="4">
        <v>17</v>
      </c>
    </row>
    <row r="1415" spans="2:10" x14ac:dyDescent="0.2">
      <c r="B1415" s="4" t="s">
        <v>8219</v>
      </c>
      <c r="C1415" s="4">
        <v>73</v>
      </c>
      <c r="I1415" s="4" t="s">
        <v>8221</v>
      </c>
      <c r="J1415" s="4">
        <v>0</v>
      </c>
    </row>
    <row r="1416" spans="2:10" x14ac:dyDescent="0.2">
      <c r="B1416" s="4" t="s">
        <v>8219</v>
      </c>
      <c r="C1416" s="4">
        <v>3</v>
      </c>
      <c r="I1416" s="4" t="s">
        <v>8221</v>
      </c>
      <c r="J1416" s="4">
        <v>12</v>
      </c>
    </row>
    <row r="1417" spans="2:10" x14ac:dyDescent="0.2">
      <c r="B1417" s="4" t="s">
        <v>8219</v>
      </c>
      <c r="C1417" s="4">
        <v>20</v>
      </c>
      <c r="I1417" s="4" t="s">
        <v>8221</v>
      </c>
      <c r="J1417" s="4">
        <v>14</v>
      </c>
    </row>
    <row r="1418" spans="2:10" x14ac:dyDescent="0.2">
      <c r="B1418" s="4" t="s">
        <v>8219</v>
      </c>
      <c r="C1418" s="4">
        <v>21</v>
      </c>
      <c r="I1418" s="4" t="s">
        <v>8221</v>
      </c>
      <c r="J1418" s="4">
        <v>1</v>
      </c>
    </row>
    <row r="1419" spans="2:10" x14ac:dyDescent="0.2">
      <c r="B1419" s="4" t="s">
        <v>8219</v>
      </c>
      <c r="C1419" s="4">
        <v>94</v>
      </c>
      <c r="I1419" s="4" t="s">
        <v>8221</v>
      </c>
      <c r="J1419" s="4">
        <v>14</v>
      </c>
    </row>
    <row r="1420" spans="2:10" x14ac:dyDescent="0.2">
      <c r="B1420" s="4" t="s">
        <v>8219</v>
      </c>
      <c r="C1420" s="4">
        <v>139</v>
      </c>
      <c r="I1420" s="4" t="s">
        <v>8221</v>
      </c>
      <c r="J1420" s="4">
        <v>4</v>
      </c>
    </row>
    <row r="1421" spans="2:10" x14ac:dyDescent="0.2">
      <c r="B1421" s="4" t="s">
        <v>8219</v>
      </c>
      <c r="C1421" s="4">
        <v>130</v>
      </c>
      <c r="I1421" s="4" t="s">
        <v>8221</v>
      </c>
      <c r="J1421" s="4">
        <v>2</v>
      </c>
    </row>
    <row r="1422" spans="2:10" x14ac:dyDescent="0.2">
      <c r="B1422" s="4" t="s">
        <v>8219</v>
      </c>
      <c r="C1422" s="4">
        <v>31</v>
      </c>
      <c r="I1422" s="4" t="s">
        <v>8221</v>
      </c>
      <c r="J1422" s="4">
        <v>1</v>
      </c>
    </row>
    <row r="1423" spans="2:10" x14ac:dyDescent="0.2">
      <c r="B1423" s="4" t="s">
        <v>8219</v>
      </c>
      <c r="C1423" s="4">
        <v>13</v>
      </c>
      <c r="I1423" s="4" t="s">
        <v>8221</v>
      </c>
      <c r="J1423" s="4">
        <v>2</v>
      </c>
    </row>
    <row r="1424" spans="2:10" x14ac:dyDescent="0.2">
      <c r="B1424" s="4" t="s">
        <v>8219</v>
      </c>
      <c r="C1424" s="4">
        <v>90</v>
      </c>
      <c r="I1424" s="4" t="s">
        <v>8221</v>
      </c>
      <c r="J1424" s="4">
        <v>1</v>
      </c>
    </row>
    <row r="1425" spans="2:10" x14ac:dyDescent="0.2">
      <c r="B1425" s="4" t="s">
        <v>8219</v>
      </c>
      <c r="C1425" s="4">
        <v>141</v>
      </c>
      <c r="I1425" s="4" t="s">
        <v>8221</v>
      </c>
      <c r="J1425" s="4">
        <v>1</v>
      </c>
    </row>
    <row r="1426" spans="2:10" x14ac:dyDescent="0.2">
      <c r="B1426" s="4" t="s">
        <v>8219</v>
      </c>
      <c r="C1426" s="4">
        <v>23</v>
      </c>
      <c r="I1426" s="4" t="s">
        <v>8221</v>
      </c>
      <c r="J1426" s="4">
        <v>4</v>
      </c>
    </row>
    <row r="1427" spans="2:10" x14ac:dyDescent="0.2">
      <c r="B1427" s="4" t="s">
        <v>8219</v>
      </c>
      <c r="C1427" s="4">
        <v>18</v>
      </c>
      <c r="I1427" s="4" t="s">
        <v>8221</v>
      </c>
      <c r="J1427" s="4">
        <v>3</v>
      </c>
    </row>
    <row r="1428" spans="2:10" x14ac:dyDescent="0.2">
      <c r="B1428" s="4" t="s">
        <v>8219</v>
      </c>
      <c r="C1428" s="4">
        <v>76</v>
      </c>
      <c r="I1428" s="4" t="s">
        <v>8221</v>
      </c>
      <c r="J1428" s="4">
        <v>38</v>
      </c>
    </row>
    <row r="1429" spans="2:10" x14ac:dyDescent="0.2">
      <c r="B1429" s="4" t="s">
        <v>8219</v>
      </c>
      <c r="C1429" s="4">
        <v>93</v>
      </c>
      <c r="I1429" s="4" t="s">
        <v>8221</v>
      </c>
      <c r="J1429" s="4">
        <v>4</v>
      </c>
    </row>
    <row r="1430" spans="2:10" x14ac:dyDescent="0.2">
      <c r="B1430" s="4" t="s">
        <v>8219</v>
      </c>
      <c r="C1430" s="4">
        <v>69</v>
      </c>
      <c r="I1430" s="4" t="s">
        <v>8221</v>
      </c>
      <c r="J1430" s="4">
        <v>0</v>
      </c>
    </row>
    <row r="1431" spans="2:10" x14ac:dyDescent="0.2">
      <c r="B1431" s="4" t="s">
        <v>8219</v>
      </c>
      <c r="C1431" s="4">
        <v>21</v>
      </c>
      <c r="I1431" s="4" t="s">
        <v>8221</v>
      </c>
      <c r="J1431" s="4">
        <v>2</v>
      </c>
    </row>
    <row r="1432" spans="2:10" x14ac:dyDescent="0.2">
      <c r="B1432" s="4" t="s">
        <v>8219</v>
      </c>
      <c r="C1432" s="4">
        <v>57</v>
      </c>
      <c r="I1432" s="4" t="s">
        <v>8221</v>
      </c>
      <c r="J1432" s="4">
        <v>0</v>
      </c>
    </row>
    <row r="1433" spans="2:10" x14ac:dyDescent="0.2">
      <c r="B1433" s="4" t="s">
        <v>8219</v>
      </c>
      <c r="C1433" s="4">
        <v>108</v>
      </c>
      <c r="I1433" s="4" t="s">
        <v>8221</v>
      </c>
      <c r="J1433" s="4">
        <v>1</v>
      </c>
    </row>
    <row r="1434" spans="2:10" x14ac:dyDescent="0.2">
      <c r="B1434" s="4" t="s">
        <v>8219</v>
      </c>
      <c r="C1434" s="4">
        <v>83</v>
      </c>
      <c r="I1434" s="4" t="s">
        <v>8221</v>
      </c>
      <c r="J1434" s="4">
        <v>7</v>
      </c>
    </row>
    <row r="1435" spans="2:10" x14ac:dyDescent="0.2">
      <c r="B1435" s="4" t="s">
        <v>8219</v>
      </c>
      <c r="C1435" s="4">
        <v>96</v>
      </c>
      <c r="I1435" s="4" t="s">
        <v>8221</v>
      </c>
      <c r="J1435" s="4">
        <v>2</v>
      </c>
    </row>
    <row r="1436" spans="2:10" x14ac:dyDescent="0.2">
      <c r="B1436" s="4" t="s">
        <v>8219</v>
      </c>
      <c r="C1436" s="4">
        <v>64</v>
      </c>
      <c r="I1436" s="4" t="s">
        <v>8221</v>
      </c>
      <c r="J1436" s="4">
        <v>4</v>
      </c>
    </row>
    <row r="1437" spans="2:10" x14ac:dyDescent="0.2">
      <c r="B1437" s="4" t="s">
        <v>8219</v>
      </c>
      <c r="C1437" s="4">
        <v>14</v>
      </c>
      <c r="I1437" s="4" t="s">
        <v>8221</v>
      </c>
      <c r="J1437" s="4">
        <v>4</v>
      </c>
    </row>
    <row r="1438" spans="2:10" x14ac:dyDescent="0.2">
      <c r="B1438" s="4" t="s">
        <v>8219</v>
      </c>
      <c r="C1438" s="4">
        <v>169</v>
      </c>
      <c r="I1438" s="4" t="s">
        <v>8221</v>
      </c>
      <c r="J1438" s="4">
        <v>3</v>
      </c>
    </row>
    <row r="1439" spans="2:10" x14ac:dyDescent="0.2">
      <c r="B1439" s="4" t="s">
        <v>8219</v>
      </c>
      <c r="C1439" s="4">
        <v>33</v>
      </c>
      <c r="I1439" s="4" t="s">
        <v>8221</v>
      </c>
      <c r="J1439" s="4">
        <v>2</v>
      </c>
    </row>
    <row r="1440" spans="2:10" x14ac:dyDescent="0.2">
      <c r="B1440" s="4" t="s">
        <v>8219</v>
      </c>
      <c r="C1440" s="4">
        <v>102</v>
      </c>
      <c r="I1440" s="4" t="s">
        <v>8221</v>
      </c>
      <c r="J1440" s="4">
        <v>197</v>
      </c>
    </row>
    <row r="1441" spans="2:10" x14ac:dyDescent="0.2">
      <c r="B1441" s="4" t="s">
        <v>8219</v>
      </c>
      <c r="C1441" s="4">
        <v>104</v>
      </c>
      <c r="I1441" s="4" t="s">
        <v>8221</v>
      </c>
      <c r="J1441" s="4">
        <v>0</v>
      </c>
    </row>
    <row r="1442" spans="2:10" x14ac:dyDescent="0.2">
      <c r="B1442" s="4" t="s">
        <v>8219</v>
      </c>
      <c r="C1442" s="4">
        <v>20</v>
      </c>
      <c r="I1442" s="4" t="s">
        <v>8221</v>
      </c>
      <c r="J1442" s="4">
        <v>1</v>
      </c>
    </row>
    <row r="1443" spans="2:10" x14ac:dyDescent="0.2">
      <c r="B1443" s="4" t="s">
        <v>8219</v>
      </c>
      <c r="C1443" s="4">
        <v>35</v>
      </c>
      <c r="I1443" s="4" t="s">
        <v>8221</v>
      </c>
      <c r="J1443" s="4">
        <v>4</v>
      </c>
    </row>
    <row r="1444" spans="2:10" x14ac:dyDescent="0.2">
      <c r="B1444" s="4" t="s">
        <v>8219</v>
      </c>
      <c r="C1444" s="4">
        <v>94</v>
      </c>
      <c r="I1444" s="4" t="s">
        <v>8221</v>
      </c>
      <c r="J1444" s="4">
        <v>0</v>
      </c>
    </row>
    <row r="1445" spans="2:10" x14ac:dyDescent="0.2">
      <c r="B1445" s="4" t="s">
        <v>8219</v>
      </c>
      <c r="C1445" s="4">
        <v>14</v>
      </c>
      <c r="I1445" s="4" t="s">
        <v>8221</v>
      </c>
      <c r="J1445" s="4">
        <v>7</v>
      </c>
    </row>
    <row r="1446" spans="2:10" x14ac:dyDescent="0.2">
      <c r="B1446" s="4" t="s">
        <v>8219</v>
      </c>
      <c r="C1446" s="4">
        <v>15</v>
      </c>
      <c r="I1446" s="4" t="s">
        <v>8221</v>
      </c>
      <c r="J1446" s="4">
        <v>11</v>
      </c>
    </row>
    <row r="1447" spans="2:10" x14ac:dyDescent="0.2">
      <c r="B1447" s="4" t="s">
        <v>8219</v>
      </c>
      <c r="C1447" s="4">
        <v>51</v>
      </c>
      <c r="I1447" s="4" t="s">
        <v>8221</v>
      </c>
      <c r="J1447" s="4">
        <v>0</v>
      </c>
    </row>
    <row r="1448" spans="2:10" x14ac:dyDescent="0.2">
      <c r="B1448" s="4" t="s">
        <v>8219</v>
      </c>
      <c r="C1448" s="4">
        <v>19</v>
      </c>
      <c r="I1448" s="4" t="s">
        <v>8221</v>
      </c>
      <c r="J1448" s="4">
        <v>6</v>
      </c>
    </row>
    <row r="1449" spans="2:10" x14ac:dyDescent="0.2">
      <c r="B1449" s="4" t="s">
        <v>8219</v>
      </c>
      <c r="C1449" s="4">
        <v>23</v>
      </c>
      <c r="I1449" s="4" t="s">
        <v>8221</v>
      </c>
      <c r="J1449" s="4">
        <v>0</v>
      </c>
    </row>
    <row r="1450" spans="2:10" x14ac:dyDescent="0.2">
      <c r="B1450" s="4" t="s">
        <v>8219</v>
      </c>
      <c r="C1450" s="4">
        <v>97</v>
      </c>
      <c r="I1450" s="4" t="s">
        <v>8221</v>
      </c>
      <c r="J1450" s="4">
        <v>7</v>
      </c>
    </row>
    <row r="1451" spans="2:10" x14ac:dyDescent="0.2">
      <c r="B1451" s="4" t="s">
        <v>8219</v>
      </c>
      <c r="C1451" s="4">
        <v>76</v>
      </c>
      <c r="I1451" s="4" t="s">
        <v>8221</v>
      </c>
      <c r="J1451" s="4">
        <v>94</v>
      </c>
    </row>
    <row r="1452" spans="2:10" x14ac:dyDescent="0.2">
      <c r="B1452" s="4" t="s">
        <v>8219</v>
      </c>
      <c r="C1452" s="4">
        <v>11</v>
      </c>
      <c r="I1452" s="4" t="s">
        <v>8221</v>
      </c>
      <c r="J1452" s="4">
        <v>2</v>
      </c>
    </row>
    <row r="1453" spans="2:10" x14ac:dyDescent="0.2">
      <c r="B1453" s="4" t="s">
        <v>8219</v>
      </c>
      <c r="C1453" s="4">
        <v>52</v>
      </c>
      <c r="I1453" s="4" t="s">
        <v>8221</v>
      </c>
      <c r="J1453" s="4">
        <v>25</v>
      </c>
    </row>
    <row r="1454" spans="2:10" x14ac:dyDescent="0.2">
      <c r="B1454" s="4" t="s">
        <v>8219</v>
      </c>
      <c r="C1454" s="4">
        <v>95</v>
      </c>
      <c r="I1454" s="4" t="s">
        <v>8221</v>
      </c>
      <c r="J1454" s="4">
        <v>17</v>
      </c>
    </row>
    <row r="1455" spans="2:10" x14ac:dyDescent="0.2">
      <c r="B1455" s="4" t="s">
        <v>8219</v>
      </c>
      <c r="C1455" s="4">
        <v>35</v>
      </c>
      <c r="I1455" s="4" t="s">
        <v>8221</v>
      </c>
      <c r="J1455" s="4">
        <v>2</v>
      </c>
    </row>
    <row r="1456" spans="2:10" x14ac:dyDescent="0.2">
      <c r="B1456" s="4" t="s">
        <v>8219</v>
      </c>
      <c r="C1456" s="4">
        <v>21</v>
      </c>
      <c r="I1456" s="4" t="s">
        <v>8221</v>
      </c>
      <c r="J1456" s="4">
        <v>4</v>
      </c>
    </row>
    <row r="1457" spans="2:10" x14ac:dyDescent="0.2">
      <c r="B1457" s="4" t="s">
        <v>8219</v>
      </c>
      <c r="C1457" s="4">
        <v>93</v>
      </c>
      <c r="I1457" s="4" t="s">
        <v>8221</v>
      </c>
      <c r="J1457" s="4">
        <v>5</v>
      </c>
    </row>
    <row r="1458" spans="2:10" x14ac:dyDescent="0.2">
      <c r="B1458" s="4" t="s">
        <v>8219</v>
      </c>
      <c r="C1458" s="4">
        <v>11</v>
      </c>
      <c r="I1458" s="4" t="s">
        <v>8221</v>
      </c>
      <c r="J1458" s="4">
        <v>2</v>
      </c>
    </row>
    <row r="1459" spans="2:10" x14ac:dyDescent="0.2">
      <c r="B1459" s="4" t="s">
        <v>8219</v>
      </c>
      <c r="C1459" s="4">
        <v>21</v>
      </c>
      <c r="I1459" s="4" t="s">
        <v>8221</v>
      </c>
      <c r="J1459" s="4">
        <v>2</v>
      </c>
    </row>
    <row r="1460" spans="2:10" x14ac:dyDescent="0.2">
      <c r="B1460" s="4" t="s">
        <v>8219</v>
      </c>
      <c r="C1460" s="4">
        <v>54</v>
      </c>
      <c r="I1460" s="4" t="s">
        <v>8221</v>
      </c>
      <c r="J1460" s="4">
        <v>3</v>
      </c>
    </row>
    <row r="1461" spans="2:10" x14ac:dyDescent="0.2">
      <c r="B1461" s="4" t="s">
        <v>8219</v>
      </c>
      <c r="C1461" s="4">
        <v>31</v>
      </c>
      <c r="I1461" s="4" t="s">
        <v>8221</v>
      </c>
      <c r="J1461" s="4">
        <v>0</v>
      </c>
    </row>
    <row r="1462" spans="2:10" x14ac:dyDescent="0.2">
      <c r="B1462" s="4" t="s">
        <v>8219</v>
      </c>
      <c r="C1462" s="4">
        <v>132</v>
      </c>
      <c r="I1462" s="4" t="s">
        <v>8221</v>
      </c>
      <c r="J1462" s="4">
        <v>4</v>
      </c>
    </row>
    <row r="1463" spans="2:10" x14ac:dyDescent="0.2">
      <c r="B1463" s="4" t="s">
        <v>8219</v>
      </c>
      <c r="C1463" s="4">
        <v>3</v>
      </c>
      <c r="I1463" s="4" t="s">
        <v>8221</v>
      </c>
      <c r="J1463" s="4">
        <v>1</v>
      </c>
    </row>
    <row r="1464" spans="2:10" x14ac:dyDescent="0.2">
      <c r="B1464" s="4" t="s">
        <v>8219</v>
      </c>
      <c r="C1464" s="4">
        <v>6</v>
      </c>
      <c r="I1464" s="4" t="s">
        <v>8221</v>
      </c>
      <c r="J1464" s="4">
        <v>12</v>
      </c>
    </row>
    <row r="1465" spans="2:10" x14ac:dyDescent="0.2">
      <c r="B1465" s="4" t="s">
        <v>8219</v>
      </c>
      <c r="C1465" s="4">
        <v>10</v>
      </c>
      <c r="I1465" s="4" t="s">
        <v>8221</v>
      </c>
      <c r="J1465" s="4">
        <v>4</v>
      </c>
    </row>
    <row r="1466" spans="2:10" x14ac:dyDescent="0.2">
      <c r="B1466" s="4" t="s">
        <v>8219</v>
      </c>
      <c r="C1466" s="4">
        <v>147</v>
      </c>
      <c r="I1466" s="4" t="s">
        <v>8221</v>
      </c>
      <c r="J1466" s="4">
        <v>91</v>
      </c>
    </row>
    <row r="1467" spans="2:10" x14ac:dyDescent="0.2">
      <c r="B1467" s="4" t="s">
        <v>8219</v>
      </c>
      <c r="C1467" s="4">
        <v>199</v>
      </c>
      <c r="I1467" s="4" t="s">
        <v>8221</v>
      </c>
      <c r="J1467" s="4">
        <v>1</v>
      </c>
    </row>
    <row r="1468" spans="2:10" x14ac:dyDescent="0.2">
      <c r="B1468" s="4" t="s">
        <v>8219</v>
      </c>
      <c r="C1468" s="4">
        <v>50</v>
      </c>
      <c r="I1468" s="4" t="s">
        <v>8221</v>
      </c>
      <c r="J1468" s="4">
        <v>1</v>
      </c>
    </row>
    <row r="1469" spans="2:10" x14ac:dyDescent="0.2">
      <c r="B1469" s="4" t="s">
        <v>8219</v>
      </c>
      <c r="C1469" s="4">
        <v>21</v>
      </c>
      <c r="I1469" s="4" t="s">
        <v>8221</v>
      </c>
      <c r="J1469" s="4">
        <v>0</v>
      </c>
    </row>
    <row r="1470" spans="2:10" x14ac:dyDescent="0.2">
      <c r="B1470" s="4" t="s">
        <v>8219</v>
      </c>
      <c r="C1470" s="4">
        <v>24</v>
      </c>
      <c r="I1470" s="4" t="s">
        <v>8221</v>
      </c>
      <c r="J1470" s="4">
        <v>13</v>
      </c>
    </row>
    <row r="1471" spans="2:10" x14ac:dyDescent="0.2">
      <c r="B1471" s="4" t="s">
        <v>8219</v>
      </c>
      <c r="C1471" s="4">
        <v>32</v>
      </c>
      <c r="I1471" s="4" t="s">
        <v>8221</v>
      </c>
      <c r="J1471" s="4">
        <v>2</v>
      </c>
    </row>
    <row r="1472" spans="2:10" x14ac:dyDescent="0.2">
      <c r="B1472" s="4" t="s">
        <v>8219</v>
      </c>
      <c r="C1472" s="4">
        <v>62</v>
      </c>
      <c r="I1472" s="4" t="s">
        <v>8221</v>
      </c>
      <c r="J1472" s="4">
        <v>0</v>
      </c>
    </row>
    <row r="1473" spans="2:10" x14ac:dyDescent="0.2">
      <c r="B1473" s="4" t="s">
        <v>8219</v>
      </c>
      <c r="C1473" s="4">
        <v>9</v>
      </c>
      <c r="I1473" s="4" t="s">
        <v>8221</v>
      </c>
      <c r="J1473" s="4">
        <v>21</v>
      </c>
    </row>
    <row r="1474" spans="2:10" x14ac:dyDescent="0.2">
      <c r="B1474" s="4" t="s">
        <v>8219</v>
      </c>
      <c r="C1474" s="4">
        <v>38</v>
      </c>
      <c r="I1474" s="4" t="s">
        <v>8221</v>
      </c>
      <c r="J1474" s="4">
        <v>9</v>
      </c>
    </row>
    <row r="1475" spans="2:10" x14ac:dyDescent="0.2">
      <c r="B1475" s="4" t="s">
        <v>8219</v>
      </c>
      <c r="C1475" s="4">
        <v>54</v>
      </c>
      <c r="I1475" s="4" t="s">
        <v>8221</v>
      </c>
      <c r="J1475" s="4">
        <v>6</v>
      </c>
    </row>
    <row r="1476" spans="2:10" x14ac:dyDescent="0.2">
      <c r="B1476" s="4" t="s">
        <v>8219</v>
      </c>
      <c r="C1476" s="4">
        <v>37</v>
      </c>
      <c r="I1476" s="4" t="s">
        <v>8221</v>
      </c>
      <c r="J1476" s="4">
        <v>4</v>
      </c>
    </row>
    <row r="1477" spans="2:10" x14ac:dyDescent="0.2">
      <c r="B1477" s="4" t="s">
        <v>8219</v>
      </c>
      <c r="C1477" s="4">
        <v>39</v>
      </c>
      <c r="I1477" s="4" t="s">
        <v>8221</v>
      </c>
      <c r="J1477" s="4">
        <v>7</v>
      </c>
    </row>
    <row r="1478" spans="2:10" x14ac:dyDescent="0.2">
      <c r="B1478" s="4" t="s">
        <v>8219</v>
      </c>
      <c r="C1478" s="4">
        <v>34</v>
      </c>
      <c r="I1478" s="4" t="s">
        <v>8221</v>
      </c>
      <c r="J1478" s="4">
        <v>5</v>
      </c>
    </row>
    <row r="1479" spans="2:10" x14ac:dyDescent="0.2">
      <c r="B1479" s="4" t="s">
        <v>8219</v>
      </c>
      <c r="C1479" s="4">
        <v>55</v>
      </c>
      <c r="I1479" s="4" t="s">
        <v>8221</v>
      </c>
      <c r="J1479" s="4">
        <v>0</v>
      </c>
    </row>
    <row r="1480" spans="2:10" x14ac:dyDescent="0.2">
      <c r="B1480" s="4" t="s">
        <v>8219</v>
      </c>
      <c r="C1480" s="4">
        <v>32</v>
      </c>
      <c r="I1480" s="4" t="s">
        <v>8221</v>
      </c>
      <c r="J1480" s="4">
        <v>3</v>
      </c>
    </row>
    <row r="1481" spans="2:10" x14ac:dyDescent="0.2">
      <c r="B1481" s="4" t="s">
        <v>8219</v>
      </c>
      <c r="C1481" s="4">
        <v>25</v>
      </c>
      <c r="I1481" s="4" t="s">
        <v>8221</v>
      </c>
      <c r="J1481" s="4">
        <v>9</v>
      </c>
    </row>
    <row r="1482" spans="2:10" x14ac:dyDescent="0.2">
      <c r="B1482" s="4" t="s">
        <v>8219</v>
      </c>
      <c r="C1482" s="4">
        <v>33</v>
      </c>
      <c r="I1482" s="4" t="s">
        <v>8221</v>
      </c>
      <c r="J1482" s="4">
        <v>6</v>
      </c>
    </row>
    <row r="1483" spans="2:10" x14ac:dyDescent="0.2">
      <c r="B1483" s="4" t="s">
        <v>8219</v>
      </c>
      <c r="C1483" s="4">
        <v>108</v>
      </c>
      <c r="I1483" s="4" t="s">
        <v>8221</v>
      </c>
      <c r="J1483" s="4">
        <v>4</v>
      </c>
    </row>
    <row r="1484" spans="2:10" x14ac:dyDescent="0.2">
      <c r="B1484" s="4" t="s">
        <v>8219</v>
      </c>
      <c r="C1484" s="4">
        <v>20</v>
      </c>
      <c r="I1484" s="4" t="s">
        <v>8221</v>
      </c>
      <c r="J1484" s="4">
        <v>1</v>
      </c>
    </row>
    <row r="1485" spans="2:10" x14ac:dyDescent="0.2">
      <c r="B1485" s="4" t="s">
        <v>8219</v>
      </c>
      <c r="C1485" s="4">
        <v>98</v>
      </c>
      <c r="I1485" s="4" t="s">
        <v>8221</v>
      </c>
      <c r="J1485" s="4">
        <v>17</v>
      </c>
    </row>
    <row r="1486" spans="2:10" x14ac:dyDescent="0.2">
      <c r="B1486" s="4" t="s">
        <v>8219</v>
      </c>
      <c r="C1486" s="4">
        <v>196</v>
      </c>
      <c r="I1486" s="4" t="s">
        <v>8221</v>
      </c>
      <c r="J1486" s="4">
        <v>1</v>
      </c>
    </row>
    <row r="1487" spans="2:10" x14ac:dyDescent="0.2">
      <c r="B1487" s="4" t="s">
        <v>8219</v>
      </c>
      <c r="C1487" s="4">
        <v>39</v>
      </c>
      <c r="I1487" s="4" t="s">
        <v>8221</v>
      </c>
      <c r="J1487" s="4">
        <v>13</v>
      </c>
    </row>
    <row r="1488" spans="2:10" x14ac:dyDescent="0.2">
      <c r="B1488" s="4" t="s">
        <v>8219</v>
      </c>
      <c r="C1488" s="4">
        <v>128</v>
      </c>
      <c r="I1488" s="4" t="s">
        <v>8221</v>
      </c>
      <c r="J1488" s="4">
        <v>6</v>
      </c>
    </row>
    <row r="1489" spans="2:10" x14ac:dyDescent="0.2">
      <c r="B1489" s="4" t="s">
        <v>8219</v>
      </c>
      <c r="C1489" s="4">
        <v>71</v>
      </c>
      <c r="I1489" s="4" t="s">
        <v>8221</v>
      </c>
      <c r="J1489" s="4">
        <v>0</v>
      </c>
    </row>
    <row r="1490" spans="2:10" x14ac:dyDescent="0.2">
      <c r="B1490" s="4" t="s">
        <v>8219</v>
      </c>
      <c r="C1490" s="4">
        <v>47</v>
      </c>
      <c r="I1490" s="4" t="s">
        <v>8221</v>
      </c>
      <c r="J1490" s="4">
        <v>2</v>
      </c>
    </row>
    <row r="1491" spans="2:10" x14ac:dyDescent="0.2">
      <c r="B1491" s="4" t="s">
        <v>8219</v>
      </c>
      <c r="C1491" s="4">
        <v>17</v>
      </c>
      <c r="I1491" s="4" t="s">
        <v>8221</v>
      </c>
      <c r="J1491" s="4">
        <v>2</v>
      </c>
    </row>
    <row r="1492" spans="2:10" x14ac:dyDescent="0.2">
      <c r="B1492" s="4" t="s">
        <v>8219</v>
      </c>
      <c r="C1492" s="4">
        <v>91</v>
      </c>
      <c r="I1492" s="4" t="s">
        <v>8221</v>
      </c>
      <c r="J1492" s="4">
        <v>21</v>
      </c>
    </row>
    <row r="1493" spans="2:10" x14ac:dyDescent="0.2">
      <c r="B1493" s="4" t="s">
        <v>8219</v>
      </c>
      <c r="C1493" s="4">
        <v>43</v>
      </c>
      <c r="I1493" s="4" t="s">
        <v>8221</v>
      </c>
      <c r="J1493" s="4">
        <v>13</v>
      </c>
    </row>
    <row r="1494" spans="2:10" x14ac:dyDescent="0.2">
      <c r="B1494" s="4" t="s">
        <v>8219</v>
      </c>
      <c r="C1494" s="4">
        <v>17</v>
      </c>
      <c r="I1494" s="4" t="s">
        <v>8221</v>
      </c>
      <c r="J1494" s="4">
        <v>0</v>
      </c>
    </row>
    <row r="1495" spans="2:10" x14ac:dyDescent="0.2">
      <c r="B1495" s="4" t="s">
        <v>8219</v>
      </c>
      <c r="C1495" s="4">
        <v>33</v>
      </c>
      <c r="I1495" s="4" t="s">
        <v>8221</v>
      </c>
      <c r="J1495" s="4">
        <v>6</v>
      </c>
    </row>
    <row r="1496" spans="2:10" x14ac:dyDescent="0.2">
      <c r="B1496" s="4" t="s">
        <v>8219</v>
      </c>
      <c r="C1496" s="4">
        <v>87</v>
      </c>
      <c r="I1496" s="4" t="s">
        <v>8221</v>
      </c>
      <c r="J1496" s="4">
        <v>0</v>
      </c>
    </row>
    <row r="1497" spans="2:10" x14ac:dyDescent="0.2">
      <c r="B1497" s="4" t="s">
        <v>8219</v>
      </c>
      <c r="C1497" s="4">
        <v>113</v>
      </c>
      <c r="I1497" s="4" t="s">
        <v>8221</v>
      </c>
      <c r="J1497" s="4">
        <v>1</v>
      </c>
    </row>
    <row r="1498" spans="2:10" x14ac:dyDescent="0.2">
      <c r="B1498" s="4" t="s">
        <v>8219</v>
      </c>
      <c r="C1498" s="4">
        <v>14</v>
      </c>
      <c r="I1498" s="4" t="s">
        <v>8221</v>
      </c>
      <c r="J1498" s="4">
        <v>0</v>
      </c>
    </row>
    <row r="1499" spans="2:10" x14ac:dyDescent="0.2">
      <c r="B1499" s="4" t="s">
        <v>8219</v>
      </c>
      <c r="C1499" s="4">
        <v>30</v>
      </c>
      <c r="I1499" s="4" t="s">
        <v>8221</v>
      </c>
      <c r="J1499" s="4">
        <v>12</v>
      </c>
    </row>
    <row r="1500" spans="2:10" x14ac:dyDescent="0.2">
      <c r="B1500" s="4" t="s">
        <v>8219</v>
      </c>
      <c r="C1500" s="4">
        <v>16</v>
      </c>
      <c r="I1500" s="4" t="s">
        <v>8221</v>
      </c>
      <c r="J1500" s="4">
        <v>2</v>
      </c>
    </row>
    <row r="1501" spans="2:10" x14ac:dyDescent="0.2">
      <c r="B1501" s="4" t="s">
        <v>8219</v>
      </c>
      <c r="C1501" s="4">
        <v>46</v>
      </c>
      <c r="I1501" s="4" t="s">
        <v>8221</v>
      </c>
      <c r="J1501" s="4">
        <v>6</v>
      </c>
    </row>
    <row r="1502" spans="2:10" x14ac:dyDescent="0.2">
      <c r="B1502" s="4" t="s">
        <v>8219</v>
      </c>
      <c r="C1502" s="4">
        <v>24</v>
      </c>
      <c r="I1502" s="4" t="s">
        <v>8221</v>
      </c>
      <c r="J1502" s="4">
        <v>1</v>
      </c>
    </row>
    <row r="1503" spans="2:10" x14ac:dyDescent="0.2">
      <c r="B1503" s="4" t="s">
        <v>8219</v>
      </c>
      <c r="C1503" s="4">
        <v>97</v>
      </c>
      <c r="I1503" s="4" t="s">
        <v>8221</v>
      </c>
      <c r="J1503" s="4">
        <v>1</v>
      </c>
    </row>
    <row r="1504" spans="2:10" x14ac:dyDescent="0.2">
      <c r="B1504" s="4" t="s">
        <v>8219</v>
      </c>
      <c r="C1504" s="4">
        <v>59</v>
      </c>
      <c r="I1504" s="4" t="s">
        <v>8221</v>
      </c>
      <c r="J1504" s="4">
        <v>5</v>
      </c>
    </row>
    <row r="1505" spans="2:10" x14ac:dyDescent="0.2">
      <c r="B1505" s="4" t="s">
        <v>8219</v>
      </c>
      <c r="C1505" s="4">
        <v>1095</v>
      </c>
      <c r="I1505" s="4" t="s">
        <v>8221</v>
      </c>
      <c r="J1505" s="4">
        <v>0</v>
      </c>
    </row>
    <row r="1506" spans="2:10" x14ac:dyDescent="0.2">
      <c r="B1506" s="4" t="s">
        <v>8219</v>
      </c>
      <c r="C1506" s="4">
        <v>218</v>
      </c>
      <c r="I1506" s="4" t="s">
        <v>8221</v>
      </c>
      <c r="J1506" s="4">
        <v>3</v>
      </c>
    </row>
    <row r="1507" spans="2:10" x14ac:dyDescent="0.2">
      <c r="B1507" s="4" t="s">
        <v>8219</v>
      </c>
      <c r="C1507" s="4">
        <v>111</v>
      </c>
      <c r="I1507" s="4" t="s">
        <v>8221</v>
      </c>
      <c r="J1507" s="4">
        <v>8</v>
      </c>
    </row>
    <row r="1508" spans="2:10" x14ac:dyDescent="0.2">
      <c r="B1508" s="4" t="s">
        <v>8219</v>
      </c>
      <c r="C1508" s="4">
        <v>56</v>
      </c>
      <c r="I1508" s="4" t="s">
        <v>8221</v>
      </c>
      <c r="J1508" s="4">
        <v>3</v>
      </c>
    </row>
    <row r="1509" spans="2:10" x14ac:dyDescent="0.2">
      <c r="B1509" s="4" t="s">
        <v>8219</v>
      </c>
      <c r="C1509" s="4">
        <v>265</v>
      </c>
      <c r="I1509" s="4" t="s">
        <v>8221</v>
      </c>
      <c r="J1509" s="4">
        <v>8</v>
      </c>
    </row>
    <row r="1510" spans="2:10" x14ac:dyDescent="0.2">
      <c r="B1510" s="4" t="s">
        <v>8219</v>
      </c>
      <c r="C1510" s="4">
        <v>28</v>
      </c>
      <c r="I1510" s="4" t="s">
        <v>8221</v>
      </c>
      <c r="J1510" s="4">
        <v>1</v>
      </c>
    </row>
    <row r="1511" spans="2:10" x14ac:dyDescent="0.2">
      <c r="B1511" s="4" t="s">
        <v>8219</v>
      </c>
      <c r="C1511" s="4">
        <v>364</v>
      </c>
      <c r="I1511" s="4" t="s">
        <v>8221</v>
      </c>
      <c r="J1511" s="4">
        <v>4</v>
      </c>
    </row>
    <row r="1512" spans="2:10" x14ac:dyDescent="0.2">
      <c r="B1512" s="4" t="s">
        <v>8219</v>
      </c>
      <c r="C1512" s="4">
        <v>27</v>
      </c>
      <c r="I1512" s="4" t="s">
        <v>8221</v>
      </c>
      <c r="J1512" s="4">
        <v>8</v>
      </c>
    </row>
    <row r="1513" spans="2:10" x14ac:dyDescent="0.2">
      <c r="B1513" s="4" t="s">
        <v>8219</v>
      </c>
      <c r="C1513" s="4">
        <v>93</v>
      </c>
      <c r="I1513" s="4" t="s">
        <v>8221</v>
      </c>
      <c r="J1513" s="4">
        <v>1</v>
      </c>
    </row>
    <row r="1514" spans="2:10" x14ac:dyDescent="0.2">
      <c r="B1514" s="4" t="s">
        <v>8219</v>
      </c>
      <c r="C1514" s="4">
        <v>64</v>
      </c>
      <c r="I1514" s="4" t="s">
        <v>8221</v>
      </c>
      <c r="J1514" s="4">
        <v>5</v>
      </c>
    </row>
    <row r="1515" spans="2:10" x14ac:dyDescent="0.2">
      <c r="B1515" s="4" t="s">
        <v>8219</v>
      </c>
      <c r="C1515" s="4">
        <v>22</v>
      </c>
      <c r="I1515" s="4" t="s">
        <v>8221</v>
      </c>
      <c r="J1515" s="4">
        <v>0</v>
      </c>
    </row>
    <row r="1516" spans="2:10" x14ac:dyDescent="0.2">
      <c r="B1516" s="4" t="s">
        <v>8219</v>
      </c>
      <c r="C1516" s="4">
        <v>59</v>
      </c>
      <c r="I1516" s="4" t="s">
        <v>8221</v>
      </c>
      <c r="J1516" s="4">
        <v>0</v>
      </c>
    </row>
    <row r="1517" spans="2:10" x14ac:dyDescent="0.2">
      <c r="B1517" s="4" t="s">
        <v>8219</v>
      </c>
      <c r="C1517" s="4">
        <v>249</v>
      </c>
      <c r="I1517" s="4" t="s">
        <v>8221</v>
      </c>
      <c r="J1517" s="4">
        <v>1</v>
      </c>
    </row>
    <row r="1518" spans="2:10" x14ac:dyDescent="0.2">
      <c r="B1518" s="4" t="s">
        <v>8219</v>
      </c>
      <c r="C1518" s="4">
        <v>392</v>
      </c>
      <c r="I1518" s="4" t="s">
        <v>8221</v>
      </c>
      <c r="J1518" s="4">
        <v>0</v>
      </c>
    </row>
    <row r="1519" spans="2:10" x14ac:dyDescent="0.2">
      <c r="B1519" s="4" t="s">
        <v>8219</v>
      </c>
      <c r="C1519" s="4">
        <v>115</v>
      </c>
      <c r="I1519" s="4" t="s">
        <v>8221</v>
      </c>
      <c r="J1519" s="4">
        <v>0</v>
      </c>
    </row>
    <row r="1520" spans="2:10" x14ac:dyDescent="0.2">
      <c r="B1520" s="4" t="s">
        <v>8219</v>
      </c>
      <c r="C1520" s="4">
        <v>433</v>
      </c>
      <c r="I1520" s="4" t="s">
        <v>8221</v>
      </c>
      <c r="J1520" s="4">
        <v>6</v>
      </c>
    </row>
    <row r="1521" spans="2:10" x14ac:dyDescent="0.2">
      <c r="B1521" s="4" t="s">
        <v>8219</v>
      </c>
      <c r="C1521" s="4">
        <v>20</v>
      </c>
      <c r="I1521" s="4" t="s">
        <v>8221</v>
      </c>
      <c r="J1521" s="4">
        <v>6</v>
      </c>
    </row>
    <row r="1522" spans="2:10" x14ac:dyDescent="0.2">
      <c r="B1522" s="4" t="s">
        <v>8219</v>
      </c>
      <c r="C1522" s="4">
        <v>8</v>
      </c>
      <c r="I1522" s="4" t="s">
        <v>8221</v>
      </c>
      <c r="J1522" s="4">
        <v>14</v>
      </c>
    </row>
    <row r="1523" spans="2:10" x14ac:dyDescent="0.2">
      <c r="B1523" s="4" t="s">
        <v>8219</v>
      </c>
      <c r="C1523" s="4">
        <v>175</v>
      </c>
      <c r="I1523" s="4" t="s">
        <v>8221</v>
      </c>
      <c r="J1523" s="4">
        <v>6</v>
      </c>
    </row>
    <row r="1524" spans="2:10" x14ac:dyDescent="0.2">
      <c r="B1524" s="4" t="s">
        <v>8219</v>
      </c>
      <c r="C1524" s="4">
        <v>104</v>
      </c>
      <c r="I1524" s="4" t="s">
        <v>8221</v>
      </c>
      <c r="J1524" s="4">
        <v>33</v>
      </c>
    </row>
    <row r="1525" spans="2:10" x14ac:dyDescent="0.2">
      <c r="B1525" s="4" t="s">
        <v>8219</v>
      </c>
      <c r="C1525" s="4">
        <v>17</v>
      </c>
      <c r="I1525" s="4" t="s">
        <v>8221</v>
      </c>
      <c r="J1525" s="4">
        <v>4</v>
      </c>
    </row>
    <row r="1526" spans="2:10" x14ac:dyDescent="0.2">
      <c r="B1526" s="4" t="s">
        <v>8219</v>
      </c>
      <c r="C1526" s="4">
        <v>277</v>
      </c>
      <c r="I1526" s="4" t="s">
        <v>8221</v>
      </c>
      <c r="J1526" s="4">
        <v>1</v>
      </c>
    </row>
    <row r="1527" spans="2:10" x14ac:dyDescent="0.2">
      <c r="B1527" s="4" t="s">
        <v>8219</v>
      </c>
      <c r="C1527" s="4">
        <v>118</v>
      </c>
      <c r="I1527" s="4" t="s">
        <v>8221</v>
      </c>
      <c r="J1527" s="4">
        <v>0</v>
      </c>
    </row>
    <row r="1528" spans="2:10" x14ac:dyDescent="0.2">
      <c r="B1528" s="4" t="s">
        <v>8219</v>
      </c>
      <c r="C1528" s="4">
        <v>97</v>
      </c>
      <c r="I1528" s="4" t="s">
        <v>8221</v>
      </c>
      <c r="J1528" s="4">
        <v>6</v>
      </c>
    </row>
    <row r="1529" spans="2:10" x14ac:dyDescent="0.2">
      <c r="B1529" s="4" t="s">
        <v>8219</v>
      </c>
      <c r="C1529" s="4">
        <v>20</v>
      </c>
      <c r="I1529" s="4" t="s">
        <v>8221</v>
      </c>
      <c r="J1529" s="4">
        <v>6</v>
      </c>
    </row>
    <row r="1530" spans="2:10" x14ac:dyDescent="0.2">
      <c r="B1530" s="4" t="s">
        <v>8219</v>
      </c>
      <c r="C1530" s="4">
        <v>26</v>
      </c>
      <c r="I1530" s="4" t="s">
        <v>8221</v>
      </c>
      <c r="J1530" s="4">
        <v>1</v>
      </c>
    </row>
    <row r="1531" spans="2:10" x14ac:dyDescent="0.2">
      <c r="B1531" s="4" t="s">
        <v>8219</v>
      </c>
      <c r="C1531" s="4">
        <v>128</v>
      </c>
      <c r="I1531" s="4" t="s">
        <v>8221</v>
      </c>
      <c r="J1531" s="4">
        <v>3</v>
      </c>
    </row>
    <row r="1532" spans="2:10" x14ac:dyDescent="0.2">
      <c r="B1532" s="4" t="s">
        <v>8219</v>
      </c>
      <c r="C1532" s="4">
        <v>15</v>
      </c>
    </row>
    <row r="1533" spans="2:10" x14ac:dyDescent="0.2">
      <c r="B1533" s="4" t="s">
        <v>8219</v>
      </c>
      <c r="C1533" s="4">
        <v>25</v>
      </c>
    </row>
    <row r="1534" spans="2:10" x14ac:dyDescent="0.2">
      <c r="B1534" s="4" t="s">
        <v>8219</v>
      </c>
      <c r="C1534" s="4">
        <v>55</v>
      </c>
    </row>
    <row r="1535" spans="2:10" x14ac:dyDescent="0.2">
      <c r="B1535" s="4" t="s">
        <v>8219</v>
      </c>
      <c r="C1535" s="4">
        <v>107</v>
      </c>
    </row>
    <row r="1536" spans="2:10" x14ac:dyDescent="0.2">
      <c r="B1536" s="4" t="s">
        <v>8219</v>
      </c>
      <c r="C1536" s="4">
        <v>557</v>
      </c>
    </row>
    <row r="1537" spans="2:3" x14ac:dyDescent="0.2">
      <c r="B1537" s="4" t="s">
        <v>8219</v>
      </c>
      <c r="C1537" s="4">
        <v>40</v>
      </c>
    </row>
    <row r="1538" spans="2:3" x14ac:dyDescent="0.2">
      <c r="B1538" s="4" t="s">
        <v>8219</v>
      </c>
      <c r="C1538" s="4">
        <v>36</v>
      </c>
    </row>
    <row r="1539" spans="2:3" x14ac:dyDescent="0.2">
      <c r="B1539" s="4" t="s">
        <v>8219</v>
      </c>
      <c r="C1539" s="4">
        <v>159</v>
      </c>
    </row>
    <row r="1540" spans="2:3" x14ac:dyDescent="0.2">
      <c r="B1540" s="4" t="s">
        <v>8219</v>
      </c>
      <c r="C1540" s="4">
        <v>41</v>
      </c>
    </row>
    <row r="1541" spans="2:3" x14ac:dyDescent="0.2">
      <c r="B1541" s="4" t="s">
        <v>8219</v>
      </c>
      <c r="C1541" s="4">
        <v>226</v>
      </c>
    </row>
    <row r="1542" spans="2:3" x14ac:dyDescent="0.2">
      <c r="B1542" s="4" t="s">
        <v>8219</v>
      </c>
      <c r="C1542" s="4">
        <v>30</v>
      </c>
    </row>
    <row r="1543" spans="2:3" x14ac:dyDescent="0.2">
      <c r="B1543" s="4" t="s">
        <v>8219</v>
      </c>
      <c r="C1543" s="4">
        <v>103</v>
      </c>
    </row>
    <row r="1544" spans="2:3" x14ac:dyDescent="0.2">
      <c r="B1544" s="4" t="s">
        <v>8219</v>
      </c>
      <c r="C1544" s="4">
        <v>62</v>
      </c>
    </row>
    <row r="1545" spans="2:3" x14ac:dyDescent="0.2">
      <c r="B1545" s="4" t="s">
        <v>8219</v>
      </c>
      <c r="C1545" s="4">
        <v>6</v>
      </c>
    </row>
    <row r="1546" spans="2:3" x14ac:dyDescent="0.2">
      <c r="B1546" s="4" t="s">
        <v>8219</v>
      </c>
      <c r="C1546" s="4">
        <v>182</v>
      </c>
    </row>
    <row r="1547" spans="2:3" x14ac:dyDescent="0.2">
      <c r="B1547" s="4" t="s">
        <v>8219</v>
      </c>
      <c r="C1547" s="4">
        <v>145</v>
      </c>
    </row>
    <row r="1548" spans="2:3" x14ac:dyDescent="0.2">
      <c r="B1548" s="4" t="s">
        <v>8219</v>
      </c>
      <c r="C1548" s="4">
        <v>25</v>
      </c>
    </row>
    <row r="1549" spans="2:3" x14ac:dyDescent="0.2">
      <c r="B1549" s="4" t="s">
        <v>8219</v>
      </c>
      <c r="C1549" s="4">
        <v>320</v>
      </c>
    </row>
    <row r="1550" spans="2:3" x14ac:dyDescent="0.2">
      <c r="B1550" s="4" t="s">
        <v>8219</v>
      </c>
      <c r="C1550" s="4">
        <v>99</v>
      </c>
    </row>
    <row r="1551" spans="2:3" x14ac:dyDescent="0.2">
      <c r="B1551" s="4" t="s">
        <v>8219</v>
      </c>
      <c r="C1551" s="4">
        <v>348</v>
      </c>
    </row>
    <row r="1552" spans="2:3" x14ac:dyDescent="0.2">
      <c r="B1552" s="4" t="s">
        <v>8219</v>
      </c>
      <c r="C1552" s="4">
        <v>41</v>
      </c>
    </row>
    <row r="1553" spans="2:3" x14ac:dyDescent="0.2">
      <c r="B1553" s="4" t="s">
        <v>8219</v>
      </c>
      <c r="C1553" s="4">
        <v>29</v>
      </c>
    </row>
    <row r="1554" spans="2:3" x14ac:dyDescent="0.2">
      <c r="B1554" s="4" t="s">
        <v>8219</v>
      </c>
      <c r="C1554" s="4">
        <v>25</v>
      </c>
    </row>
    <row r="1555" spans="2:3" x14ac:dyDescent="0.2">
      <c r="B1555" s="4" t="s">
        <v>8219</v>
      </c>
      <c r="C1555" s="4">
        <v>23</v>
      </c>
    </row>
    <row r="1556" spans="2:3" x14ac:dyDescent="0.2">
      <c r="B1556" s="4" t="s">
        <v>8219</v>
      </c>
      <c r="C1556" s="4">
        <v>1260</v>
      </c>
    </row>
    <row r="1557" spans="2:3" x14ac:dyDescent="0.2">
      <c r="B1557" s="4" t="s">
        <v>8219</v>
      </c>
      <c r="C1557" s="4">
        <v>307</v>
      </c>
    </row>
    <row r="1558" spans="2:3" x14ac:dyDescent="0.2">
      <c r="B1558" s="4" t="s">
        <v>8219</v>
      </c>
      <c r="C1558" s="4">
        <v>329</v>
      </c>
    </row>
    <row r="1559" spans="2:3" x14ac:dyDescent="0.2">
      <c r="B1559" s="4" t="s">
        <v>8219</v>
      </c>
      <c r="C1559" s="4">
        <v>32</v>
      </c>
    </row>
    <row r="1560" spans="2:3" x14ac:dyDescent="0.2">
      <c r="B1560" s="4" t="s">
        <v>8219</v>
      </c>
      <c r="C1560" s="4">
        <v>27</v>
      </c>
    </row>
    <row r="1561" spans="2:3" x14ac:dyDescent="0.2">
      <c r="B1561" s="4" t="s">
        <v>8219</v>
      </c>
      <c r="C1561" s="4">
        <v>236</v>
      </c>
    </row>
    <row r="1562" spans="2:3" x14ac:dyDescent="0.2">
      <c r="B1562" s="4" t="s">
        <v>8219</v>
      </c>
      <c r="C1562" s="4">
        <v>42</v>
      </c>
    </row>
    <row r="1563" spans="2:3" x14ac:dyDescent="0.2">
      <c r="B1563" s="4" t="s">
        <v>8219</v>
      </c>
      <c r="C1563" s="4">
        <v>95</v>
      </c>
    </row>
    <row r="1564" spans="2:3" x14ac:dyDescent="0.2">
      <c r="B1564" s="4" t="s">
        <v>8219</v>
      </c>
      <c r="C1564" s="4">
        <v>37</v>
      </c>
    </row>
    <row r="1565" spans="2:3" x14ac:dyDescent="0.2">
      <c r="B1565" s="4" t="s">
        <v>8219</v>
      </c>
      <c r="C1565" s="4">
        <v>128</v>
      </c>
    </row>
    <row r="1566" spans="2:3" x14ac:dyDescent="0.2">
      <c r="B1566" s="4" t="s">
        <v>8219</v>
      </c>
      <c r="C1566" s="4">
        <v>156</v>
      </c>
    </row>
    <row r="1567" spans="2:3" x14ac:dyDescent="0.2">
      <c r="B1567" s="4" t="s">
        <v>8219</v>
      </c>
      <c r="C1567" s="4">
        <v>64</v>
      </c>
    </row>
    <row r="1568" spans="2:3" x14ac:dyDescent="0.2">
      <c r="B1568" s="4" t="s">
        <v>8219</v>
      </c>
      <c r="C1568" s="4">
        <v>58</v>
      </c>
    </row>
    <row r="1569" spans="2:3" x14ac:dyDescent="0.2">
      <c r="B1569" s="4" t="s">
        <v>8219</v>
      </c>
      <c r="C1569" s="4">
        <v>20</v>
      </c>
    </row>
    <row r="1570" spans="2:3" x14ac:dyDescent="0.2">
      <c r="B1570" s="4" t="s">
        <v>8219</v>
      </c>
      <c r="C1570" s="4">
        <v>47</v>
      </c>
    </row>
    <row r="1571" spans="2:3" x14ac:dyDescent="0.2">
      <c r="B1571" s="4" t="s">
        <v>8219</v>
      </c>
      <c r="C1571" s="4">
        <v>54</v>
      </c>
    </row>
    <row r="1572" spans="2:3" x14ac:dyDescent="0.2">
      <c r="B1572" s="4" t="s">
        <v>8219</v>
      </c>
      <c r="C1572" s="4">
        <v>9</v>
      </c>
    </row>
    <row r="1573" spans="2:3" x14ac:dyDescent="0.2">
      <c r="B1573" s="4" t="s">
        <v>8219</v>
      </c>
      <c r="C1573" s="4">
        <v>213</v>
      </c>
    </row>
    <row r="1574" spans="2:3" x14ac:dyDescent="0.2">
      <c r="B1574" s="4" t="s">
        <v>8219</v>
      </c>
      <c r="C1574" s="4">
        <v>57</v>
      </c>
    </row>
    <row r="1575" spans="2:3" x14ac:dyDescent="0.2">
      <c r="B1575" s="4" t="s">
        <v>8219</v>
      </c>
      <c r="C1575" s="4">
        <v>25</v>
      </c>
    </row>
    <row r="1576" spans="2:3" x14ac:dyDescent="0.2">
      <c r="B1576" s="4" t="s">
        <v>8219</v>
      </c>
      <c r="C1576" s="4">
        <v>104</v>
      </c>
    </row>
    <row r="1577" spans="2:3" x14ac:dyDescent="0.2">
      <c r="B1577" s="4" t="s">
        <v>8219</v>
      </c>
      <c r="C1577" s="4">
        <v>34</v>
      </c>
    </row>
    <row r="1578" spans="2:3" x14ac:dyDescent="0.2">
      <c r="B1578" s="4" t="s">
        <v>8219</v>
      </c>
      <c r="C1578" s="4">
        <v>67</v>
      </c>
    </row>
    <row r="1579" spans="2:3" x14ac:dyDescent="0.2">
      <c r="B1579" s="4" t="s">
        <v>8219</v>
      </c>
      <c r="C1579" s="4">
        <v>241</v>
      </c>
    </row>
    <row r="1580" spans="2:3" x14ac:dyDescent="0.2">
      <c r="B1580" s="4" t="s">
        <v>8219</v>
      </c>
      <c r="C1580" s="4">
        <v>123</v>
      </c>
    </row>
    <row r="1581" spans="2:3" x14ac:dyDescent="0.2">
      <c r="B1581" s="4" t="s">
        <v>8219</v>
      </c>
      <c r="C1581" s="4">
        <v>302</v>
      </c>
    </row>
    <row r="1582" spans="2:3" x14ac:dyDescent="0.2">
      <c r="B1582" s="4" t="s">
        <v>8219</v>
      </c>
      <c r="C1582" s="4">
        <v>89</v>
      </c>
    </row>
    <row r="1583" spans="2:3" x14ac:dyDescent="0.2">
      <c r="B1583" s="4" t="s">
        <v>8219</v>
      </c>
      <c r="C1583" s="4">
        <v>41</v>
      </c>
    </row>
    <row r="1584" spans="2:3" x14ac:dyDescent="0.2">
      <c r="B1584" s="4" t="s">
        <v>8219</v>
      </c>
      <c r="C1584" s="4">
        <v>69</v>
      </c>
    </row>
    <row r="1585" spans="2:3" x14ac:dyDescent="0.2">
      <c r="B1585" s="4" t="s">
        <v>8219</v>
      </c>
      <c r="C1585" s="4">
        <v>52</v>
      </c>
    </row>
    <row r="1586" spans="2:3" x14ac:dyDescent="0.2">
      <c r="B1586" s="4" t="s">
        <v>8219</v>
      </c>
      <c r="C1586" s="4">
        <v>57</v>
      </c>
    </row>
    <row r="1587" spans="2:3" x14ac:dyDescent="0.2">
      <c r="B1587" s="4" t="s">
        <v>8219</v>
      </c>
      <c r="C1587" s="4">
        <v>74</v>
      </c>
    </row>
    <row r="1588" spans="2:3" x14ac:dyDescent="0.2">
      <c r="B1588" s="4" t="s">
        <v>8219</v>
      </c>
      <c r="C1588" s="4">
        <v>63</v>
      </c>
    </row>
    <row r="1589" spans="2:3" x14ac:dyDescent="0.2">
      <c r="B1589" s="4" t="s">
        <v>8219</v>
      </c>
      <c r="C1589" s="4">
        <v>72</v>
      </c>
    </row>
    <row r="1590" spans="2:3" x14ac:dyDescent="0.2">
      <c r="B1590" s="4" t="s">
        <v>8219</v>
      </c>
      <c r="C1590" s="4">
        <v>71</v>
      </c>
    </row>
    <row r="1591" spans="2:3" x14ac:dyDescent="0.2">
      <c r="B1591" s="4" t="s">
        <v>8219</v>
      </c>
      <c r="C1591" s="4">
        <v>21</v>
      </c>
    </row>
    <row r="1592" spans="2:3" x14ac:dyDescent="0.2">
      <c r="B1592" s="4" t="s">
        <v>8219</v>
      </c>
      <c r="C1592" s="4">
        <v>930</v>
      </c>
    </row>
    <row r="1593" spans="2:3" x14ac:dyDescent="0.2">
      <c r="B1593" s="4" t="s">
        <v>8219</v>
      </c>
      <c r="C1593" s="4">
        <v>55</v>
      </c>
    </row>
    <row r="1594" spans="2:3" x14ac:dyDescent="0.2">
      <c r="B1594" s="4" t="s">
        <v>8219</v>
      </c>
      <c r="C1594" s="4">
        <v>61</v>
      </c>
    </row>
    <row r="1595" spans="2:3" x14ac:dyDescent="0.2">
      <c r="B1595" s="4" t="s">
        <v>8219</v>
      </c>
      <c r="C1595" s="4">
        <v>82</v>
      </c>
    </row>
    <row r="1596" spans="2:3" x14ac:dyDescent="0.2">
      <c r="B1596" s="4" t="s">
        <v>8219</v>
      </c>
      <c r="C1596" s="4">
        <v>71</v>
      </c>
    </row>
    <row r="1597" spans="2:3" x14ac:dyDescent="0.2">
      <c r="B1597" s="4" t="s">
        <v>8219</v>
      </c>
      <c r="C1597" s="4">
        <v>117</v>
      </c>
    </row>
    <row r="1598" spans="2:3" x14ac:dyDescent="0.2">
      <c r="B1598" s="4" t="s">
        <v>8219</v>
      </c>
      <c r="C1598" s="4">
        <v>29</v>
      </c>
    </row>
    <row r="1599" spans="2:3" x14ac:dyDescent="0.2">
      <c r="B1599" s="4" t="s">
        <v>8219</v>
      </c>
      <c r="C1599" s="4">
        <v>74</v>
      </c>
    </row>
    <row r="1600" spans="2:3" x14ac:dyDescent="0.2">
      <c r="B1600" s="4" t="s">
        <v>8219</v>
      </c>
      <c r="C1600" s="4">
        <v>23</v>
      </c>
    </row>
    <row r="1601" spans="2:3" x14ac:dyDescent="0.2">
      <c r="B1601" s="4" t="s">
        <v>8219</v>
      </c>
      <c r="C1601" s="4">
        <v>60</v>
      </c>
    </row>
    <row r="1602" spans="2:3" x14ac:dyDescent="0.2">
      <c r="B1602" s="4" t="s">
        <v>8219</v>
      </c>
      <c r="C1602" s="4">
        <v>55</v>
      </c>
    </row>
    <row r="1603" spans="2:3" x14ac:dyDescent="0.2">
      <c r="B1603" s="4" t="s">
        <v>8219</v>
      </c>
      <c r="C1603" s="4">
        <v>51</v>
      </c>
    </row>
    <row r="1604" spans="2:3" x14ac:dyDescent="0.2">
      <c r="B1604" s="4" t="s">
        <v>8219</v>
      </c>
      <c r="C1604" s="4">
        <v>78</v>
      </c>
    </row>
    <row r="1605" spans="2:3" x14ac:dyDescent="0.2">
      <c r="B1605" s="4" t="s">
        <v>8219</v>
      </c>
      <c r="C1605" s="4">
        <v>62</v>
      </c>
    </row>
    <row r="1606" spans="2:3" x14ac:dyDescent="0.2">
      <c r="B1606" s="4" t="s">
        <v>8219</v>
      </c>
      <c r="C1606" s="4">
        <v>45</v>
      </c>
    </row>
    <row r="1607" spans="2:3" x14ac:dyDescent="0.2">
      <c r="B1607" s="4" t="s">
        <v>8219</v>
      </c>
      <c r="C1607" s="4">
        <v>15</v>
      </c>
    </row>
    <row r="1608" spans="2:3" x14ac:dyDescent="0.2">
      <c r="B1608" s="4" t="s">
        <v>8219</v>
      </c>
      <c r="C1608" s="4">
        <v>151</v>
      </c>
    </row>
    <row r="1609" spans="2:3" x14ac:dyDescent="0.2">
      <c r="B1609" s="4" t="s">
        <v>8219</v>
      </c>
      <c r="C1609" s="4">
        <v>68</v>
      </c>
    </row>
    <row r="1610" spans="2:3" x14ac:dyDescent="0.2">
      <c r="B1610" s="4" t="s">
        <v>8219</v>
      </c>
      <c r="C1610" s="4">
        <v>46</v>
      </c>
    </row>
    <row r="1611" spans="2:3" x14ac:dyDescent="0.2">
      <c r="B1611" s="4" t="s">
        <v>8219</v>
      </c>
      <c r="C1611" s="4">
        <v>24</v>
      </c>
    </row>
    <row r="1612" spans="2:3" x14ac:dyDescent="0.2">
      <c r="B1612" s="4" t="s">
        <v>8219</v>
      </c>
      <c r="C1612" s="4">
        <v>70</v>
      </c>
    </row>
    <row r="1613" spans="2:3" x14ac:dyDescent="0.2">
      <c r="B1613" s="4" t="s">
        <v>8219</v>
      </c>
      <c r="C1613" s="4">
        <v>244</v>
      </c>
    </row>
    <row r="1614" spans="2:3" x14ac:dyDescent="0.2">
      <c r="B1614" s="4" t="s">
        <v>8219</v>
      </c>
      <c r="C1614" s="4">
        <v>82</v>
      </c>
    </row>
    <row r="1615" spans="2:3" x14ac:dyDescent="0.2">
      <c r="B1615" s="4" t="s">
        <v>8219</v>
      </c>
      <c r="C1615" s="4">
        <v>226</v>
      </c>
    </row>
    <row r="1616" spans="2:3" x14ac:dyDescent="0.2">
      <c r="B1616" s="4" t="s">
        <v>8219</v>
      </c>
      <c r="C1616" s="4">
        <v>60</v>
      </c>
    </row>
    <row r="1617" spans="2:3" x14ac:dyDescent="0.2">
      <c r="B1617" s="4" t="s">
        <v>8219</v>
      </c>
      <c r="C1617" s="4">
        <v>322</v>
      </c>
    </row>
    <row r="1618" spans="2:3" x14ac:dyDescent="0.2">
      <c r="B1618" s="4" t="s">
        <v>8219</v>
      </c>
      <c r="C1618" s="4">
        <v>94</v>
      </c>
    </row>
    <row r="1619" spans="2:3" x14ac:dyDescent="0.2">
      <c r="B1619" s="4" t="s">
        <v>8219</v>
      </c>
      <c r="C1619" s="4">
        <v>47</v>
      </c>
    </row>
    <row r="1620" spans="2:3" x14ac:dyDescent="0.2">
      <c r="B1620" s="4" t="s">
        <v>8219</v>
      </c>
      <c r="C1620" s="4">
        <v>115</v>
      </c>
    </row>
    <row r="1621" spans="2:3" x14ac:dyDescent="0.2">
      <c r="B1621" s="4" t="s">
        <v>8219</v>
      </c>
      <c r="C1621" s="4">
        <v>134</v>
      </c>
    </row>
    <row r="1622" spans="2:3" x14ac:dyDescent="0.2">
      <c r="B1622" s="4" t="s">
        <v>8219</v>
      </c>
      <c r="C1622" s="4">
        <v>35</v>
      </c>
    </row>
    <row r="1623" spans="2:3" x14ac:dyDescent="0.2">
      <c r="B1623" s="4" t="s">
        <v>8219</v>
      </c>
      <c r="C1623" s="4">
        <v>104</v>
      </c>
    </row>
    <row r="1624" spans="2:3" x14ac:dyDescent="0.2">
      <c r="B1624" s="4" t="s">
        <v>8219</v>
      </c>
      <c r="C1624" s="4">
        <v>184</v>
      </c>
    </row>
    <row r="1625" spans="2:3" x14ac:dyDescent="0.2">
      <c r="B1625" s="4" t="s">
        <v>8219</v>
      </c>
      <c r="C1625" s="4">
        <v>119</v>
      </c>
    </row>
    <row r="1626" spans="2:3" x14ac:dyDescent="0.2">
      <c r="B1626" s="4" t="s">
        <v>8219</v>
      </c>
      <c r="C1626" s="4">
        <v>59</v>
      </c>
    </row>
    <row r="1627" spans="2:3" x14ac:dyDescent="0.2">
      <c r="B1627" s="4" t="s">
        <v>8219</v>
      </c>
      <c r="C1627" s="4">
        <v>113</v>
      </c>
    </row>
    <row r="1628" spans="2:3" x14ac:dyDescent="0.2">
      <c r="B1628" s="4" t="s">
        <v>8219</v>
      </c>
      <c r="C1628" s="4">
        <v>84</v>
      </c>
    </row>
    <row r="1629" spans="2:3" x14ac:dyDescent="0.2">
      <c r="B1629" s="4" t="s">
        <v>8219</v>
      </c>
      <c r="C1629" s="4">
        <v>74</v>
      </c>
    </row>
    <row r="1630" spans="2:3" x14ac:dyDescent="0.2">
      <c r="B1630" s="4" t="s">
        <v>8219</v>
      </c>
      <c r="C1630" s="4">
        <v>216</v>
      </c>
    </row>
    <row r="1631" spans="2:3" x14ac:dyDescent="0.2">
      <c r="B1631" s="4" t="s">
        <v>8219</v>
      </c>
      <c r="C1631" s="4">
        <v>39</v>
      </c>
    </row>
    <row r="1632" spans="2:3" x14ac:dyDescent="0.2">
      <c r="B1632" s="4" t="s">
        <v>8219</v>
      </c>
      <c r="C1632" s="4">
        <v>21</v>
      </c>
    </row>
    <row r="1633" spans="2:3" x14ac:dyDescent="0.2">
      <c r="B1633" s="4" t="s">
        <v>8219</v>
      </c>
      <c r="C1633" s="4">
        <v>30</v>
      </c>
    </row>
    <row r="1634" spans="2:3" x14ac:dyDescent="0.2">
      <c r="B1634" s="4" t="s">
        <v>8219</v>
      </c>
      <c r="C1634" s="4">
        <v>37</v>
      </c>
    </row>
    <row r="1635" spans="2:3" x14ac:dyDescent="0.2">
      <c r="B1635" s="4" t="s">
        <v>8219</v>
      </c>
      <c r="C1635" s="4">
        <v>202</v>
      </c>
    </row>
    <row r="1636" spans="2:3" x14ac:dyDescent="0.2">
      <c r="B1636" s="4" t="s">
        <v>8219</v>
      </c>
      <c r="C1636" s="4">
        <v>37</v>
      </c>
    </row>
    <row r="1637" spans="2:3" x14ac:dyDescent="0.2">
      <c r="B1637" s="4" t="s">
        <v>8219</v>
      </c>
      <c r="C1637" s="4">
        <v>28</v>
      </c>
    </row>
    <row r="1638" spans="2:3" x14ac:dyDescent="0.2">
      <c r="B1638" s="4" t="s">
        <v>8219</v>
      </c>
      <c r="C1638" s="4">
        <v>26</v>
      </c>
    </row>
    <row r="1639" spans="2:3" x14ac:dyDescent="0.2">
      <c r="B1639" s="4" t="s">
        <v>8219</v>
      </c>
      <c r="C1639" s="4">
        <v>61</v>
      </c>
    </row>
    <row r="1640" spans="2:3" x14ac:dyDescent="0.2">
      <c r="B1640" s="4" t="s">
        <v>8219</v>
      </c>
      <c r="C1640" s="4">
        <v>115</v>
      </c>
    </row>
    <row r="1641" spans="2:3" x14ac:dyDescent="0.2">
      <c r="B1641" s="4" t="s">
        <v>8219</v>
      </c>
      <c r="C1641" s="4">
        <v>181</v>
      </c>
    </row>
    <row r="1642" spans="2:3" x14ac:dyDescent="0.2">
      <c r="B1642" s="4" t="s">
        <v>8219</v>
      </c>
      <c r="C1642" s="4">
        <v>110</v>
      </c>
    </row>
    <row r="1643" spans="2:3" x14ac:dyDescent="0.2">
      <c r="B1643" s="4" t="s">
        <v>8219</v>
      </c>
      <c r="C1643" s="4">
        <v>269</v>
      </c>
    </row>
    <row r="1644" spans="2:3" x14ac:dyDescent="0.2">
      <c r="B1644" s="4" t="s">
        <v>8219</v>
      </c>
      <c r="C1644" s="4">
        <v>79</v>
      </c>
    </row>
    <row r="1645" spans="2:3" x14ac:dyDescent="0.2">
      <c r="B1645" s="4" t="s">
        <v>8219</v>
      </c>
      <c r="C1645" s="4">
        <v>104</v>
      </c>
    </row>
    <row r="1646" spans="2:3" x14ac:dyDescent="0.2">
      <c r="B1646" s="4" t="s">
        <v>8219</v>
      </c>
      <c r="C1646" s="4">
        <v>34</v>
      </c>
    </row>
    <row r="1647" spans="2:3" x14ac:dyDescent="0.2">
      <c r="B1647" s="4" t="s">
        <v>8219</v>
      </c>
      <c r="C1647" s="4">
        <v>167</v>
      </c>
    </row>
    <row r="1648" spans="2:3" x14ac:dyDescent="0.2">
      <c r="B1648" s="4" t="s">
        <v>8219</v>
      </c>
      <c r="C1648" s="4">
        <v>183</v>
      </c>
    </row>
    <row r="1649" spans="2:3" x14ac:dyDescent="0.2">
      <c r="B1649" s="4" t="s">
        <v>8219</v>
      </c>
      <c r="C1649" s="4">
        <v>71</v>
      </c>
    </row>
    <row r="1650" spans="2:3" x14ac:dyDescent="0.2">
      <c r="B1650" s="4" t="s">
        <v>8219</v>
      </c>
      <c r="C1650" s="4">
        <v>69</v>
      </c>
    </row>
    <row r="1651" spans="2:3" x14ac:dyDescent="0.2">
      <c r="B1651" s="4" t="s">
        <v>8219</v>
      </c>
      <c r="C1651" s="4">
        <v>270</v>
      </c>
    </row>
    <row r="1652" spans="2:3" x14ac:dyDescent="0.2">
      <c r="B1652" s="4" t="s">
        <v>8219</v>
      </c>
      <c r="C1652" s="4">
        <v>193</v>
      </c>
    </row>
    <row r="1653" spans="2:3" x14ac:dyDescent="0.2">
      <c r="B1653" s="4" t="s">
        <v>8219</v>
      </c>
      <c r="C1653" s="4">
        <v>57</v>
      </c>
    </row>
    <row r="1654" spans="2:3" x14ac:dyDescent="0.2">
      <c r="B1654" s="4" t="s">
        <v>8219</v>
      </c>
      <c r="C1654" s="4">
        <v>200</v>
      </c>
    </row>
    <row r="1655" spans="2:3" x14ac:dyDescent="0.2">
      <c r="B1655" s="4" t="s">
        <v>8219</v>
      </c>
      <c r="C1655" s="4">
        <v>88</v>
      </c>
    </row>
    <row r="1656" spans="2:3" x14ac:dyDescent="0.2">
      <c r="B1656" s="4" t="s">
        <v>8219</v>
      </c>
      <c r="C1656" s="4">
        <v>213</v>
      </c>
    </row>
    <row r="1657" spans="2:3" x14ac:dyDescent="0.2">
      <c r="B1657" s="4" t="s">
        <v>8219</v>
      </c>
      <c r="C1657" s="4">
        <v>20</v>
      </c>
    </row>
    <row r="1658" spans="2:3" x14ac:dyDescent="0.2">
      <c r="B1658" s="4" t="s">
        <v>8219</v>
      </c>
      <c r="C1658" s="4">
        <v>50</v>
      </c>
    </row>
    <row r="1659" spans="2:3" x14ac:dyDescent="0.2">
      <c r="B1659" s="4" t="s">
        <v>8219</v>
      </c>
      <c r="C1659" s="4">
        <v>115</v>
      </c>
    </row>
    <row r="1660" spans="2:3" x14ac:dyDescent="0.2">
      <c r="B1660" s="4" t="s">
        <v>8219</v>
      </c>
      <c r="C1660" s="4">
        <v>186</v>
      </c>
    </row>
    <row r="1661" spans="2:3" x14ac:dyDescent="0.2">
      <c r="B1661" s="4" t="s">
        <v>8219</v>
      </c>
      <c r="C1661" s="4">
        <v>18</v>
      </c>
    </row>
    <row r="1662" spans="2:3" x14ac:dyDescent="0.2">
      <c r="B1662" s="4" t="s">
        <v>8219</v>
      </c>
      <c r="C1662" s="4">
        <v>176</v>
      </c>
    </row>
    <row r="1663" spans="2:3" x14ac:dyDescent="0.2">
      <c r="B1663" s="4" t="s">
        <v>8219</v>
      </c>
      <c r="C1663" s="4">
        <v>41</v>
      </c>
    </row>
    <row r="1664" spans="2:3" x14ac:dyDescent="0.2">
      <c r="B1664" s="4" t="s">
        <v>8219</v>
      </c>
      <c r="C1664" s="4">
        <v>75</v>
      </c>
    </row>
    <row r="1665" spans="2:3" x14ac:dyDescent="0.2">
      <c r="B1665" s="4" t="s">
        <v>8219</v>
      </c>
      <c r="C1665" s="4">
        <v>97</v>
      </c>
    </row>
    <row r="1666" spans="2:3" x14ac:dyDescent="0.2">
      <c r="B1666" s="4" t="s">
        <v>8219</v>
      </c>
      <c r="C1666" s="4">
        <v>73</v>
      </c>
    </row>
    <row r="1667" spans="2:3" x14ac:dyDescent="0.2">
      <c r="B1667" s="4" t="s">
        <v>8219</v>
      </c>
      <c r="C1667" s="4">
        <v>49</v>
      </c>
    </row>
    <row r="1668" spans="2:3" x14ac:dyDescent="0.2">
      <c r="B1668" s="4" t="s">
        <v>8219</v>
      </c>
      <c r="C1668" s="4">
        <v>134</v>
      </c>
    </row>
    <row r="1669" spans="2:3" x14ac:dyDescent="0.2">
      <c r="B1669" s="4" t="s">
        <v>8219</v>
      </c>
      <c r="C1669" s="4">
        <v>68</v>
      </c>
    </row>
    <row r="1670" spans="2:3" x14ac:dyDescent="0.2">
      <c r="B1670" s="4" t="s">
        <v>8219</v>
      </c>
      <c r="C1670" s="4">
        <v>49</v>
      </c>
    </row>
    <row r="1671" spans="2:3" x14ac:dyDescent="0.2">
      <c r="B1671" s="4" t="s">
        <v>8219</v>
      </c>
      <c r="C1671" s="4">
        <v>63</v>
      </c>
    </row>
    <row r="1672" spans="2:3" x14ac:dyDescent="0.2">
      <c r="B1672" s="4" t="s">
        <v>8219</v>
      </c>
      <c r="C1672" s="4">
        <v>163</v>
      </c>
    </row>
    <row r="1673" spans="2:3" x14ac:dyDescent="0.2">
      <c r="B1673" s="4" t="s">
        <v>8219</v>
      </c>
      <c r="C1673" s="4">
        <v>288</v>
      </c>
    </row>
    <row r="1674" spans="2:3" x14ac:dyDescent="0.2">
      <c r="B1674" s="4" t="s">
        <v>8219</v>
      </c>
      <c r="C1674" s="4">
        <v>42</v>
      </c>
    </row>
    <row r="1675" spans="2:3" x14ac:dyDescent="0.2">
      <c r="B1675" s="4" t="s">
        <v>8219</v>
      </c>
      <c r="C1675" s="4">
        <v>70</v>
      </c>
    </row>
    <row r="1676" spans="2:3" x14ac:dyDescent="0.2">
      <c r="B1676" s="4" t="s">
        <v>8219</v>
      </c>
      <c r="C1676" s="4">
        <v>30</v>
      </c>
    </row>
    <row r="1677" spans="2:3" x14ac:dyDescent="0.2">
      <c r="B1677" s="4" t="s">
        <v>8219</v>
      </c>
      <c r="C1677" s="4">
        <v>51</v>
      </c>
    </row>
    <row r="1678" spans="2:3" x14ac:dyDescent="0.2">
      <c r="B1678" s="4" t="s">
        <v>8219</v>
      </c>
      <c r="C1678" s="4">
        <v>145</v>
      </c>
    </row>
    <row r="1679" spans="2:3" x14ac:dyDescent="0.2">
      <c r="B1679" s="4" t="s">
        <v>8219</v>
      </c>
      <c r="C1679" s="4">
        <v>21</v>
      </c>
    </row>
    <row r="1680" spans="2:3" x14ac:dyDescent="0.2">
      <c r="B1680" s="4" t="s">
        <v>8219</v>
      </c>
      <c r="C1680" s="4">
        <v>286</v>
      </c>
    </row>
    <row r="1681" spans="2:3" x14ac:dyDescent="0.2">
      <c r="B1681" s="4" t="s">
        <v>8219</v>
      </c>
      <c r="C1681" s="4">
        <v>12</v>
      </c>
    </row>
    <row r="1682" spans="2:3" x14ac:dyDescent="0.2">
      <c r="B1682" s="4" t="s">
        <v>8219</v>
      </c>
      <c r="C1682" s="4">
        <v>100</v>
      </c>
    </row>
    <row r="1683" spans="2:3" x14ac:dyDescent="0.2">
      <c r="B1683" s="4" t="s">
        <v>8219</v>
      </c>
      <c r="C1683" s="4">
        <v>100</v>
      </c>
    </row>
    <row r="1684" spans="2:3" x14ac:dyDescent="0.2">
      <c r="B1684" s="4" t="s">
        <v>8219</v>
      </c>
      <c r="C1684" s="4">
        <v>34</v>
      </c>
    </row>
    <row r="1685" spans="2:3" x14ac:dyDescent="0.2">
      <c r="B1685" s="4" t="s">
        <v>8219</v>
      </c>
      <c r="C1685" s="4">
        <v>63</v>
      </c>
    </row>
    <row r="1686" spans="2:3" x14ac:dyDescent="0.2">
      <c r="B1686" s="4" t="s">
        <v>8219</v>
      </c>
      <c r="C1686" s="4">
        <v>30</v>
      </c>
    </row>
    <row r="1687" spans="2:3" x14ac:dyDescent="0.2">
      <c r="B1687" s="4" t="s">
        <v>8219</v>
      </c>
      <c r="C1687" s="4">
        <v>47</v>
      </c>
    </row>
    <row r="1688" spans="2:3" x14ac:dyDescent="0.2">
      <c r="B1688" s="4" t="s">
        <v>8219</v>
      </c>
      <c r="C1688" s="4">
        <v>237</v>
      </c>
    </row>
    <row r="1689" spans="2:3" x14ac:dyDescent="0.2">
      <c r="B1689" s="4" t="s">
        <v>8219</v>
      </c>
      <c r="C1689" s="4">
        <v>47</v>
      </c>
    </row>
    <row r="1690" spans="2:3" x14ac:dyDescent="0.2">
      <c r="B1690" s="4" t="s">
        <v>8219</v>
      </c>
      <c r="C1690" s="4">
        <v>15</v>
      </c>
    </row>
    <row r="1691" spans="2:3" x14ac:dyDescent="0.2">
      <c r="B1691" s="4" t="s">
        <v>8219</v>
      </c>
      <c r="C1691" s="4">
        <v>81</v>
      </c>
    </row>
    <row r="1692" spans="2:3" x14ac:dyDescent="0.2">
      <c r="B1692" s="4" t="s">
        <v>8219</v>
      </c>
      <c r="C1692" s="4">
        <v>122</v>
      </c>
    </row>
    <row r="1693" spans="2:3" x14ac:dyDescent="0.2">
      <c r="B1693" s="4" t="s">
        <v>8219</v>
      </c>
      <c r="C1693" s="4">
        <v>34</v>
      </c>
    </row>
    <row r="1694" spans="2:3" x14ac:dyDescent="0.2">
      <c r="B1694" s="4" t="s">
        <v>8219</v>
      </c>
      <c r="C1694" s="4">
        <v>207</v>
      </c>
    </row>
    <row r="1695" spans="2:3" x14ac:dyDescent="0.2">
      <c r="B1695" s="4" t="s">
        <v>8219</v>
      </c>
      <c r="C1695" s="4">
        <v>25</v>
      </c>
    </row>
    <row r="1696" spans="2:3" x14ac:dyDescent="0.2">
      <c r="B1696" s="4" t="s">
        <v>8219</v>
      </c>
      <c r="C1696" s="4">
        <v>72</v>
      </c>
    </row>
    <row r="1697" spans="2:3" x14ac:dyDescent="0.2">
      <c r="B1697" s="4" t="s">
        <v>8219</v>
      </c>
      <c r="C1697" s="4">
        <v>14</v>
      </c>
    </row>
    <row r="1698" spans="2:3" x14ac:dyDescent="0.2">
      <c r="B1698" s="4" t="s">
        <v>8219</v>
      </c>
      <c r="C1698" s="4">
        <v>15</v>
      </c>
    </row>
    <row r="1699" spans="2:3" x14ac:dyDescent="0.2">
      <c r="B1699" s="4" t="s">
        <v>8219</v>
      </c>
      <c r="C1699" s="4">
        <v>91</v>
      </c>
    </row>
    <row r="1700" spans="2:3" x14ac:dyDescent="0.2">
      <c r="B1700" s="4" t="s">
        <v>8219</v>
      </c>
      <c r="C1700" s="4">
        <v>24</v>
      </c>
    </row>
    <row r="1701" spans="2:3" x14ac:dyDescent="0.2">
      <c r="B1701" s="4" t="s">
        <v>8219</v>
      </c>
      <c r="C1701" s="4">
        <v>27</v>
      </c>
    </row>
    <row r="1702" spans="2:3" x14ac:dyDescent="0.2">
      <c r="B1702" s="4" t="s">
        <v>8219</v>
      </c>
      <c r="C1702" s="4">
        <v>47</v>
      </c>
    </row>
    <row r="1703" spans="2:3" x14ac:dyDescent="0.2">
      <c r="B1703" s="4" t="s">
        <v>8219</v>
      </c>
      <c r="C1703" s="4">
        <v>44</v>
      </c>
    </row>
    <row r="1704" spans="2:3" x14ac:dyDescent="0.2">
      <c r="B1704" s="4" t="s">
        <v>8219</v>
      </c>
      <c r="C1704" s="4">
        <v>72</v>
      </c>
    </row>
    <row r="1705" spans="2:3" x14ac:dyDescent="0.2">
      <c r="B1705" s="4" t="s">
        <v>8219</v>
      </c>
      <c r="C1705" s="4">
        <v>63</v>
      </c>
    </row>
    <row r="1706" spans="2:3" x14ac:dyDescent="0.2">
      <c r="B1706" s="4" t="s">
        <v>8219</v>
      </c>
      <c r="C1706" s="4">
        <v>88</v>
      </c>
    </row>
    <row r="1707" spans="2:3" x14ac:dyDescent="0.2">
      <c r="B1707" s="4" t="s">
        <v>8219</v>
      </c>
      <c r="C1707" s="4">
        <v>70</v>
      </c>
    </row>
    <row r="1708" spans="2:3" x14ac:dyDescent="0.2">
      <c r="B1708" s="4" t="s">
        <v>8219</v>
      </c>
      <c r="C1708" s="4">
        <v>50</v>
      </c>
    </row>
    <row r="1709" spans="2:3" x14ac:dyDescent="0.2">
      <c r="B1709" s="4" t="s">
        <v>8219</v>
      </c>
      <c r="C1709" s="4">
        <v>35</v>
      </c>
    </row>
    <row r="1710" spans="2:3" x14ac:dyDescent="0.2">
      <c r="B1710" s="4" t="s">
        <v>8219</v>
      </c>
      <c r="C1710" s="4">
        <v>175</v>
      </c>
    </row>
    <row r="1711" spans="2:3" x14ac:dyDescent="0.2">
      <c r="B1711" s="4" t="s">
        <v>8219</v>
      </c>
      <c r="C1711" s="4">
        <v>20</v>
      </c>
    </row>
    <row r="1712" spans="2:3" x14ac:dyDescent="0.2">
      <c r="B1712" s="4" t="s">
        <v>8219</v>
      </c>
      <c r="C1712" s="4">
        <v>54</v>
      </c>
    </row>
    <row r="1713" spans="2:3" x14ac:dyDescent="0.2">
      <c r="B1713" s="4" t="s">
        <v>8219</v>
      </c>
      <c r="C1713" s="4">
        <v>20</v>
      </c>
    </row>
    <row r="1714" spans="2:3" x14ac:dyDescent="0.2">
      <c r="B1714" s="4" t="s">
        <v>8219</v>
      </c>
      <c r="C1714" s="4">
        <v>57</v>
      </c>
    </row>
    <row r="1715" spans="2:3" x14ac:dyDescent="0.2">
      <c r="B1715" s="4" t="s">
        <v>8219</v>
      </c>
      <c r="C1715" s="4">
        <v>31</v>
      </c>
    </row>
    <row r="1716" spans="2:3" x14ac:dyDescent="0.2">
      <c r="B1716" s="4" t="s">
        <v>8219</v>
      </c>
      <c r="C1716" s="4">
        <v>31</v>
      </c>
    </row>
    <row r="1717" spans="2:3" x14ac:dyDescent="0.2">
      <c r="B1717" s="4" t="s">
        <v>8219</v>
      </c>
      <c r="C1717" s="4">
        <v>45</v>
      </c>
    </row>
    <row r="1718" spans="2:3" x14ac:dyDescent="0.2">
      <c r="B1718" s="4" t="s">
        <v>8219</v>
      </c>
      <c r="C1718" s="4">
        <v>41</v>
      </c>
    </row>
    <row r="1719" spans="2:3" x14ac:dyDescent="0.2">
      <c r="B1719" s="4" t="s">
        <v>8219</v>
      </c>
      <c r="C1719" s="4">
        <v>29</v>
      </c>
    </row>
    <row r="1720" spans="2:3" x14ac:dyDescent="0.2">
      <c r="B1720" s="4" t="s">
        <v>8219</v>
      </c>
      <c r="C1720" s="4">
        <v>58</v>
      </c>
    </row>
    <row r="1721" spans="2:3" x14ac:dyDescent="0.2">
      <c r="B1721" s="4" t="s">
        <v>8219</v>
      </c>
      <c r="C1721" s="4">
        <v>89</v>
      </c>
    </row>
    <row r="1722" spans="2:3" x14ac:dyDescent="0.2">
      <c r="B1722" s="4" t="s">
        <v>8219</v>
      </c>
      <c r="C1722" s="4">
        <v>125</v>
      </c>
    </row>
    <row r="1723" spans="2:3" x14ac:dyDescent="0.2">
      <c r="B1723" s="4" t="s">
        <v>8219</v>
      </c>
      <c r="C1723" s="4">
        <v>18</v>
      </c>
    </row>
    <row r="1724" spans="2:3" x14ac:dyDescent="0.2">
      <c r="B1724" s="4" t="s">
        <v>8219</v>
      </c>
      <c r="C1724" s="4">
        <v>32</v>
      </c>
    </row>
    <row r="1725" spans="2:3" x14ac:dyDescent="0.2">
      <c r="B1725" s="4" t="s">
        <v>8219</v>
      </c>
      <c r="C1725" s="4">
        <v>16</v>
      </c>
    </row>
    <row r="1726" spans="2:3" x14ac:dyDescent="0.2">
      <c r="B1726" s="4" t="s">
        <v>8219</v>
      </c>
      <c r="C1726" s="4">
        <v>38</v>
      </c>
    </row>
    <row r="1727" spans="2:3" x14ac:dyDescent="0.2">
      <c r="B1727" s="4" t="s">
        <v>8219</v>
      </c>
      <c r="C1727" s="4">
        <v>15</v>
      </c>
    </row>
    <row r="1728" spans="2:3" x14ac:dyDescent="0.2">
      <c r="B1728" s="4" t="s">
        <v>8219</v>
      </c>
      <c r="C1728" s="4">
        <v>23</v>
      </c>
    </row>
    <row r="1729" spans="2:3" x14ac:dyDescent="0.2">
      <c r="B1729" s="4" t="s">
        <v>8219</v>
      </c>
      <c r="C1729" s="4">
        <v>49</v>
      </c>
    </row>
    <row r="1730" spans="2:3" x14ac:dyDescent="0.2">
      <c r="B1730" s="4" t="s">
        <v>8219</v>
      </c>
      <c r="C1730" s="4">
        <v>10</v>
      </c>
    </row>
    <row r="1731" spans="2:3" x14ac:dyDescent="0.2">
      <c r="B1731" s="4" t="s">
        <v>8219</v>
      </c>
      <c r="C1731" s="4">
        <v>15</v>
      </c>
    </row>
    <row r="1732" spans="2:3" x14ac:dyDescent="0.2">
      <c r="B1732" s="4" t="s">
        <v>8219</v>
      </c>
      <c r="C1732" s="4">
        <v>57</v>
      </c>
    </row>
    <row r="1733" spans="2:3" x14ac:dyDescent="0.2">
      <c r="B1733" s="4" t="s">
        <v>8219</v>
      </c>
      <c r="C1733" s="4">
        <v>33</v>
      </c>
    </row>
    <row r="1734" spans="2:3" x14ac:dyDescent="0.2">
      <c r="B1734" s="4" t="s">
        <v>8219</v>
      </c>
      <c r="C1734" s="4">
        <v>9</v>
      </c>
    </row>
    <row r="1735" spans="2:3" x14ac:dyDescent="0.2">
      <c r="B1735" s="4" t="s">
        <v>8219</v>
      </c>
      <c r="C1735" s="4">
        <v>26</v>
      </c>
    </row>
    <row r="1736" spans="2:3" x14ac:dyDescent="0.2">
      <c r="B1736" s="4" t="s">
        <v>8219</v>
      </c>
      <c r="C1736" s="4">
        <v>69</v>
      </c>
    </row>
    <row r="1737" spans="2:3" x14ac:dyDescent="0.2">
      <c r="B1737" s="4" t="s">
        <v>8219</v>
      </c>
      <c r="C1737" s="4">
        <v>65</v>
      </c>
    </row>
    <row r="1738" spans="2:3" x14ac:dyDescent="0.2">
      <c r="B1738" s="4" t="s">
        <v>8219</v>
      </c>
      <c r="C1738" s="4">
        <v>83</v>
      </c>
    </row>
    <row r="1739" spans="2:3" x14ac:dyDescent="0.2">
      <c r="B1739" s="4" t="s">
        <v>8219</v>
      </c>
      <c r="C1739" s="4">
        <v>111</v>
      </c>
    </row>
    <row r="1740" spans="2:3" x14ac:dyDescent="0.2">
      <c r="B1740" s="4" t="s">
        <v>8219</v>
      </c>
      <c r="C1740" s="4">
        <v>46</v>
      </c>
    </row>
    <row r="1741" spans="2:3" x14ac:dyDescent="0.2">
      <c r="B1741" s="4" t="s">
        <v>8219</v>
      </c>
      <c r="C1741" s="4">
        <v>63</v>
      </c>
    </row>
    <row r="1742" spans="2:3" x14ac:dyDescent="0.2">
      <c r="B1742" s="4" t="s">
        <v>8219</v>
      </c>
      <c r="C1742" s="4">
        <v>9</v>
      </c>
    </row>
    <row r="1743" spans="2:3" x14ac:dyDescent="0.2">
      <c r="B1743" s="4" t="s">
        <v>8219</v>
      </c>
      <c r="C1743" s="4">
        <v>34</v>
      </c>
    </row>
    <row r="1744" spans="2:3" x14ac:dyDescent="0.2">
      <c r="B1744" s="4" t="s">
        <v>8219</v>
      </c>
      <c r="C1744" s="4">
        <v>112</v>
      </c>
    </row>
    <row r="1745" spans="2:3" x14ac:dyDescent="0.2">
      <c r="B1745" s="4" t="s">
        <v>8219</v>
      </c>
      <c r="C1745" s="4">
        <v>47</v>
      </c>
    </row>
    <row r="1746" spans="2:3" x14ac:dyDescent="0.2">
      <c r="B1746" s="4" t="s">
        <v>8219</v>
      </c>
      <c r="C1746" s="4">
        <v>38</v>
      </c>
    </row>
    <row r="1747" spans="2:3" x14ac:dyDescent="0.2">
      <c r="B1747" s="4" t="s">
        <v>8219</v>
      </c>
      <c r="C1747" s="4">
        <v>28</v>
      </c>
    </row>
    <row r="1748" spans="2:3" x14ac:dyDescent="0.2">
      <c r="B1748" s="4" t="s">
        <v>8219</v>
      </c>
      <c r="C1748" s="4">
        <v>78</v>
      </c>
    </row>
    <row r="1749" spans="2:3" x14ac:dyDescent="0.2">
      <c r="B1749" s="4" t="s">
        <v>8219</v>
      </c>
      <c r="C1749" s="4">
        <v>23</v>
      </c>
    </row>
    <row r="1750" spans="2:3" x14ac:dyDescent="0.2">
      <c r="B1750" s="4" t="s">
        <v>8219</v>
      </c>
      <c r="C1750" s="4">
        <v>40</v>
      </c>
    </row>
    <row r="1751" spans="2:3" x14ac:dyDescent="0.2">
      <c r="B1751" s="4" t="s">
        <v>8219</v>
      </c>
      <c r="C1751" s="4">
        <v>13</v>
      </c>
    </row>
    <row r="1752" spans="2:3" x14ac:dyDescent="0.2">
      <c r="B1752" s="4" t="s">
        <v>8219</v>
      </c>
      <c r="C1752" s="4">
        <v>18</v>
      </c>
    </row>
    <row r="1753" spans="2:3" x14ac:dyDescent="0.2">
      <c r="B1753" s="4" t="s">
        <v>8219</v>
      </c>
      <c r="C1753" s="4">
        <v>22</v>
      </c>
    </row>
    <row r="1754" spans="2:3" x14ac:dyDescent="0.2">
      <c r="B1754" s="4" t="s">
        <v>8219</v>
      </c>
      <c r="C1754" s="4">
        <v>79</v>
      </c>
    </row>
    <row r="1755" spans="2:3" x14ac:dyDescent="0.2">
      <c r="B1755" s="4" t="s">
        <v>8219</v>
      </c>
      <c r="C1755" s="4">
        <v>14</v>
      </c>
    </row>
    <row r="1756" spans="2:3" x14ac:dyDescent="0.2">
      <c r="B1756" s="4" t="s">
        <v>8219</v>
      </c>
      <c r="C1756" s="4">
        <v>51</v>
      </c>
    </row>
    <row r="1757" spans="2:3" x14ac:dyDescent="0.2">
      <c r="B1757" s="4" t="s">
        <v>8219</v>
      </c>
      <c r="C1757" s="4">
        <v>54</v>
      </c>
    </row>
    <row r="1758" spans="2:3" x14ac:dyDescent="0.2">
      <c r="B1758" s="4" t="s">
        <v>8219</v>
      </c>
      <c r="C1758" s="4">
        <v>70</v>
      </c>
    </row>
    <row r="1759" spans="2:3" x14ac:dyDescent="0.2">
      <c r="B1759" s="4" t="s">
        <v>8219</v>
      </c>
      <c r="C1759" s="4">
        <v>44</v>
      </c>
    </row>
    <row r="1760" spans="2:3" x14ac:dyDescent="0.2">
      <c r="B1760" s="4" t="s">
        <v>8219</v>
      </c>
      <c r="C1760" s="4">
        <v>55</v>
      </c>
    </row>
    <row r="1761" spans="2:3" x14ac:dyDescent="0.2">
      <c r="B1761" s="4" t="s">
        <v>8219</v>
      </c>
      <c r="C1761" s="4">
        <v>15</v>
      </c>
    </row>
    <row r="1762" spans="2:3" x14ac:dyDescent="0.2">
      <c r="B1762" s="4" t="s">
        <v>8219</v>
      </c>
      <c r="C1762" s="4">
        <v>27</v>
      </c>
    </row>
    <row r="1763" spans="2:3" x14ac:dyDescent="0.2">
      <c r="B1763" s="4" t="s">
        <v>8219</v>
      </c>
      <c r="C1763" s="4">
        <v>21</v>
      </c>
    </row>
    <row r="1764" spans="2:3" x14ac:dyDescent="0.2">
      <c r="B1764" s="4" t="s">
        <v>8219</v>
      </c>
      <c r="C1764" s="4">
        <v>162</v>
      </c>
    </row>
    <row r="1765" spans="2:3" x14ac:dyDescent="0.2">
      <c r="B1765" s="4" t="s">
        <v>8219</v>
      </c>
      <c r="C1765" s="4">
        <v>23</v>
      </c>
    </row>
    <row r="1766" spans="2:3" x14ac:dyDescent="0.2">
      <c r="B1766" s="4" t="s">
        <v>8219</v>
      </c>
      <c r="C1766" s="4">
        <v>72</v>
      </c>
    </row>
    <row r="1767" spans="2:3" x14ac:dyDescent="0.2">
      <c r="B1767" s="4" t="s">
        <v>8219</v>
      </c>
      <c r="C1767" s="4">
        <v>68</v>
      </c>
    </row>
    <row r="1768" spans="2:3" x14ac:dyDescent="0.2">
      <c r="B1768" s="4" t="s">
        <v>8219</v>
      </c>
      <c r="C1768" s="4">
        <v>20</v>
      </c>
    </row>
    <row r="1769" spans="2:3" x14ac:dyDescent="0.2">
      <c r="B1769" s="4" t="s">
        <v>8219</v>
      </c>
      <c r="C1769" s="4">
        <v>26</v>
      </c>
    </row>
    <row r="1770" spans="2:3" x14ac:dyDescent="0.2">
      <c r="B1770" s="4" t="s">
        <v>8219</v>
      </c>
      <c r="C1770" s="4">
        <v>72</v>
      </c>
    </row>
    <row r="1771" spans="2:3" x14ac:dyDescent="0.2">
      <c r="B1771" s="4" t="s">
        <v>8219</v>
      </c>
      <c r="C1771" s="4">
        <v>3</v>
      </c>
    </row>
    <row r="1772" spans="2:3" x14ac:dyDescent="0.2">
      <c r="B1772" s="4" t="s">
        <v>8219</v>
      </c>
      <c r="C1772" s="4">
        <v>18</v>
      </c>
    </row>
    <row r="1773" spans="2:3" x14ac:dyDescent="0.2">
      <c r="B1773" s="4" t="s">
        <v>8219</v>
      </c>
      <c r="C1773" s="4">
        <v>30</v>
      </c>
    </row>
    <row r="1774" spans="2:3" x14ac:dyDescent="0.2">
      <c r="B1774" s="4" t="s">
        <v>8219</v>
      </c>
      <c r="C1774" s="4">
        <v>23</v>
      </c>
    </row>
    <row r="1775" spans="2:3" x14ac:dyDescent="0.2">
      <c r="B1775" s="4" t="s">
        <v>8219</v>
      </c>
      <c r="C1775" s="4">
        <v>54</v>
      </c>
    </row>
    <row r="1776" spans="2:3" x14ac:dyDescent="0.2">
      <c r="B1776" s="4" t="s">
        <v>8219</v>
      </c>
      <c r="C1776" s="4">
        <v>26</v>
      </c>
    </row>
    <row r="1777" spans="2:3" x14ac:dyDescent="0.2">
      <c r="B1777" s="4" t="s">
        <v>8219</v>
      </c>
      <c r="C1777" s="4">
        <v>9</v>
      </c>
    </row>
    <row r="1778" spans="2:3" x14ac:dyDescent="0.2">
      <c r="B1778" s="4" t="s">
        <v>8219</v>
      </c>
      <c r="C1778" s="4">
        <v>27</v>
      </c>
    </row>
    <row r="1779" spans="2:3" x14ac:dyDescent="0.2">
      <c r="B1779" s="4" t="s">
        <v>8219</v>
      </c>
      <c r="C1779" s="4">
        <v>30</v>
      </c>
    </row>
    <row r="1780" spans="2:3" x14ac:dyDescent="0.2">
      <c r="B1780" s="4" t="s">
        <v>8219</v>
      </c>
      <c r="C1780" s="4">
        <v>52</v>
      </c>
    </row>
    <row r="1781" spans="2:3" x14ac:dyDescent="0.2">
      <c r="B1781" s="4" t="s">
        <v>8219</v>
      </c>
      <c r="C1781" s="4">
        <v>17</v>
      </c>
    </row>
    <row r="1782" spans="2:3" x14ac:dyDescent="0.2">
      <c r="B1782" s="4" t="s">
        <v>8219</v>
      </c>
      <c r="C1782" s="4">
        <v>19</v>
      </c>
    </row>
    <row r="1783" spans="2:3" x14ac:dyDescent="0.2">
      <c r="B1783" s="4" t="s">
        <v>8219</v>
      </c>
      <c r="C1783" s="4">
        <v>77</v>
      </c>
    </row>
    <row r="1784" spans="2:3" x14ac:dyDescent="0.2">
      <c r="B1784" s="4" t="s">
        <v>8219</v>
      </c>
      <c r="C1784" s="4">
        <v>21</v>
      </c>
    </row>
    <row r="1785" spans="2:3" x14ac:dyDescent="0.2">
      <c r="B1785" s="4" t="s">
        <v>8219</v>
      </c>
      <c r="C1785" s="4">
        <v>38</v>
      </c>
    </row>
    <row r="1786" spans="2:3" x14ac:dyDescent="0.2">
      <c r="B1786" s="4" t="s">
        <v>8219</v>
      </c>
      <c r="C1786" s="4">
        <v>28</v>
      </c>
    </row>
    <row r="1787" spans="2:3" x14ac:dyDescent="0.2">
      <c r="B1787" s="4" t="s">
        <v>8219</v>
      </c>
      <c r="C1787" s="4">
        <v>48</v>
      </c>
    </row>
    <row r="1788" spans="2:3" x14ac:dyDescent="0.2">
      <c r="B1788" s="4" t="s">
        <v>8219</v>
      </c>
      <c r="C1788" s="4">
        <v>46</v>
      </c>
    </row>
    <row r="1789" spans="2:3" x14ac:dyDescent="0.2">
      <c r="B1789" s="4" t="s">
        <v>8219</v>
      </c>
      <c r="C1789" s="4">
        <v>30</v>
      </c>
    </row>
    <row r="1790" spans="2:3" x14ac:dyDescent="0.2">
      <c r="B1790" s="4" t="s">
        <v>8219</v>
      </c>
      <c r="C1790" s="4">
        <v>64</v>
      </c>
    </row>
    <row r="1791" spans="2:3" x14ac:dyDescent="0.2">
      <c r="B1791" s="4" t="s">
        <v>8219</v>
      </c>
      <c r="C1791" s="4">
        <v>15</v>
      </c>
    </row>
    <row r="1792" spans="2:3" x14ac:dyDescent="0.2">
      <c r="B1792" s="4" t="s">
        <v>8219</v>
      </c>
      <c r="C1792" s="4">
        <v>41</v>
      </c>
    </row>
    <row r="1793" spans="2:3" x14ac:dyDescent="0.2">
      <c r="B1793" s="4" t="s">
        <v>8219</v>
      </c>
      <c r="C1793" s="4">
        <v>35</v>
      </c>
    </row>
    <row r="1794" spans="2:3" x14ac:dyDescent="0.2">
      <c r="B1794" s="4" t="s">
        <v>8219</v>
      </c>
      <c r="C1794" s="4">
        <v>45</v>
      </c>
    </row>
    <row r="1795" spans="2:3" x14ac:dyDescent="0.2">
      <c r="B1795" s="4" t="s">
        <v>8219</v>
      </c>
      <c r="C1795" s="4">
        <v>62</v>
      </c>
    </row>
    <row r="1796" spans="2:3" x14ac:dyDescent="0.2">
      <c r="B1796" s="4" t="s">
        <v>8219</v>
      </c>
      <c r="C1796" s="4">
        <v>22</v>
      </c>
    </row>
    <row r="1797" spans="2:3" x14ac:dyDescent="0.2">
      <c r="B1797" s="4" t="s">
        <v>8219</v>
      </c>
      <c r="C1797" s="4">
        <v>18</v>
      </c>
    </row>
    <row r="1798" spans="2:3" x14ac:dyDescent="0.2">
      <c r="B1798" s="4" t="s">
        <v>8219</v>
      </c>
      <c r="C1798" s="4">
        <v>12</v>
      </c>
    </row>
    <row r="1799" spans="2:3" x14ac:dyDescent="0.2">
      <c r="B1799" s="4" t="s">
        <v>8219</v>
      </c>
      <c r="C1799" s="4">
        <v>44</v>
      </c>
    </row>
    <row r="1800" spans="2:3" x14ac:dyDescent="0.2">
      <c r="B1800" s="4" t="s">
        <v>8219</v>
      </c>
      <c r="C1800" s="4">
        <v>27</v>
      </c>
    </row>
    <row r="1801" spans="2:3" x14ac:dyDescent="0.2">
      <c r="B1801" s="4" t="s">
        <v>8219</v>
      </c>
      <c r="C1801" s="4">
        <v>38</v>
      </c>
    </row>
    <row r="1802" spans="2:3" x14ac:dyDescent="0.2">
      <c r="B1802" s="4" t="s">
        <v>8219</v>
      </c>
      <c r="C1802" s="4">
        <v>28</v>
      </c>
    </row>
    <row r="1803" spans="2:3" x14ac:dyDescent="0.2">
      <c r="B1803" s="4" t="s">
        <v>8219</v>
      </c>
      <c r="C1803" s="4">
        <v>24</v>
      </c>
    </row>
    <row r="1804" spans="2:3" x14ac:dyDescent="0.2">
      <c r="B1804" s="4" t="s">
        <v>8219</v>
      </c>
      <c r="C1804" s="4">
        <v>65</v>
      </c>
    </row>
    <row r="1805" spans="2:3" x14ac:dyDescent="0.2">
      <c r="B1805" s="4" t="s">
        <v>8219</v>
      </c>
      <c r="C1805" s="4">
        <v>46</v>
      </c>
    </row>
    <row r="1806" spans="2:3" x14ac:dyDescent="0.2">
      <c r="B1806" s="4" t="s">
        <v>8219</v>
      </c>
      <c r="C1806" s="4">
        <v>85</v>
      </c>
    </row>
    <row r="1807" spans="2:3" x14ac:dyDescent="0.2">
      <c r="B1807" s="4" t="s">
        <v>8219</v>
      </c>
      <c r="C1807" s="4">
        <v>66</v>
      </c>
    </row>
    <row r="1808" spans="2:3" x14ac:dyDescent="0.2">
      <c r="B1808" s="4" t="s">
        <v>8219</v>
      </c>
      <c r="C1808" s="4">
        <v>165</v>
      </c>
    </row>
    <row r="1809" spans="2:3" x14ac:dyDescent="0.2">
      <c r="B1809" s="4" t="s">
        <v>8219</v>
      </c>
      <c r="C1809" s="4">
        <v>17</v>
      </c>
    </row>
    <row r="1810" spans="2:3" x14ac:dyDescent="0.2">
      <c r="B1810" s="4" t="s">
        <v>8219</v>
      </c>
      <c r="C1810" s="4">
        <v>3</v>
      </c>
    </row>
    <row r="1811" spans="2:3" x14ac:dyDescent="0.2">
      <c r="B1811" s="4" t="s">
        <v>8219</v>
      </c>
      <c r="C1811" s="4">
        <v>17</v>
      </c>
    </row>
    <row r="1812" spans="2:3" x14ac:dyDescent="0.2">
      <c r="B1812" s="4" t="s">
        <v>8219</v>
      </c>
      <c r="C1812" s="4">
        <v>91</v>
      </c>
    </row>
    <row r="1813" spans="2:3" x14ac:dyDescent="0.2">
      <c r="B1813" s="4" t="s">
        <v>8219</v>
      </c>
      <c r="C1813" s="4">
        <v>67</v>
      </c>
    </row>
    <row r="1814" spans="2:3" x14ac:dyDescent="0.2">
      <c r="B1814" s="4" t="s">
        <v>8219</v>
      </c>
      <c r="C1814" s="4">
        <v>18</v>
      </c>
    </row>
    <row r="1815" spans="2:3" x14ac:dyDescent="0.2">
      <c r="B1815" s="4" t="s">
        <v>8219</v>
      </c>
      <c r="C1815" s="4">
        <v>21</v>
      </c>
    </row>
    <row r="1816" spans="2:3" x14ac:dyDescent="0.2">
      <c r="B1816" s="4" t="s">
        <v>8219</v>
      </c>
      <c r="C1816" s="4">
        <v>40</v>
      </c>
    </row>
    <row r="1817" spans="2:3" x14ac:dyDescent="0.2">
      <c r="B1817" s="4" t="s">
        <v>8219</v>
      </c>
      <c r="C1817" s="4">
        <v>78</v>
      </c>
    </row>
    <row r="1818" spans="2:3" x14ac:dyDescent="0.2">
      <c r="B1818" s="4" t="s">
        <v>8219</v>
      </c>
      <c r="C1818" s="4">
        <v>26</v>
      </c>
    </row>
    <row r="1819" spans="2:3" x14ac:dyDescent="0.2">
      <c r="B1819" s="4" t="s">
        <v>8219</v>
      </c>
      <c r="C1819" s="4">
        <v>14</v>
      </c>
    </row>
    <row r="1820" spans="2:3" x14ac:dyDescent="0.2">
      <c r="B1820" s="4" t="s">
        <v>8219</v>
      </c>
      <c r="C1820" s="4">
        <v>44</v>
      </c>
    </row>
    <row r="1821" spans="2:3" x14ac:dyDescent="0.2">
      <c r="B1821" s="4" t="s">
        <v>8219</v>
      </c>
      <c r="C1821" s="4">
        <v>9</v>
      </c>
    </row>
    <row r="1822" spans="2:3" x14ac:dyDescent="0.2">
      <c r="B1822" s="4" t="s">
        <v>8219</v>
      </c>
      <c r="C1822" s="4">
        <v>30</v>
      </c>
    </row>
    <row r="1823" spans="2:3" x14ac:dyDescent="0.2">
      <c r="B1823" s="4" t="s">
        <v>8219</v>
      </c>
      <c r="C1823" s="4">
        <v>45</v>
      </c>
    </row>
    <row r="1824" spans="2:3" x14ac:dyDescent="0.2">
      <c r="B1824" s="4" t="s">
        <v>8219</v>
      </c>
      <c r="C1824" s="4">
        <v>56</v>
      </c>
    </row>
    <row r="1825" spans="2:3" x14ac:dyDescent="0.2">
      <c r="B1825" s="4" t="s">
        <v>8219</v>
      </c>
      <c r="C1825" s="4">
        <v>46</v>
      </c>
    </row>
    <row r="1826" spans="2:3" x14ac:dyDescent="0.2">
      <c r="B1826" s="4" t="s">
        <v>8219</v>
      </c>
      <c r="C1826" s="4">
        <v>34</v>
      </c>
    </row>
    <row r="1827" spans="2:3" x14ac:dyDescent="0.2">
      <c r="B1827" s="4" t="s">
        <v>8219</v>
      </c>
      <c r="C1827" s="4">
        <v>98</v>
      </c>
    </row>
    <row r="1828" spans="2:3" x14ac:dyDescent="0.2">
      <c r="B1828" s="4" t="s">
        <v>8219</v>
      </c>
      <c r="C1828" s="4">
        <v>46</v>
      </c>
    </row>
    <row r="1829" spans="2:3" x14ac:dyDescent="0.2">
      <c r="B1829" s="4" t="s">
        <v>8219</v>
      </c>
      <c r="C1829" s="4">
        <v>10</v>
      </c>
    </row>
    <row r="1830" spans="2:3" x14ac:dyDescent="0.2">
      <c r="B1830" s="4" t="s">
        <v>8219</v>
      </c>
      <c r="C1830" s="4">
        <v>76</v>
      </c>
    </row>
    <row r="1831" spans="2:3" x14ac:dyDescent="0.2">
      <c r="B1831" s="4" t="s">
        <v>8219</v>
      </c>
      <c r="C1831" s="4">
        <v>104</v>
      </c>
    </row>
    <row r="1832" spans="2:3" x14ac:dyDescent="0.2">
      <c r="B1832" s="4" t="s">
        <v>8219</v>
      </c>
      <c r="C1832" s="4">
        <v>87</v>
      </c>
    </row>
    <row r="1833" spans="2:3" x14ac:dyDescent="0.2">
      <c r="B1833" s="4" t="s">
        <v>8219</v>
      </c>
      <c r="C1833" s="4">
        <v>29</v>
      </c>
    </row>
    <row r="1834" spans="2:3" x14ac:dyDescent="0.2">
      <c r="B1834" s="4" t="s">
        <v>8219</v>
      </c>
      <c r="C1834" s="4">
        <v>51</v>
      </c>
    </row>
    <row r="1835" spans="2:3" x14ac:dyDescent="0.2">
      <c r="B1835" s="4" t="s">
        <v>8219</v>
      </c>
      <c r="C1835" s="4">
        <v>12</v>
      </c>
    </row>
    <row r="1836" spans="2:3" x14ac:dyDescent="0.2">
      <c r="B1836" s="4" t="s">
        <v>8219</v>
      </c>
      <c r="C1836" s="4">
        <v>72</v>
      </c>
    </row>
    <row r="1837" spans="2:3" x14ac:dyDescent="0.2">
      <c r="B1837" s="4" t="s">
        <v>8219</v>
      </c>
      <c r="C1837" s="4">
        <v>21</v>
      </c>
    </row>
    <row r="1838" spans="2:3" x14ac:dyDescent="0.2">
      <c r="B1838" s="4" t="s">
        <v>8219</v>
      </c>
      <c r="C1838" s="4">
        <v>42</v>
      </c>
    </row>
    <row r="1839" spans="2:3" x14ac:dyDescent="0.2">
      <c r="B1839" s="4" t="s">
        <v>8219</v>
      </c>
      <c r="C1839" s="4">
        <v>71</v>
      </c>
    </row>
    <row r="1840" spans="2:3" x14ac:dyDescent="0.2">
      <c r="B1840" s="4" t="s">
        <v>8219</v>
      </c>
      <c r="C1840" s="4">
        <v>168</v>
      </c>
    </row>
    <row r="1841" spans="2:3" x14ac:dyDescent="0.2">
      <c r="B1841" s="4" t="s">
        <v>8219</v>
      </c>
      <c r="C1841" s="4">
        <v>19</v>
      </c>
    </row>
    <row r="1842" spans="2:3" x14ac:dyDescent="0.2">
      <c r="B1842" s="4" t="s">
        <v>8219</v>
      </c>
      <c r="C1842" s="4">
        <v>37</v>
      </c>
    </row>
    <row r="1843" spans="2:3" x14ac:dyDescent="0.2">
      <c r="B1843" s="4" t="s">
        <v>8219</v>
      </c>
      <c r="C1843" s="4">
        <v>36</v>
      </c>
    </row>
    <row r="1844" spans="2:3" x14ac:dyDescent="0.2">
      <c r="B1844" s="4" t="s">
        <v>8219</v>
      </c>
      <c r="C1844" s="4">
        <v>14</v>
      </c>
    </row>
    <row r="1845" spans="2:3" x14ac:dyDescent="0.2">
      <c r="B1845" s="4" t="s">
        <v>8219</v>
      </c>
      <c r="C1845" s="4">
        <v>18</v>
      </c>
    </row>
    <row r="1846" spans="2:3" x14ac:dyDescent="0.2">
      <c r="B1846" s="4" t="s">
        <v>8219</v>
      </c>
      <c r="C1846" s="4">
        <v>82</v>
      </c>
    </row>
    <row r="1847" spans="2:3" x14ac:dyDescent="0.2">
      <c r="B1847" s="4" t="s">
        <v>8219</v>
      </c>
      <c r="C1847" s="4">
        <v>43</v>
      </c>
    </row>
    <row r="1848" spans="2:3" x14ac:dyDescent="0.2">
      <c r="B1848" s="4" t="s">
        <v>8219</v>
      </c>
      <c r="C1848" s="4">
        <v>8</v>
      </c>
    </row>
    <row r="1849" spans="2:3" x14ac:dyDescent="0.2">
      <c r="B1849" s="4" t="s">
        <v>8219</v>
      </c>
      <c r="C1849" s="4">
        <v>45</v>
      </c>
    </row>
    <row r="1850" spans="2:3" x14ac:dyDescent="0.2">
      <c r="B1850" s="4" t="s">
        <v>8219</v>
      </c>
      <c r="C1850" s="4">
        <v>20</v>
      </c>
    </row>
    <row r="1851" spans="2:3" x14ac:dyDescent="0.2">
      <c r="B1851" s="4" t="s">
        <v>8219</v>
      </c>
      <c r="C1851" s="4">
        <v>31</v>
      </c>
    </row>
    <row r="1852" spans="2:3" x14ac:dyDescent="0.2">
      <c r="B1852" s="4" t="s">
        <v>8219</v>
      </c>
      <c r="C1852" s="4">
        <v>25</v>
      </c>
    </row>
    <row r="1853" spans="2:3" x14ac:dyDescent="0.2">
      <c r="B1853" s="4" t="s">
        <v>8219</v>
      </c>
      <c r="C1853" s="4">
        <v>14</v>
      </c>
    </row>
    <row r="1854" spans="2:3" x14ac:dyDescent="0.2">
      <c r="B1854" s="4" t="s">
        <v>8219</v>
      </c>
      <c r="C1854" s="4">
        <v>45</v>
      </c>
    </row>
    <row r="1855" spans="2:3" x14ac:dyDescent="0.2">
      <c r="B1855" s="4" t="s">
        <v>8219</v>
      </c>
      <c r="C1855" s="4">
        <v>20</v>
      </c>
    </row>
    <row r="1856" spans="2:3" x14ac:dyDescent="0.2">
      <c r="B1856" s="4" t="s">
        <v>8219</v>
      </c>
      <c r="C1856" s="4">
        <v>39</v>
      </c>
    </row>
    <row r="1857" spans="2:3" x14ac:dyDescent="0.2">
      <c r="B1857" s="4" t="s">
        <v>8219</v>
      </c>
      <c r="C1857" s="4">
        <v>16</v>
      </c>
    </row>
    <row r="1858" spans="2:3" x14ac:dyDescent="0.2">
      <c r="B1858" s="4" t="s">
        <v>8219</v>
      </c>
      <c r="C1858" s="4">
        <v>37</v>
      </c>
    </row>
    <row r="1859" spans="2:3" x14ac:dyDescent="0.2">
      <c r="B1859" s="4" t="s">
        <v>8219</v>
      </c>
      <c r="C1859" s="4">
        <v>14</v>
      </c>
    </row>
    <row r="1860" spans="2:3" x14ac:dyDescent="0.2">
      <c r="B1860" s="4" t="s">
        <v>8219</v>
      </c>
      <c r="C1860" s="4">
        <v>21</v>
      </c>
    </row>
    <row r="1861" spans="2:3" x14ac:dyDescent="0.2">
      <c r="B1861" s="4" t="s">
        <v>8219</v>
      </c>
      <c r="C1861" s="4">
        <v>69</v>
      </c>
    </row>
    <row r="1862" spans="2:3" x14ac:dyDescent="0.2">
      <c r="B1862" s="4" t="s">
        <v>8219</v>
      </c>
      <c r="C1862" s="4">
        <v>16</v>
      </c>
    </row>
    <row r="1863" spans="2:3" x14ac:dyDescent="0.2">
      <c r="B1863" s="4" t="s">
        <v>8219</v>
      </c>
      <c r="C1863" s="4">
        <v>55</v>
      </c>
    </row>
    <row r="1864" spans="2:3" x14ac:dyDescent="0.2">
      <c r="B1864" s="4" t="s">
        <v>8219</v>
      </c>
      <c r="C1864" s="4">
        <v>27</v>
      </c>
    </row>
    <row r="1865" spans="2:3" x14ac:dyDescent="0.2">
      <c r="B1865" s="4" t="s">
        <v>8219</v>
      </c>
      <c r="C1865" s="4">
        <v>36</v>
      </c>
    </row>
    <row r="1866" spans="2:3" x14ac:dyDescent="0.2">
      <c r="B1866" s="4" t="s">
        <v>8219</v>
      </c>
      <c r="C1866" s="4">
        <v>19</v>
      </c>
    </row>
    <row r="1867" spans="2:3" x14ac:dyDescent="0.2">
      <c r="B1867" s="4" t="s">
        <v>8219</v>
      </c>
      <c r="C1867" s="4">
        <v>12</v>
      </c>
    </row>
    <row r="1868" spans="2:3" x14ac:dyDescent="0.2">
      <c r="B1868" s="4" t="s">
        <v>8219</v>
      </c>
      <c r="C1868" s="4">
        <v>17</v>
      </c>
    </row>
    <row r="1869" spans="2:3" x14ac:dyDescent="0.2">
      <c r="B1869" s="4" t="s">
        <v>8219</v>
      </c>
      <c r="C1869" s="4">
        <v>114</v>
      </c>
    </row>
    <row r="1870" spans="2:3" x14ac:dyDescent="0.2">
      <c r="B1870" s="4" t="s">
        <v>8219</v>
      </c>
      <c r="C1870" s="4">
        <v>93</v>
      </c>
    </row>
    <row r="1871" spans="2:3" x14ac:dyDescent="0.2">
      <c r="B1871" s="4" t="s">
        <v>8219</v>
      </c>
      <c r="C1871" s="4">
        <v>36</v>
      </c>
    </row>
    <row r="1872" spans="2:3" x14ac:dyDescent="0.2">
      <c r="B1872" s="4" t="s">
        <v>8219</v>
      </c>
      <c r="C1872" s="4">
        <v>61</v>
      </c>
    </row>
    <row r="1873" spans="2:3" x14ac:dyDescent="0.2">
      <c r="B1873" s="4" t="s">
        <v>8219</v>
      </c>
      <c r="C1873" s="4">
        <v>47</v>
      </c>
    </row>
    <row r="1874" spans="2:3" x14ac:dyDescent="0.2">
      <c r="B1874" s="4" t="s">
        <v>8219</v>
      </c>
      <c r="C1874" s="4">
        <v>17</v>
      </c>
    </row>
    <row r="1875" spans="2:3" x14ac:dyDescent="0.2">
      <c r="B1875" s="4" t="s">
        <v>8219</v>
      </c>
      <c r="C1875" s="4">
        <v>63</v>
      </c>
    </row>
    <row r="1876" spans="2:3" x14ac:dyDescent="0.2">
      <c r="B1876" s="4" t="s">
        <v>8219</v>
      </c>
      <c r="C1876" s="4">
        <v>9</v>
      </c>
    </row>
    <row r="1877" spans="2:3" x14ac:dyDescent="0.2">
      <c r="B1877" s="4" t="s">
        <v>8219</v>
      </c>
      <c r="C1877" s="4">
        <v>30</v>
      </c>
    </row>
    <row r="1878" spans="2:3" x14ac:dyDescent="0.2">
      <c r="B1878" s="4" t="s">
        <v>8219</v>
      </c>
      <c r="C1878" s="4">
        <v>23</v>
      </c>
    </row>
    <row r="1879" spans="2:3" x14ac:dyDescent="0.2">
      <c r="B1879" s="4" t="s">
        <v>8219</v>
      </c>
      <c r="C1879" s="4">
        <v>33</v>
      </c>
    </row>
    <row r="1880" spans="2:3" x14ac:dyDescent="0.2">
      <c r="B1880" s="4" t="s">
        <v>8219</v>
      </c>
      <c r="C1880" s="4">
        <v>39</v>
      </c>
    </row>
    <row r="1881" spans="2:3" x14ac:dyDescent="0.2">
      <c r="B1881" s="4" t="s">
        <v>8219</v>
      </c>
      <c r="C1881" s="4">
        <v>17</v>
      </c>
    </row>
    <row r="1882" spans="2:3" x14ac:dyDescent="0.2">
      <c r="B1882" s="4" t="s">
        <v>8219</v>
      </c>
      <c r="C1882" s="4">
        <v>6</v>
      </c>
    </row>
    <row r="1883" spans="2:3" x14ac:dyDescent="0.2">
      <c r="B1883" s="4" t="s">
        <v>8219</v>
      </c>
      <c r="C1883" s="4">
        <v>39</v>
      </c>
    </row>
    <row r="1884" spans="2:3" x14ac:dyDescent="0.2">
      <c r="B1884" s="4" t="s">
        <v>8219</v>
      </c>
      <c r="C1884" s="4">
        <v>57</v>
      </c>
    </row>
    <row r="1885" spans="2:3" x14ac:dyDescent="0.2">
      <c r="B1885" s="4" t="s">
        <v>8219</v>
      </c>
      <c r="C1885" s="4">
        <v>56</v>
      </c>
    </row>
    <row r="1886" spans="2:3" x14ac:dyDescent="0.2">
      <c r="B1886" s="4" t="s">
        <v>8219</v>
      </c>
      <c r="C1886" s="4">
        <v>13</v>
      </c>
    </row>
    <row r="1887" spans="2:3" x14ac:dyDescent="0.2">
      <c r="B1887" s="4" t="s">
        <v>8219</v>
      </c>
      <c r="C1887" s="4">
        <v>95</v>
      </c>
    </row>
    <row r="1888" spans="2:3" x14ac:dyDescent="0.2">
      <c r="B1888" s="4" t="s">
        <v>8219</v>
      </c>
      <c r="C1888" s="4">
        <v>80</v>
      </c>
    </row>
    <row r="1889" spans="2:3" x14ac:dyDescent="0.2">
      <c r="B1889" s="4" t="s">
        <v>8219</v>
      </c>
      <c r="C1889" s="4">
        <v>133</v>
      </c>
    </row>
    <row r="1890" spans="2:3" x14ac:dyDescent="0.2">
      <c r="B1890" s="4" t="s">
        <v>8219</v>
      </c>
      <c r="C1890" s="4">
        <v>44</v>
      </c>
    </row>
    <row r="1891" spans="2:3" x14ac:dyDescent="0.2">
      <c r="B1891" s="4" t="s">
        <v>8219</v>
      </c>
      <c r="C1891" s="4">
        <v>30</v>
      </c>
    </row>
    <row r="1892" spans="2:3" x14ac:dyDescent="0.2">
      <c r="B1892" s="4" t="s">
        <v>8219</v>
      </c>
      <c r="C1892" s="4">
        <v>56</v>
      </c>
    </row>
    <row r="1893" spans="2:3" x14ac:dyDescent="0.2">
      <c r="B1893" s="4" t="s">
        <v>8219</v>
      </c>
      <c r="C1893" s="4">
        <v>66</v>
      </c>
    </row>
    <row r="1894" spans="2:3" x14ac:dyDescent="0.2">
      <c r="B1894" s="4" t="s">
        <v>8219</v>
      </c>
      <c r="C1894" s="4">
        <v>29</v>
      </c>
    </row>
    <row r="1895" spans="2:3" x14ac:dyDescent="0.2">
      <c r="B1895" s="4" t="s">
        <v>8219</v>
      </c>
      <c r="C1895" s="4">
        <v>72</v>
      </c>
    </row>
    <row r="1896" spans="2:3" x14ac:dyDescent="0.2">
      <c r="B1896" s="4" t="s">
        <v>8219</v>
      </c>
      <c r="C1896" s="4">
        <v>27</v>
      </c>
    </row>
    <row r="1897" spans="2:3" x14ac:dyDescent="0.2">
      <c r="B1897" s="4" t="s">
        <v>8219</v>
      </c>
      <c r="C1897" s="4">
        <v>10</v>
      </c>
    </row>
    <row r="1898" spans="2:3" x14ac:dyDescent="0.2">
      <c r="B1898" s="4" t="s">
        <v>8219</v>
      </c>
      <c r="C1898" s="4">
        <v>35</v>
      </c>
    </row>
    <row r="1899" spans="2:3" x14ac:dyDescent="0.2">
      <c r="B1899" s="4" t="s">
        <v>8219</v>
      </c>
      <c r="C1899" s="4">
        <v>29</v>
      </c>
    </row>
    <row r="1900" spans="2:3" x14ac:dyDescent="0.2">
      <c r="B1900" s="4" t="s">
        <v>8219</v>
      </c>
      <c r="C1900" s="4">
        <v>13</v>
      </c>
    </row>
    <row r="1901" spans="2:3" x14ac:dyDescent="0.2">
      <c r="B1901" s="4" t="s">
        <v>8219</v>
      </c>
      <c r="C1901" s="4">
        <v>72</v>
      </c>
    </row>
    <row r="1902" spans="2:3" x14ac:dyDescent="0.2">
      <c r="B1902" s="4" t="s">
        <v>8219</v>
      </c>
      <c r="C1902" s="4">
        <v>78</v>
      </c>
    </row>
    <row r="1903" spans="2:3" x14ac:dyDescent="0.2">
      <c r="B1903" s="4" t="s">
        <v>8219</v>
      </c>
      <c r="C1903" s="4">
        <v>49</v>
      </c>
    </row>
    <row r="1904" spans="2:3" x14ac:dyDescent="0.2">
      <c r="B1904" s="4" t="s">
        <v>8219</v>
      </c>
      <c r="C1904" s="4">
        <v>42</v>
      </c>
    </row>
    <row r="1905" spans="2:3" x14ac:dyDescent="0.2">
      <c r="B1905" s="4" t="s">
        <v>8219</v>
      </c>
      <c r="C1905" s="4">
        <v>35</v>
      </c>
    </row>
    <row r="1906" spans="2:3" x14ac:dyDescent="0.2">
      <c r="B1906" s="4" t="s">
        <v>8219</v>
      </c>
      <c r="C1906" s="4">
        <v>42</v>
      </c>
    </row>
    <row r="1907" spans="2:3" x14ac:dyDescent="0.2">
      <c r="B1907" s="4" t="s">
        <v>8219</v>
      </c>
      <c r="C1907" s="4">
        <v>42</v>
      </c>
    </row>
    <row r="1908" spans="2:3" x14ac:dyDescent="0.2">
      <c r="B1908" s="4" t="s">
        <v>8219</v>
      </c>
      <c r="C1908" s="4">
        <v>31</v>
      </c>
    </row>
    <row r="1909" spans="2:3" x14ac:dyDescent="0.2">
      <c r="B1909" s="4" t="s">
        <v>8219</v>
      </c>
      <c r="C1909" s="4">
        <v>38</v>
      </c>
    </row>
    <row r="1910" spans="2:3" x14ac:dyDescent="0.2">
      <c r="B1910" s="4" t="s">
        <v>8219</v>
      </c>
      <c r="C1910" s="4">
        <v>8</v>
      </c>
    </row>
    <row r="1911" spans="2:3" x14ac:dyDescent="0.2">
      <c r="B1911" s="4" t="s">
        <v>8219</v>
      </c>
      <c r="C1911" s="4">
        <v>39</v>
      </c>
    </row>
    <row r="1912" spans="2:3" x14ac:dyDescent="0.2">
      <c r="B1912" s="4" t="s">
        <v>8219</v>
      </c>
      <c r="C1912" s="4">
        <v>29</v>
      </c>
    </row>
    <row r="1913" spans="2:3" x14ac:dyDescent="0.2">
      <c r="B1913" s="4" t="s">
        <v>8219</v>
      </c>
      <c r="C1913" s="4">
        <v>72</v>
      </c>
    </row>
    <row r="1914" spans="2:3" x14ac:dyDescent="0.2">
      <c r="B1914" s="4" t="s">
        <v>8219</v>
      </c>
      <c r="C1914" s="4">
        <v>15</v>
      </c>
    </row>
    <row r="1915" spans="2:3" x14ac:dyDescent="0.2">
      <c r="B1915" s="4" t="s">
        <v>8219</v>
      </c>
      <c r="C1915" s="4">
        <v>33</v>
      </c>
    </row>
    <row r="1916" spans="2:3" x14ac:dyDescent="0.2">
      <c r="B1916" s="4" t="s">
        <v>8219</v>
      </c>
      <c r="C1916" s="4">
        <v>15</v>
      </c>
    </row>
    <row r="1917" spans="2:3" x14ac:dyDescent="0.2">
      <c r="B1917" s="4" t="s">
        <v>8219</v>
      </c>
      <c r="C1917" s="4">
        <v>19</v>
      </c>
    </row>
    <row r="1918" spans="2:3" x14ac:dyDescent="0.2">
      <c r="B1918" s="4" t="s">
        <v>8219</v>
      </c>
      <c r="C1918" s="4">
        <v>17</v>
      </c>
    </row>
    <row r="1919" spans="2:3" x14ac:dyDescent="0.2">
      <c r="B1919" s="4" t="s">
        <v>8219</v>
      </c>
      <c r="C1919" s="4">
        <v>44</v>
      </c>
    </row>
    <row r="1920" spans="2:3" x14ac:dyDescent="0.2">
      <c r="B1920" s="4" t="s">
        <v>8219</v>
      </c>
      <c r="C1920" s="4">
        <v>10</v>
      </c>
    </row>
    <row r="1921" spans="2:3" x14ac:dyDescent="0.2">
      <c r="B1921" s="4" t="s">
        <v>8219</v>
      </c>
      <c r="C1921" s="4">
        <v>46</v>
      </c>
    </row>
    <row r="1922" spans="2:3" x14ac:dyDescent="0.2">
      <c r="B1922" s="4" t="s">
        <v>8219</v>
      </c>
      <c r="C1922" s="4">
        <v>11</v>
      </c>
    </row>
    <row r="1923" spans="2:3" x14ac:dyDescent="0.2">
      <c r="B1923" s="4" t="s">
        <v>8219</v>
      </c>
      <c r="C1923" s="4">
        <v>13</v>
      </c>
    </row>
    <row r="1924" spans="2:3" x14ac:dyDescent="0.2">
      <c r="B1924" s="4" t="s">
        <v>8219</v>
      </c>
      <c r="C1924" s="4">
        <v>33</v>
      </c>
    </row>
    <row r="1925" spans="2:3" x14ac:dyDescent="0.2">
      <c r="B1925" s="4" t="s">
        <v>8219</v>
      </c>
      <c r="C1925" s="4">
        <v>28</v>
      </c>
    </row>
    <row r="1926" spans="2:3" x14ac:dyDescent="0.2">
      <c r="B1926" s="4" t="s">
        <v>8219</v>
      </c>
      <c r="C1926" s="4">
        <v>21</v>
      </c>
    </row>
    <row r="1927" spans="2:3" x14ac:dyDescent="0.2">
      <c r="B1927" s="4" t="s">
        <v>8219</v>
      </c>
      <c r="C1927" s="4">
        <v>13</v>
      </c>
    </row>
    <row r="1928" spans="2:3" x14ac:dyDescent="0.2">
      <c r="B1928" s="4" t="s">
        <v>8219</v>
      </c>
      <c r="C1928" s="4">
        <v>34</v>
      </c>
    </row>
    <row r="1929" spans="2:3" x14ac:dyDescent="0.2">
      <c r="B1929" s="4" t="s">
        <v>8219</v>
      </c>
      <c r="C1929" s="4">
        <v>80</v>
      </c>
    </row>
    <row r="1930" spans="2:3" x14ac:dyDescent="0.2">
      <c r="B1930" s="4" t="s">
        <v>8219</v>
      </c>
      <c r="C1930" s="4">
        <v>74</v>
      </c>
    </row>
    <row r="1931" spans="2:3" x14ac:dyDescent="0.2">
      <c r="B1931" s="4" t="s">
        <v>8219</v>
      </c>
      <c r="C1931" s="4">
        <v>7</v>
      </c>
    </row>
    <row r="1932" spans="2:3" x14ac:dyDescent="0.2">
      <c r="B1932" s="4" t="s">
        <v>8219</v>
      </c>
      <c r="C1932" s="4">
        <v>34</v>
      </c>
    </row>
    <row r="1933" spans="2:3" x14ac:dyDescent="0.2">
      <c r="B1933" s="4" t="s">
        <v>8219</v>
      </c>
      <c r="C1933" s="4">
        <v>86</v>
      </c>
    </row>
    <row r="1934" spans="2:3" x14ac:dyDescent="0.2">
      <c r="B1934" s="4" t="s">
        <v>8219</v>
      </c>
      <c r="C1934" s="4">
        <v>37</v>
      </c>
    </row>
    <row r="1935" spans="2:3" x14ac:dyDescent="0.2">
      <c r="B1935" s="4" t="s">
        <v>8219</v>
      </c>
      <c r="C1935" s="4">
        <v>18</v>
      </c>
    </row>
    <row r="1936" spans="2:3" x14ac:dyDescent="0.2">
      <c r="B1936" s="4" t="s">
        <v>8219</v>
      </c>
      <c r="C1936" s="4">
        <v>22</v>
      </c>
    </row>
    <row r="1937" spans="2:3" x14ac:dyDescent="0.2">
      <c r="B1937" s="4" t="s">
        <v>8219</v>
      </c>
      <c r="C1937" s="4">
        <v>26</v>
      </c>
    </row>
    <row r="1938" spans="2:3" x14ac:dyDescent="0.2">
      <c r="B1938" s="4" t="s">
        <v>8219</v>
      </c>
      <c r="C1938" s="4">
        <v>27</v>
      </c>
    </row>
    <row r="1939" spans="2:3" x14ac:dyDescent="0.2">
      <c r="B1939" s="4" t="s">
        <v>8219</v>
      </c>
      <c r="C1939" s="4">
        <v>8</v>
      </c>
    </row>
    <row r="1940" spans="2:3" x14ac:dyDescent="0.2">
      <c r="B1940" s="4" t="s">
        <v>8219</v>
      </c>
      <c r="C1940" s="4">
        <v>204</v>
      </c>
    </row>
    <row r="1941" spans="2:3" x14ac:dyDescent="0.2">
      <c r="B1941" s="4" t="s">
        <v>8219</v>
      </c>
      <c r="C1941" s="4">
        <v>46</v>
      </c>
    </row>
    <row r="1942" spans="2:3" x14ac:dyDescent="0.2">
      <c r="B1942" s="4" t="s">
        <v>8219</v>
      </c>
      <c r="C1942" s="4">
        <v>17</v>
      </c>
    </row>
    <row r="1943" spans="2:3" x14ac:dyDescent="0.2">
      <c r="B1943" s="4" t="s">
        <v>8219</v>
      </c>
      <c r="C1943" s="4">
        <v>28</v>
      </c>
    </row>
    <row r="1944" spans="2:3" x14ac:dyDescent="0.2">
      <c r="B1944" s="4" t="s">
        <v>8219</v>
      </c>
      <c r="C1944" s="4">
        <v>83</v>
      </c>
    </row>
    <row r="1945" spans="2:3" x14ac:dyDescent="0.2">
      <c r="B1945" s="4" t="s">
        <v>8219</v>
      </c>
      <c r="C1945" s="4">
        <v>13</v>
      </c>
    </row>
    <row r="1946" spans="2:3" x14ac:dyDescent="0.2">
      <c r="B1946" s="4" t="s">
        <v>8219</v>
      </c>
      <c r="C1946" s="4">
        <v>8</v>
      </c>
    </row>
    <row r="1947" spans="2:3" x14ac:dyDescent="0.2">
      <c r="B1947" s="4" t="s">
        <v>8219</v>
      </c>
      <c r="C1947" s="4">
        <v>32</v>
      </c>
    </row>
    <row r="1948" spans="2:3" x14ac:dyDescent="0.2">
      <c r="B1948" s="4" t="s">
        <v>8219</v>
      </c>
      <c r="C1948" s="4">
        <v>85</v>
      </c>
    </row>
    <row r="1949" spans="2:3" x14ac:dyDescent="0.2">
      <c r="B1949" s="4" t="s">
        <v>8219</v>
      </c>
      <c r="C1949" s="4">
        <v>29</v>
      </c>
    </row>
    <row r="1950" spans="2:3" x14ac:dyDescent="0.2">
      <c r="B1950" s="4" t="s">
        <v>8219</v>
      </c>
      <c r="C1950" s="4">
        <v>24</v>
      </c>
    </row>
    <row r="1951" spans="2:3" x14ac:dyDescent="0.2">
      <c r="B1951" s="4" t="s">
        <v>8219</v>
      </c>
      <c r="C1951" s="4">
        <v>8</v>
      </c>
    </row>
    <row r="1952" spans="2:3" x14ac:dyDescent="0.2">
      <c r="B1952" s="4" t="s">
        <v>8219</v>
      </c>
      <c r="C1952" s="4">
        <v>19</v>
      </c>
    </row>
    <row r="1953" spans="2:3" x14ac:dyDescent="0.2">
      <c r="B1953" s="4" t="s">
        <v>8219</v>
      </c>
      <c r="C1953" s="4">
        <v>336</v>
      </c>
    </row>
    <row r="1954" spans="2:3" x14ac:dyDescent="0.2">
      <c r="B1954" s="4" t="s">
        <v>8219</v>
      </c>
      <c r="C1954" s="4">
        <v>13</v>
      </c>
    </row>
    <row r="1955" spans="2:3" x14ac:dyDescent="0.2">
      <c r="B1955" s="4" t="s">
        <v>8219</v>
      </c>
      <c r="C1955" s="4">
        <v>42</v>
      </c>
    </row>
    <row r="1956" spans="2:3" x14ac:dyDescent="0.2">
      <c r="B1956" s="4" t="s">
        <v>8219</v>
      </c>
      <c r="C1956" s="4">
        <v>64</v>
      </c>
    </row>
    <row r="1957" spans="2:3" x14ac:dyDescent="0.2">
      <c r="B1957" s="4" t="s">
        <v>8219</v>
      </c>
      <c r="C1957" s="4">
        <v>25</v>
      </c>
    </row>
    <row r="1958" spans="2:3" x14ac:dyDescent="0.2">
      <c r="B1958" s="4" t="s">
        <v>8219</v>
      </c>
      <c r="C1958" s="4">
        <v>20</v>
      </c>
    </row>
    <row r="1959" spans="2:3" x14ac:dyDescent="0.2">
      <c r="B1959" s="4" t="s">
        <v>8219</v>
      </c>
      <c r="C1959" s="4">
        <v>104</v>
      </c>
    </row>
    <row r="1960" spans="2:3" x14ac:dyDescent="0.2">
      <c r="B1960" s="4" t="s">
        <v>8219</v>
      </c>
      <c r="C1960" s="4">
        <v>53</v>
      </c>
    </row>
    <row r="1961" spans="2:3" x14ac:dyDescent="0.2">
      <c r="B1961" s="4" t="s">
        <v>8219</v>
      </c>
      <c r="C1961" s="4">
        <v>14</v>
      </c>
    </row>
    <row r="1962" spans="2:3" x14ac:dyDescent="0.2">
      <c r="B1962" s="4" t="s">
        <v>8219</v>
      </c>
      <c r="C1962" s="4">
        <v>20</v>
      </c>
    </row>
    <row r="1963" spans="2:3" x14ac:dyDescent="0.2">
      <c r="B1963" s="4" t="s">
        <v>8219</v>
      </c>
      <c r="C1963" s="4">
        <v>558</v>
      </c>
    </row>
    <row r="1964" spans="2:3" x14ac:dyDescent="0.2">
      <c r="B1964" s="4" t="s">
        <v>8219</v>
      </c>
      <c r="C1964" s="4">
        <v>22</v>
      </c>
    </row>
    <row r="1965" spans="2:3" x14ac:dyDescent="0.2">
      <c r="B1965" s="4" t="s">
        <v>8219</v>
      </c>
      <c r="C1965" s="4">
        <v>24</v>
      </c>
    </row>
    <row r="1966" spans="2:3" x14ac:dyDescent="0.2">
      <c r="B1966" s="4" t="s">
        <v>8219</v>
      </c>
      <c r="C1966" s="4">
        <v>74</v>
      </c>
    </row>
    <row r="1967" spans="2:3" x14ac:dyDescent="0.2">
      <c r="B1967" s="4" t="s">
        <v>8219</v>
      </c>
      <c r="C1967" s="4">
        <v>54</v>
      </c>
    </row>
    <row r="1968" spans="2:3" x14ac:dyDescent="0.2">
      <c r="B1968" s="4" t="s">
        <v>8219</v>
      </c>
      <c r="C1968" s="4">
        <v>31</v>
      </c>
    </row>
    <row r="1969" spans="2:3" x14ac:dyDescent="0.2">
      <c r="B1969" s="4" t="s">
        <v>8219</v>
      </c>
      <c r="C1969" s="4">
        <v>25</v>
      </c>
    </row>
    <row r="1970" spans="2:3" x14ac:dyDescent="0.2">
      <c r="B1970" s="4" t="s">
        <v>8219</v>
      </c>
      <c r="C1970" s="4">
        <v>17</v>
      </c>
    </row>
    <row r="1971" spans="2:3" x14ac:dyDescent="0.2">
      <c r="B1971" s="4" t="s">
        <v>8219</v>
      </c>
      <c r="C1971" s="4">
        <v>12</v>
      </c>
    </row>
    <row r="1972" spans="2:3" x14ac:dyDescent="0.2">
      <c r="B1972" s="4" t="s">
        <v>8219</v>
      </c>
      <c r="C1972" s="4">
        <v>38</v>
      </c>
    </row>
    <row r="1973" spans="2:3" x14ac:dyDescent="0.2">
      <c r="B1973" s="4" t="s">
        <v>8219</v>
      </c>
      <c r="C1973" s="4">
        <v>41</v>
      </c>
    </row>
    <row r="1974" spans="2:3" x14ac:dyDescent="0.2">
      <c r="B1974" s="4" t="s">
        <v>8219</v>
      </c>
      <c r="C1974" s="4">
        <v>19</v>
      </c>
    </row>
    <row r="1975" spans="2:3" x14ac:dyDescent="0.2">
      <c r="B1975" s="4" t="s">
        <v>8219</v>
      </c>
      <c r="C1975" s="4">
        <v>41</v>
      </c>
    </row>
    <row r="1976" spans="2:3" x14ac:dyDescent="0.2">
      <c r="B1976" s="4" t="s">
        <v>8219</v>
      </c>
      <c r="C1976" s="4">
        <v>26</v>
      </c>
    </row>
    <row r="1977" spans="2:3" x14ac:dyDescent="0.2">
      <c r="B1977" s="4" t="s">
        <v>8219</v>
      </c>
      <c r="C1977" s="4">
        <v>25</v>
      </c>
    </row>
    <row r="1978" spans="2:3" x14ac:dyDescent="0.2">
      <c r="B1978" s="4" t="s">
        <v>8219</v>
      </c>
      <c r="C1978" s="4">
        <v>9</v>
      </c>
    </row>
    <row r="1979" spans="2:3" x14ac:dyDescent="0.2">
      <c r="B1979" s="4" t="s">
        <v>8219</v>
      </c>
      <c r="C1979" s="4">
        <v>78</v>
      </c>
    </row>
    <row r="1980" spans="2:3" x14ac:dyDescent="0.2">
      <c r="B1980" s="4" t="s">
        <v>8219</v>
      </c>
      <c r="C1980" s="4">
        <v>45</v>
      </c>
    </row>
    <row r="1981" spans="2:3" x14ac:dyDescent="0.2">
      <c r="B1981" s="4" t="s">
        <v>8219</v>
      </c>
      <c r="C1981" s="4">
        <v>102</v>
      </c>
    </row>
    <row r="1982" spans="2:3" x14ac:dyDescent="0.2">
      <c r="B1982" s="4" t="s">
        <v>8219</v>
      </c>
      <c r="C1982" s="4">
        <v>5</v>
      </c>
    </row>
    <row r="1983" spans="2:3" x14ac:dyDescent="0.2">
      <c r="B1983" s="4" t="s">
        <v>8219</v>
      </c>
      <c r="C1983" s="4">
        <v>27</v>
      </c>
    </row>
    <row r="1984" spans="2:3" x14ac:dyDescent="0.2">
      <c r="B1984" s="4" t="s">
        <v>8219</v>
      </c>
      <c r="C1984" s="4">
        <v>37</v>
      </c>
    </row>
    <row r="1985" spans="2:3" x14ac:dyDescent="0.2">
      <c r="B1985" s="4" t="s">
        <v>8219</v>
      </c>
      <c r="C1985" s="4">
        <v>14</v>
      </c>
    </row>
    <row r="1986" spans="2:3" x14ac:dyDescent="0.2">
      <c r="B1986" s="4" t="s">
        <v>8219</v>
      </c>
      <c r="C1986" s="4">
        <v>27</v>
      </c>
    </row>
    <row r="1987" spans="2:3" x14ac:dyDescent="0.2">
      <c r="B1987" s="4" t="s">
        <v>8219</v>
      </c>
      <c r="C1987" s="4">
        <v>45</v>
      </c>
    </row>
    <row r="1988" spans="2:3" x14ac:dyDescent="0.2">
      <c r="B1988" s="4" t="s">
        <v>8219</v>
      </c>
      <c r="C1988" s="4">
        <v>49</v>
      </c>
    </row>
    <row r="1989" spans="2:3" x14ac:dyDescent="0.2">
      <c r="B1989" s="4" t="s">
        <v>8219</v>
      </c>
      <c r="C1989" s="4">
        <v>24</v>
      </c>
    </row>
    <row r="1990" spans="2:3" x14ac:dyDescent="0.2">
      <c r="B1990" s="4" t="s">
        <v>8219</v>
      </c>
      <c r="C1990" s="4">
        <v>112</v>
      </c>
    </row>
    <row r="1991" spans="2:3" x14ac:dyDescent="0.2">
      <c r="B1991" s="4" t="s">
        <v>8219</v>
      </c>
      <c r="C1991" s="4">
        <v>23</v>
      </c>
    </row>
    <row r="1992" spans="2:3" x14ac:dyDescent="0.2">
      <c r="B1992" s="4" t="s">
        <v>8219</v>
      </c>
      <c r="C1992" s="4">
        <v>54</v>
      </c>
    </row>
    <row r="1993" spans="2:3" x14ac:dyDescent="0.2">
      <c r="B1993" s="4" t="s">
        <v>8219</v>
      </c>
      <c r="C1993" s="4">
        <v>28</v>
      </c>
    </row>
    <row r="1994" spans="2:3" x14ac:dyDescent="0.2">
      <c r="B1994" s="4" t="s">
        <v>8219</v>
      </c>
      <c r="C1994" s="4">
        <v>11</v>
      </c>
    </row>
    <row r="1995" spans="2:3" x14ac:dyDescent="0.2">
      <c r="B1995" s="4" t="s">
        <v>8219</v>
      </c>
      <c r="C1995" s="4">
        <v>62</v>
      </c>
    </row>
    <row r="1996" spans="2:3" x14ac:dyDescent="0.2">
      <c r="B1996" s="4" t="s">
        <v>8219</v>
      </c>
      <c r="C1996" s="4">
        <v>73</v>
      </c>
    </row>
    <row r="1997" spans="2:3" x14ac:dyDescent="0.2">
      <c r="B1997" s="4" t="s">
        <v>8219</v>
      </c>
      <c r="C1997" s="4">
        <v>18</v>
      </c>
    </row>
    <row r="1998" spans="2:3" x14ac:dyDescent="0.2">
      <c r="B1998" s="4" t="s">
        <v>8219</v>
      </c>
      <c r="C1998" s="4">
        <v>35</v>
      </c>
    </row>
    <row r="1999" spans="2:3" x14ac:dyDescent="0.2">
      <c r="B1999" s="4" t="s">
        <v>8219</v>
      </c>
      <c r="C1999" s="4">
        <v>43</v>
      </c>
    </row>
    <row r="2000" spans="2:3" x14ac:dyDescent="0.2">
      <c r="B2000" s="4" t="s">
        <v>8219</v>
      </c>
      <c r="C2000" s="4">
        <v>36</v>
      </c>
    </row>
    <row r="2001" spans="2:3" x14ac:dyDescent="0.2">
      <c r="B2001" s="4" t="s">
        <v>8219</v>
      </c>
      <c r="C2001" s="4">
        <v>62</v>
      </c>
    </row>
    <row r="2002" spans="2:3" x14ac:dyDescent="0.2">
      <c r="B2002" s="4" t="s">
        <v>8219</v>
      </c>
      <c r="C2002" s="4">
        <v>15</v>
      </c>
    </row>
    <row r="2003" spans="2:3" x14ac:dyDescent="0.2">
      <c r="B2003" s="4" t="s">
        <v>8219</v>
      </c>
      <c r="C2003" s="4">
        <v>33</v>
      </c>
    </row>
    <row r="2004" spans="2:3" x14ac:dyDescent="0.2">
      <c r="B2004" s="4" t="s">
        <v>8219</v>
      </c>
      <c r="C2004" s="4">
        <v>27</v>
      </c>
    </row>
    <row r="2005" spans="2:3" x14ac:dyDescent="0.2">
      <c r="B2005" s="4" t="s">
        <v>8219</v>
      </c>
      <c r="C2005" s="4">
        <v>17</v>
      </c>
    </row>
    <row r="2006" spans="2:3" x14ac:dyDescent="0.2">
      <c r="B2006" s="4" t="s">
        <v>8219</v>
      </c>
      <c r="C2006" s="4">
        <v>4</v>
      </c>
    </row>
    <row r="2007" spans="2:3" x14ac:dyDescent="0.2">
      <c r="B2007" s="4" t="s">
        <v>8219</v>
      </c>
      <c r="C2007" s="4">
        <v>53</v>
      </c>
    </row>
    <row r="2008" spans="2:3" x14ac:dyDescent="0.2">
      <c r="B2008" s="4" t="s">
        <v>8219</v>
      </c>
      <c r="C2008" s="4">
        <v>49</v>
      </c>
    </row>
    <row r="2009" spans="2:3" x14ac:dyDescent="0.2">
      <c r="B2009" s="4" t="s">
        <v>8219</v>
      </c>
      <c r="C2009" s="4">
        <v>57</v>
      </c>
    </row>
    <row r="2010" spans="2:3" x14ac:dyDescent="0.2">
      <c r="B2010" s="4" t="s">
        <v>8219</v>
      </c>
      <c r="C2010" s="4">
        <v>69</v>
      </c>
    </row>
    <row r="2011" spans="2:3" x14ac:dyDescent="0.2">
      <c r="B2011" s="4" t="s">
        <v>8219</v>
      </c>
      <c r="C2011" s="4">
        <v>15</v>
      </c>
    </row>
    <row r="2012" spans="2:3" x14ac:dyDescent="0.2">
      <c r="B2012" s="4" t="s">
        <v>8219</v>
      </c>
      <c r="C2012" s="4">
        <v>64</v>
      </c>
    </row>
    <row r="2013" spans="2:3" x14ac:dyDescent="0.2">
      <c r="B2013" s="4" t="s">
        <v>8219</v>
      </c>
      <c r="C2013" s="4">
        <v>20</v>
      </c>
    </row>
    <row r="2014" spans="2:3" x14ac:dyDescent="0.2">
      <c r="B2014" s="4" t="s">
        <v>8219</v>
      </c>
      <c r="C2014" s="4">
        <v>27</v>
      </c>
    </row>
    <row r="2015" spans="2:3" x14ac:dyDescent="0.2">
      <c r="B2015" s="4" t="s">
        <v>8219</v>
      </c>
      <c r="C2015" s="4">
        <v>21</v>
      </c>
    </row>
    <row r="2016" spans="2:3" x14ac:dyDescent="0.2">
      <c r="B2016" s="4" t="s">
        <v>8219</v>
      </c>
      <c r="C2016" s="4">
        <v>31</v>
      </c>
    </row>
    <row r="2017" spans="2:3" x14ac:dyDescent="0.2">
      <c r="B2017" s="4" t="s">
        <v>8219</v>
      </c>
      <c r="C2017" s="4">
        <v>51</v>
      </c>
    </row>
    <row r="2018" spans="2:3" x14ac:dyDescent="0.2">
      <c r="B2018" s="4" t="s">
        <v>8219</v>
      </c>
      <c r="C2018" s="4">
        <v>57</v>
      </c>
    </row>
    <row r="2019" spans="2:3" x14ac:dyDescent="0.2">
      <c r="B2019" s="4" t="s">
        <v>8219</v>
      </c>
      <c r="C2019" s="4">
        <v>20</v>
      </c>
    </row>
    <row r="2020" spans="2:3" x14ac:dyDescent="0.2">
      <c r="B2020" s="4" t="s">
        <v>8219</v>
      </c>
      <c r="C2020" s="4">
        <v>71</v>
      </c>
    </row>
    <row r="2021" spans="2:3" x14ac:dyDescent="0.2">
      <c r="B2021" s="4" t="s">
        <v>8219</v>
      </c>
      <c r="C2021" s="4">
        <v>72</v>
      </c>
    </row>
    <row r="2022" spans="2:3" x14ac:dyDescent="0.2">
      <c r="B2022" s="4" t="s">
        <v>8219</v>
      </c>
      <c r="C2022" s="4">
        <v>45</v>
      </c>
    </row>
    <row r="2023" spans="2:3" x14ac:dyDescent="0.2">
      <c r="B2023" s="4" t="s">
        <v>8219</v>
      </c>
      <c r="C2023" s="4">
        <v>51</v>
      </c>
    </row>
    <row r="2024" spans="2:3" x14ac:dyDescent="0.2">
      <c r="B2024" s="4" t="s">
        <v>8219</v>
      </c>
      <c r="C2024" s="4">
        <v>56</v>
      </c>
    </row>
    <row r="2025" spans="2:3" x14ac:dyDescent="0.2">
      <c r="B2025" s="4" t="s">
        <v>8219</v>
      </c>
      <c r="C2025" s="4">
        <v>17</v>
      </c>
    </row>
    <row r="2026" spans="2:3" x14ac:dyDescent="0.2">
      <c r="B2026" s="4" t="s">
        <v>8219</v>
      </c>
      <c r="C2026" s="4">
        <v>197</v>
      </c>
    </row>
    <row r="2027" spans="2:3" x14ac:dyDescent="0.2">
      <c r="B2027" s="4" t="s">
        <v>8219</v>
      </c>
      <c r="C2027" s="4">
        <v>70</v>
      </c>
    </row>
    <row r="2028" spans="2:3" x14ac:dyDescent="0.2">
      <c r="B2028" s="4" t="s">
        <v>8219</v>
      </c>
      <c r="C2028" s="4">
        <v>21</v>
      </c>
    </row>
    <row r="2029" spans="2:3" x14ac:dyDescent="0.2">
      <c r="B2029" s="4" t="s">
        <v>8219</v>
      </c>
      <c r="C2029" s="4">
        <v>34</v>
      </c>
    </row>
    <row r="2030" spans="2:3" x14ac:dyDescent="0.2">
      <c r="B2030" s="4" t="s">
        <v>8219</v>
      </c>
      <c r="C2030" s="4">
        <v>39</v>
      </c>
    </row>
    <row r="2031" spans="2:3" x14ac:dyDescent="0.2">
      <c r="B2031" s="4" t="s">
        <v>8219</v>
      </c>
      <c r="C2031" s="4">
        <v>78</v>
      </c>
    </row>
    <row r="2032" spans="2:3" x14ac:dyDescent="0.2">
      <c r="B2032" s="4" t="s">
        <v>8219</v>
      </c>
      <c r="C2032" s="4">
        <v>48</v>
      </c>
    </row>
    <row r="2033" spans="2:3" x14ac:dyDescent="0.2">
      <c r="B2033" s="4" t="s">
        <v>8219</v>
      </c>
      <c r="C2033" s="4">
        <v>29</v>
      </c>
    </row>
    <row r="2034" spans="2:3" x14ac:dyDescent="0.2">
      <c r="B2034" s="4" t="s">
        <v>8219</v>
      </c>
      <c r="C2034" s="4">
        <v>73</v>
      </c>
    </row>
    <row r="2035" spans="2:3" x14ac:dyDescent="0.2">
      <c r="B2035" s="4" t="s">
        <v>8219</v>
      </c>
      <c r="C2035" s="4">
        <v>8</v>
      </c>
    </row>
    <row r="2036" spans="2:3" x14ac:dyDescent="0.2">
      <c r="B2036" s="4" t="s">
        <v>8219</v>
      </c>
      <c r="C2036" s="4">
        <v>17</v>
      </c>
    </row>
    <row r="2037" spans="2:3" x14ac:dyDescent="0.2">
      <c r="B2037" s="4" t="s">
        <v>8219</v>
      </c>
      <c r="C2037" s="4">
        <v>9</v>
      </c>
    </row>
    <row r="2038" spans="2:3" x14ac:dyDescent="0.2">
      <c r="B2038" s="4" t="s">
        <v>8219</v>
      </c>
      <c r="C2038" s="4">
        <v>17</v>
      </c>
    </row>
    <row r="2039" spans="2:3" x14ac:dyDescent="0.2">
      <c r="B2039" s="4" t="s">
        <v>8219</v>
      </c>
      <c r="C2039" s="4">
        <v>33</v>
      </c>
    </row>
    <row r="2040" spans="2:3" x14ac:dyDescent="0.2">
      <c r="B2040" s="4" t="s">
        <v>8219</v>
      </c>
      <c r="C2040" s="4">
        <v>38</v>
      </c>
    </row>
    <row r="2041" spans="2:3" x14ac:dyDescent="0.2">
      <c r="B2041" s="4" t="s">
        <v>8219</v>
      </c>
      <c r="C2041" s="4">
        <v>79</v>
      </c>
    </row>
    <row r="2042" spans="2:3" x14ac:dyDescent="0.2">
      <c r="B2042" s="4" t="s">
        <v>8219</v>
      </c>
      <c r="C2042" s="4">
        <v>46</v>
      </c>
    </row>
    <row r="2043" spans="2:3" x14ac:dyDescent="0.2">
      <c r="B2043" s="4" t="s">
        <v>8219</v>
      </c>
      <c r="C2043" s="4">
        <v>20</v>
      </c>
    </row>
    <row r="2044" spans="2:3" x14ac:dyDescent="0.2">
      <c r="B2044" s="4" t="s">
        <v>8219</v>
      </c>
      <c r="C2044" s="4">
        <v>20</v>
      </c>
    </row>
    <row r="2045" spans="2:3" x14ac:dyDescent="0.2">
      <c r="B2045" s="4" t="s">
        <v>8219</v>
      </c>
      <c r="C2045" s="4">
        <v>13</v>
      </c>
    </row>
    <row r="2046" spans="2:3" x14ac:dyDescent="0.2">
      <c r="B2046" s="4" t="s">
        <v>8219</v>
      </c>
      <c r="C2046" s="4">
        <v>22</v>
      </c>
    </row>
    <row r="2047" spans="2:3" x14ac:dyDescent="0.2">
      <c r="B2047" s="4" t="s">
        <v>8219</v>
      </c>
      <c r="C2047" s="4">
        <v>36</v>
      </c>
    </row>
    <row r="2048" spans="2:3" x14ac:dyDescent="0.2">
      <c r="B2048" s="4" t="s">
        <v>8219</v>
      </c>
      <c r="C2048" s="4">
        <v>40</v>
      </c>
    </row>
    <row r="2049" spans="2:3" x14ac:dyDescent="0.2">
      <c r="B2049" s="4" t="s">
        <v>8219</v>
      </c>
      <c r="C2049" s="4">
        <v>9</v>
      </c>
    </row>
    <row r="2050" spans="2:3" x14ac:dyDescent="0.2">
      <c r="B2050" s="4" t="s">
        <v>8219</v>
      </c>
      <c r="C2050" s="4">
        <v>19</v>
      </c>
    </row>
    <row r="2051" spans="2:3" x14ac:dyDescent="0.2">
      <c r="B2051" s="4" t="s">
        <v>8219</v>
      </c>
      <c r="C2051" s="4">
        <v>14</v>
      </c>
    </row>
    <row r="2052" spans="2:3" x14ac:dyDescent="0.2">
      <c r="B2052" s="4" t="s">
        <v>8219</v>
      </c>
      <c r="C2052" s="4">
        <v>38</v>
      </c>
    </row>
    <row r="2053" spans="2:3" x14ac:dyDescent="0.2">
      <c r="B2053" s="4" t="s">
        <v>8219</v>
      </c>
      <c r="C2053" s="4">
        <v>58</v>
      </c>
    </row>
    <row r="2054" spans="2:3" x14ac:dyDescent="0.2">
      <c r="B2054" s="4" t="s">
        <v>8219</v>
      </c>
      <c r="C2054" s="4">
        <v>28</v>
      </c>
    </row>
    <row r="2055" spans="2:3" x14ac:dyDescent="0.2">
      <c r="B2055" s="4" t="s">
        <v>8219</v>
      </c>
      <c r="C2055" s="4">
        <v>17</v>
      </c>
    </row>
    <row r="2056" spans="2:3" x14ac:dyDescent="0.2">
      <c r="B2056" s="4" t="s">
        <v>8219</v>
      </c>
      <c r="C2056" s="4">
        <v>12</v>
      </c>
    </row>
    <row r="2057" spans="2:3" x14ac:dyDescent="0.2">
      <c r="B2057" s="4" t="s">
        <v>8219</v>
      </c>
      <c r="C2057" s="4">
        <v>40</v>
      </c>
    </row>
    <row r="2058" spans="2:3" x14ac:dyDescent="0.2">
      <c r="B2058" s="4" t="s">
        <v>8219</v>
      </c>
      <c r="C2058" s="4">
        <v>57</v>
      </c>
    </row>
    <row r="2059" spans="2:3" x14ac:dyDescent="0.2">
      <c r="B2059" s="4" t="s">
        <v>8219</v>
      </c>
      <c r="C2059" s="4">
        <v>114</v>
      </c>
    </row>
    <row r="2060" spans="2:3" x14ac:dyDescent="0.2">
      <c r="B2060" s="4" t="s">
        <v>8219</v>
      </c>
      <c r="C2060" s="4">
        <v>31</v>
      </c>
    </row>
    <row r="2061" spans="2:3" x14ac:dyDescent="0.2">
      <c r="B2061" s="4" t="s">
        <v>8219</v>
      </c>
      <c r="C2061" s="4">
        <v>3</v>
      </c>
    </row>
    <row r="2062" spans="2:3" x14ac:dyDescent="0.2">
      <c r="B2062" s="4" t="s">
        <v>8219</v>
      </c>
      <c r="C2062" s="4">
        <v>16</v>
      </c>
    </row>
    <row r="2063" spans="2:3" x14ac:dyDescent="0.2">
      <c r="B2063" s="4" t="s">
        <v>8219</v>
      </c>
      <c r="C2063" s="4">
        <v>199</v>
      </c>
    </row>
    <row r="2064" spans="2:3" x14ac:dyDescent="0.2">
      <c r="B2064" s="4" t="s">
        <v>8219</v>
      </c>
      <c r="C2064" s="4">
        <v>31</v>
      </c>
    </row>
    <row r="2065" spans="2:3" x14ac:dyDescent="0.2">
      <c r="B2065" s="4" t="s">
        <v>8219</v>
      </c>
      <c r="C2065" s="4">
        <v>30</v>
      </c>
    </row>
    <row r="2066" spans="2:3" x14ac:dyDescent="0.2">
      <c r="B2066" s="4" t="s">
        <v>8219</v>
      </c>
      <c r="C2066" s="4">
        <v>34</v>
      </c>
    </row>
    <row r="2067" spans="2:3" x14ac:dyDescent="0.2">
      <c r="B2067" s="4" t="s">
        <v>8219</v>
      </c>
      <c r="C2067" s="4">
        <v>18</v>
      </c>
    </row>
    <row r="2068" spans="2:3" x14ac:dyDescent="0.2">
      <c r="B2068" s="4" t="s">
        <v>8219</v>
      </c>
      <c r="C2068" s="4">
        <v>67</v>
      </c>
    </row>
    <row r="2069" spans="2:3" x14ac:dyDescent="0.2">
      <c r="B2069" s="4" t="s">
        <v>8219</v>
      </c>
      <c r="C2069" s="4">
        <v>66</v>
      </c>
    </row>
    <row r="2070" spans="2:3" x14ac:dyDescent="0.2">
      <c r="B2070" s="4" t="s">
        <v>8219</v>
      </c>
      <c r="C2070" s="4">
        <v>23</v>
      </c>
    </row>
    <row r="2071" spans="2:3" x14ac:dyDescent="0.2">
      <c r="B2071" s="4" t="s">
        <v>8219</v>
      </c>
      <c r="C2071" s="4">
        <v>126</v>
      </c>
    </row>
    <row r="2072" spans="2:3" x14ac:dyDescent="0.2">
      <c r="B2072" s="4" t="s">
        <v>8219</v>
      </c>
      <c r="C2072" s="4">
        <v>6</v>
      </c>
    </row>
    <row r="2073" spans="2:3" x14ac:dyDescent="0.2">
      <c r="B2073" s="4" t="s">
        <v>8219</v>
      </c>
      <c r="C2073" s="4">
        <v>25</v>
      </c>
    </row>
    <row r="2074" spans="2:3" x14ac:dyDescent="0.2">
      <c r="B2074" s="4" t="s">
        <v>8219</v>
      </c>
      <c r="C2074" s="4">
        <v>39</v>
      </c>
    </row>
    <row r="2075" spans="2:3" x14ac:dyDescent="0.2">
      <c r="B2075" s="4" t="s">
        <v>8219</v>
      </c>
      <c r="C2075" s="4">
        <v>62</v>
      </c>
    </row>
    <row r="2076" spans="2:3" x14ac:dyDescent="0.2">
      <c r="B2076" s="4" t="s">
        <v>8219</v>
      </c>
      <c r="C2076" s="4">
        <v>31</v>
      </c>
    </row>
    <row r="2077" spans="2:3" x14ac:dyDescent="0.2">
      <c r="B2077" s="4" t="s">
        <v>8219</v>
      </c>
      <c r="C2077" s="4">
        <v>274</v>
      </c>
    </row>
    <row r="2078" spans="2:3" x14ac:dyDescent="0.2">
      <c r="B2078" s="4" t="s">
        <v>8219</v>
      </c>
      <c r="C2078" s="4">
        <v>17</v>
      </c>
    </row>
    <row r="2079" spans="2:3" x14ac:dyDescent="0.2">
      <c r="B2079" s="4" t="s">
        <v>8219</v>
      </c>
      <c r="C2079" s="4">
        <v>14</v>
      </c>
    </row>
    <row r="2080" spans="2:3" x14ac:dyDescent="0.2">
      <c r="B2080" s="4" t="s">
        <v>8219</v>
      </c>
      <c r="C2080" s="4">
        <v>60</v>
      </c>
    </row>
    <row r="2081" spans="2:3" x14ac:dyDescent="0.2">
      <c r="B2081" s="4" t="s">
        <v>8219</v>
      </c>
      <c r="C2081" s="4">
        <v>33</v>
      </c>
    </row>
    <row r="2082" spans="2:3" x14ac:dyDescent="0.2">
      <c r="B2082" s="4" t="s">
        <v>8219</v>
      </c>
      <c r="C2082" s="4">
        <v>78</v>
      </c>
    </row>
    <row r="2083" spans="2:3" x14ac:dyDescent="0.2">
      <c r="B2083" s="4" t="s">
        <v>8219</v>
      </c>
      <c r="C2083" s="4">
        <v>30</v>
      </c>
    </row>
    <row r="2084" spans="2:3" x14ac:dyDescent="0.2">
      <c r="B2084" s="4" t="s">
        <v>8219</v>
      </c>
      <c r="C2084" s="4">
        <v>136</v>
      </c>
    </row>
    <row r="2085" spans="2:3" x14ac:dyDescent="0.2">
      <c r="B2085" s="4" t="s">
        <v>8219</v>
      </c>
      <c r="C2085" s="4">
        <v>40</v>
      </c>
    </row>
    <row r="2086" spans="2:3" x14ac:dyDescent="0.2">
      <c r="B2086" s="4" t="s">
        <v>8219</v>
      </c>
      <c r="C2086" s="4">
        <v>18</v>
      </c>
    </row>
    <row r="2087" spans="2:3" x14ac:dyDescent="0.2">
      <c r="B2087" s="4" t="s">
        <v>8219</v>
      </c>
      <c r="C2087" s="4">
        <v>39</v>
      </c>
    </row>
    <row r="2088" spans="2:3" x14ac:dyDescent="0.2">
      <c r="B2088" s="4" t="s">
        <v>8219</v>
      </c>
      <c r="C2088" s="4">
        <v>21</v>
      </c>
    </row>
    <row r="2089" spans="2:3" x14ac:dyDescent="0.2">
      <c r="B2089" s="4" t="s">
        <v>8219</v>
      </c>
      <c r="C2089" s="4">
        <v>30</v>
      </c>
    </row>
    <row r="2090" spans="2:3" x14ac:dyDescent="0.2">
      <c r="B2090" s="4" t="s">
        <v>8219</v>
      </c>
      <c r="C2090" s="4">
        <v>27</v>
      </c>
    </row>
    <row r="2091" spans="2:3" x14ac:dyDescent="0.2">
      <c r="B2091" s="4" t="s">
        <v>8219</v>
      </c>
      <c r="C2091" s="4">
        <v>35</v>
      </c>
    </row>
    <row r="2092" spans="2:3" x14ac:dyDescent="0.2">
      <c r="B2092" s="4" t="s">
        <v>8219</v>
      </c>
      <c r="C2092" s="4">
        <v>13</v>
      </c>
    </row>
    <row r="2093" spans="2:3" x14ac:dyDescent="0.2">
      <c r="B2093" s="4" t="s">
        <v>8219</v>
      </c>
      <c r="C2093" s="4">
        <v>23</v>
      </c>
    </row>
    <row r="2094" spans="2:3" x14ac:dyDescent="0.2">
      <c r="B2094" s="4" t="s">
        <v>8219</v>
      </c>
      <c r="C2094" s="4">
        <v>39</v>
      </c>
    </row>
    <row r="2095" spans="2:3" x14ac:dyDescent="0.2">
      <c r="B2095" s="4" t="s">
        <v>8219</v>
      </c>
      <c r="C2095" s="4">
        <v>35</v>
      </c>
    </row>
    <row r="2096" spans="2:3" x14ac:dyDescent="0.2">
      <c r="B2096" s="4" t="s">
        <v>8219</v>
      </c>
      <c r="C2096" s="4">
        <v>27</v>
      </c>
    </row>
    <row r="2097" spans="2:3" x14ac:dyDescent="0.2">
      <c r="B2097" s="4" t="s">
        <v>8219</v>
      </c>
      <c r="C2097" s="4">
        <v>21</v>
      </c>
    </row>
    <row r="2098" spans="2:3" x14ac:dyDescent="0.2">
      <c r="B2098" s="4" t="s">
        <v>8219</v>
      </c>
      <c r="C2098" s="4">
        <v>104</v>
      </c>
    </row>
    <row r="2099" spans="2:3" x14ac:dyDescent="0.2">
      <c r="B2099" s="4" t="s">
        <v>8219</v>
      </c>
      <c r="C2099" s="4">
        <v>19</v>
      </c>
    </row>
    <row r="2100" spans="2:3" x14ac:dyDescent="0.2">
      <c r="B2100" s="4" t="s">
        <v>8219</v>
      </c>
      <c r="C2100" s="4">
        <v>97</v>
      </c>
    </row>
    <row r="2101" spans="2:3" x14ac:dyDescent="0.2">
      <c r="B2101" s="4" t="s">
        <v>8219</v>
      </c>
      <c r="C2101" s="4">
        <v>27</v>
      </c>
    </row>
    <row r="2102" spans="2:3" x14ac:dyDescent="0.2">
      <c r="B2102" s="4" t="s">
        <v>8219</v>
      </c>
      <c r="C2102" s="4">
        <v>24</v>
      </c>
    </row>
    <row r="2103" spans="2:3" x14ac:dyDescent="0.2">
      <c r="B2103" s="4" t="s">
        <v>8219</v>
      </c>
      <c r="C2103" s="4">
        <v>13</v>
      </c>
    </row>
    <row r="2104" spans="2:3" x14ac:dyDescent="0.2">
      <c r="B2104" s="4" t="s">
        <v>8219</v>
      </c>
      <c r="C2104" s="4">
        <v>46</v>
      </c>
    </row>
    <row r="2105" spans="2:3" x14ac:dyDescent="0.2">
      <c r="B2105" s="4" t="s">
        <v>8219</v>
      </c>
      <c r="C2105" s="4">
        <v>4</v>
      </c>
    </row>
    <row r="2106" spans="2:3" x14ac:dyDescent="0.2">
      <c r="B2106" s="4" t="s">
        <v>8219</v>
      </c>
      <c r="C2106" s="4">
        <v>40</v>
      </c>
    </row>
    <row r="2107" spans="2:3" x14ac:dyDescent="0.2">
      <c r="B2107" s="4" t="s">
        <v>8219</v>
      </c>
      <c r="C2107" s="4">
        <v>44</v>
      </c>
    </row>
    <row r="2108" spans="2:3" x14ac:dyDescent="0.2">
      <c r="B2108" s="4" t="s">
        <v>8219</v>
      </c>
      <c r="C2108" s="4">
        <v>35</v>
      </c>
    </row>
    <row r="2109" spans="2:3" x14ac:dyDescent="0.2">
      <c r="B2109" s="4" t="s">
        <v>8219</v>
      </c>
      <c r="C2109" s="4">
        <v>63</v>
      </c>
    </row>
    <row r="2110" spans="2:3" x14ac:dyDescent="0.2">
      <c r="B2110" s="4" t="s">
        <v>8219</v>
      </c>
      <c r="C2110" s="4">
        <v>89</v>
      </c>
    </row>
    <row r="2111" spans="2:3" x14ac:dyDescent="0.2">
      <c r="B2111" s="4" t="s">
        <v>8219</v>
      </c>
      <c r="C2111" s="4">
        <v>15</v>
      </c>
    </row>
    <row r="2112" spans="2:3" x14ac:dyDescent="0.2">
      <c r="B2112" s="4" t="s">
        <v>8219</v>
      </c>
      <c r="C2112" s="4">
        <v>46</v>
      </c>
    </row>
    <row r="2113" spans="2:3" x14ac:dyDescent="0.2">
      <c r="B2113" s="4" t="s">
        <v>8219</v>
      </c>
      <c r="C2113" s="4">
        <v>33</v>
      </c>
    </row>
    <row r="2114" spans="2:3" x14ac:dyDescent="0.2">
      <c r="B2114" s="4" t="s">
        <v>8219</v>
      </c>
      <c r="C2114" s="4">
        <v>52</v>
      </c>
    </row>
    <row r="2115" spans="2:3" x14ac:dyDescent="0.2">
      <c r="B2115" s="4" t="s">
        <v>8219</v>
      </c>
      <c r="C2115" s="4">
        <v>7</v>
      </c>
    </row>
    <row r="2116" spans="2:3" x14ac:dyDescent="0.2">
      <c r="B2116" s="4" t="s">
        <v>8219</v>
      </c>
      <c r="C2116" s="4">
        <v>28</v>
      </c>
    </row>
    <row r="2117" spans="2:3" x14ac:dyDescent="0.2">
      <c r="B2117" s="4" t="s">
        <v>8219</v>
      </c>
      <c r="C2117" s="4">
        <v>11</v>
      </c>
    </row>
    <row r="2118" spans="2:3" x14ac:dyDescent="0.2">
      <c r="B2118" s="4" t="s">
        <v>8219</v>
      </c>
      <c r="C2118" s="4">
        <v>15</v>
      </c>
    </row>
    <row r="2119" spans="2:3" x14ac:dyDescent="0.2">
      <c r="B2119" s="4" t="s">
        <v>8219</v>
      </c>
      <c r="C2119" s="4">
        <v>30</v>
      </c>
    </row>
    <row r="2120" spans="2:3" x14ac:dyDescent="0.2">
      <c r="B2120" s="4" t="s">
        <v>8219</v>
      </c>
      <c r="C2120" s="4">
        <v>27</v>
      </c>
    </row>
    <row r="2121" spans="2:3" x14ac:dyDescent="0.2">
      <c r="B2121" s="4" t="s">
        <v>8219</v>
      </c>
      <c r="C2121" s="4">
        <v>28</v>
      </c>
    </row>
    <row r="2122" spans="2:3" x14ac:dyDescent="0.2">
      <c r="B2122" s="4" t="s">
        <v>8219</v>
      </c>
      <c r="C2122" s="4">
        <v>17</v>
      </c>
    </row>
    <row r="2123" spans="2:3" x14ac:dyDescent="0.2">
      <c r="B2123" s="4" t="s">
        <v>8219</v>
      </c>
      <c r="C2123" s="4">
        <v>50</v>
      </c>
    </row>
    <row r="2124" spans="2:3" x14ac:dyDescent="0.2">
      <c r="B2124" s="4" t="s">
        <v>8219</v>
      </c>
      <c r="C2124" s="4">
        <v>26</v>
      </c>
    </row>
    <row r="2125" spans="2:3" x14ac:dyDescent="0.2">
      <c r="B2125" s="4" t="s">
        <v>8219</v>
      </c>
      <c r="C2125" s="4">
        <v>88</v>
      </c>
    </row>
    <row r="2126" spans="2:3" x14ac:dyDescent="0.2">
      <c r="B2126" s="4" t="s">
        <v>8219</v>
      </c>
      <c r="C2126" s="4">
        <v>91</v>
      </c>
    </row>
    <row r="2127" spans="2:3" x14ac:dyDescent="0.2">
      <c r="B2127" s="4" t="s">
        <v>8219</v>
      </c>
      <c r="C2127" s="4">
        <v>3</v>
      </c>
    </row>
    <row r="2128" spans="2:3" x14ac:dyDescent="0.2">
      <c r="B2128" s="4" t="s">
        <v>8219</v>
      </c>
      <c r="C2128" s="4">
        <v>28</v>
      </c>
    </row>
    <row r="2129" spans="2:3" x14ac:dyDescent="0.2">
      <c r="B2129" s="4" t="s">
        <v>8219</v>
      </c>
      <c r="C2129" s="4">
        <v>77</v>
      </c>
    </row>
    <row r="2130" spans="2:3" x14ac:dyDescent="0.2">
      <c r="B2130" s="4" t="s">
        <v>8219</v>
      </c>
      <c r="C2130" s="4">
        <v>27</v>
      </c>
    </row>
    <row r="2131" spans="2:3" x14ac:dyDescent="0.2">
      <c r="B2131" s="4" t="s">
        <v>8219</v>
      </c>
      <c r="C2131" s="4">
        <v>107</v>
      </c>
    </row>
    <row r="2132" spans="2:3" x14ac:dyDescent="0.2">
      <c r="B2132" s="4" t="s">
        <v>8219</v>
      </c>
      <c r="C2132" s="4">
        <v>96</v>
      </c>
    </row>
    <row r="2133" spans="2:3" x14ac:dyDescent="0.2">
      <c r="B2133" s="4" t="s">
        <v>8219</v>
      </c>
      <c r="C2133" s="4">
        <v>56</v>
      </c>
    </row>
    <row r="2134" spans="2:3" x14ac:dyDescent="0.2">
      <c r="B2134" s="4" t="s">
        <v>8219</v>
      </c>
      <c r="C2134" s="4">
        <v>58</v>
      </c>
    </row>
    <row r="2135" spans="2:3" x14ac:dyDescent="0.2">
      <c r="B2135" s="4" t="s">
        <v>8219</v>
      </c>
      <c r="C2135" s="4">
        <v>15</v>
      </c>
    </row>
    <row r="2136" spans="2:3" x14ac:dyDescent="0.2">
      <c r="B2136" s="4" t="s">
        <v>8219</v>
      </c>
      <c r="C2136" s="4">
        <v>20</v>
      </c>
    </row>
    <row r="2137" spans="2:3" x14ac:dyDescent="0.2">
      <c r="B2137" s="4" t="s">
        <v>8219</v>
      </c>
      <c r="C2137" s="4">
        <v>38</v>
      </c>
    </row>
    <row r="2138" spans="2:3" x14ac:dyDescent="0.2">
      <c r="B2138" s="4" t="s">
        <v>8219</v>
      </c>
      <c r="C2138" s="4">
        <v>33</v>
      </c>
    </row>
    <row r="2139" spans="2:3" x14ac:dyDescent="0.2">
      <c r="B2139" s="4" t="s">
        <v>8219</v>
      </c>
      <c r="C2139" s="4">
        <v>57</v>
      </c>
    </row>
    <row r="2140" spans="2:3" x14ac:dyDescent="0.2">
      <c r="B2140" s="4" t="s">
        <v>8219</v>
      </c>
      <c r="C2140" s="4">
        <v>25</v>
      </c>
    </row>
    <row r="2141" spans="2:3" x14ac:dyDescent="0.2">
      <c r="B2141" s="4" t="s">
        <v>8219</v>
      </c>
      <c r="C2141" s="4">
        <v>14</v>
      </c>
    </row>
    <row r="2142" spans="2:3" x14ac:dyDescent="0.2">
      <c r="B2142" s="4" t="s">
        <v>8219</v>
      </c>
      <c r="C2142" s="4">
        <v>94</v>
      </c>
    </row>
    <row r="2143" spans="2:3" x14ac:dyDescent="0.2">
      <c r="B2143" s="4" t="s">
        <v>8219</v>
      </c>
      <c r="C2143" s="4">
        <v>59</v>
      </c>
    </row>
    <row r="2144" spans="2:3" x14ac:dyDescent="0.2">
      <c r="B2144" s="4" t="s">
        <v>8219</v>
      </c>
      <c r="C2144" s="4">
        <v>36</v>
      </c>
    </row>
    <row r="2145" spans="2:3" x14ac:dyDescent="0.2">
      <c r="B2145" s="4" t="s">
        <v>8219</v>
      </c>
      <c r="C2145" s="4">
        <v>115</v>
      </c>
    </row>
    <row r="2146" spans="2:3" x14ac:dyDescent="0.2">
      <c r="B2146" s="4" t="s">
        <v>8219</v>
      </c>
      <c r="C2146" s="4">
        <v>30</v>
      </c>
    </row>
    <row r="2147" spans="2:3" x14ac:dyDescent="0.2">
      <c r="B2147" s="4" t="s">
        <v>8219</v>
      </c>
      <c r="C2147" s="4">
        <v>52</v>
      </c>
    </row>
    <row r="2148" spans="2:3" x14ac:dyDescent="0.2">
      <c r="B2148" s="4" t="s">
        <v>8219</v>
      </c>
      <c r="C2148" s="4">
        <v>27</v>
      </c>
    </row>
    <row r="2149" spans="2:3" x14ac:dyDescent="0.2">
      <c r="B2149" s="4" t="s">
        <v>8219</v>
      </c>
      <c r="C2149" s="4">
        <v>24</v>
      </c>
    </row>
    <row r="2150" spans="2:3" x14ac:dyDescent="0.2">
      <c r="B2150" s="4" t="s">
        <v>8219</v>
      </c>
      <c r="C2150" s="4">
        <v>10</v>
      </c>
    </row>
    <row r="2151" spans="2:3" x14ac:dyDescent="0.2">
      <c r="B2151" s="4" t="s">
        <v>8219</v>
      </c>
      <c r="C2151" s="4">
        <v>30</v>
      </c>
    </row>
    <row r="2152" spans="2:3" x14ac:dyDescent="0.2">
      <c r="B2152" s="4" t="s">
        <v>8219</v>
      </c>
      <c r="C2152" s="4">
        <v>71</v>
      </c>
    </row>
    <row r="2153" spans="2:3" x14ac:dyDescent="0.2">
      <c r="B2153" s="4" t="s">
        <v>8219</v>
      </c>
      <c r="C2153" s="4">
        <v>10</v>
      </c>
    </row>
    <row r="2154" spans="2:3" x14ac:dyDescent="0.2">
      <c r="B2154" s="4" t="s">
        <v>8219</v>
      </c>
      <c r="C2154" s="4">
        <v>24</v>
      </c>
    </row>
    <row r="2155" spans="2:3" x14ac:dyDescent="0.2">
      <c r="B2155" s="4" t="s">
        <v>8219</v>
      </c>
      <c r="C2155" s="4">
        <v>38</v>
      </c>
    </row>
    <row r="2156" spans="2:3" x14ac:dyDescent="0.2">
      <c r="B2156" s="4" t="s">
        <v>8219</v>
      </c>
      <c r="C2156" s="4">
        <v>26</v>
      </c>
    </row>
    <row r="2157" spans="2:3" x14ac:dyDescent="0.2">
      <c r="B2157" s="4" t="s">
        <v>8219</v>
      </c>
      <c r="C2157" s="4">
        <v>19</v>
      </c>
    </row>
    <row r="2158" spans="2:3" x14ac:dyDescent="0.2">
      <c r="B2158" s="4" t="s">
        <v>8219</v>
      </c>
      <c r="C2158" s="4">
        <v>11</v>
      </c>
    </row>
    <row r="2159" spans="2:3" x14ac:dyDescent="0.2">
      <c r="B2159" s="4" t="s">
        <v>8219</v>
      </c>
      <c r="C2159" s="4">
        <v>27</v>
      </c>
    </row>
    <row r="2160" spans="2:3" x14ac:dyDescent="0.2">
      <c r="B2160" s="4" t="s">
        <v>8219</v>
      </c>
      <c r="C2160" s="4">
        <v>34</v>
      </c>
    </row>
    <row r="2161" spans="2:3" x14ac:dyDescent="0.2">
      <c r="B2161" s="4" t="s">
        <v>8219</v>
      </c>
      <c r="C2161" s="4">
        <v>20</v>
      </c>
    </row>
    <row r="2162" spans="2:3" x14ac:dyDescent="0.2">
      <c r="B2162" s="4" t="s">
        <v>8219</v>
      </c>
      <c r="C2162" s="4">
        <v>37</v>
      </c>
    </row>
    <row r="2163" spans="2:3" x14ac:dyDescent="0.2">
      <c r="B2163" s="4" t="s">
        <v>8219</v>
      </c>
      <c r="C2163" s="4">
        <v>20</v>
      </c>
    </row>
    <row r="2164" spans="2:3" x14ac:dyDescent="0.2">
      <c r="B2164" s="4" t="s">
        <v>8219</v>
      </c>
      <c r="C2164" s="4">
        <v>10</v>
      </c>
    </row>
    <row r="2165" spans="2:3" x14ac:dyDescent="0.2">
      <c r="B2165" s="4" t="s">
        <v>8219</v>
      </c>
      <c r="C2165" s="4">
        <v>26</v>
      </c>
    </row>
    <row r="2166" spans="2:3" x14ac:dyDescent="0.2">
      <c r="B2166" s="4" t="s">
        <v>8219</v>
      </c>
      <c r="C2166" s="4">
        <v>20</v>
      </c>
    </row>
    <row r="2167" spans="2:3" x14ac:dyDescent="0.2">
      <c r="B2167" s="4" t="s">
        <v>8219</v>
      </c>
      <c r="C2167" s="4">
        <v>46</v>
      </c>
    </row>
    <row r="2168" spans="2:3" x14ac:dyDescent="0.2">
      <c r="B2168" s="4" t="s">
        <v>8219</v>
      </c>
      <c r="C2168" s="4">
        <v>76</v>
      </c>
    </row>
    <row r="2169" spans="2:3" x14ac:dyDescent="0.2">
      <c r="B2169" s="4" t="s">
        <v>8219</v>
      </c>
      <c r="C2169" s="4">
        <v>41</v>
      </c>
    </row>
    <row r="2170" spans="2:3" x14ac:dyDescent="0.2">
      <c r="B2170" s="4" t="s">
        <v>8219</v>
      </c>
      <c r="C2170" s="4">
        <v>7</v>
      </c>
    </row>
    <row r="2171" spans="2:3" x14ac:dyDescent="0.2">
      <c r="B2171" s="4" t="s">
        <v>8219</v>
      </c>
      <c r="C2171" s="4">
        <v>49</v>
      </c>
    </row>
    <row r="2172" spans="2:3" x14ac:dyDescent="0.2">
      <c r="B2172" s="4" t="s">
        <v>8219</v>
      </c>
      <c r="C2172" s="4">
        <v>26</v>
      </c>
    </row>
    <row r="2173" spans="2:3" x14ac:dyDescent="0.2">
      <c r="B2173" s="4" t="s">
        <v>8219</v>
      </c>
      <c r="C2173" s="4">
        <v>65</v>
      </c>
    </row>
    <row r="2174" spans="2:3" x14ac:dyDescent="0.2">
      <c r="B2174" s="4" t="s">
        <v>8219</v>
      </c>
      <c r="C2174" s="4">
        <v>28</v>
      </c>
    </row>
    <row r="2175" spans="2:3" x14ac:dyDescent="0.2">
      <c r="B2175" s="4" t="s">
        <v>8219</v>
      </c>
      <c r="C2175" s="4">
        <v>8</v>
      </c>
    </row>
    <row r="2176" spans="2:3" x14ac:dyDescent="0.2">
      <c r="B2176" s="4" t="s">
        <v>8219</v>
      </c>
      <c r="C2176" s="4">
        <v>3</v>
      </c>
    </row>
    <row r="2177" spans="2:3" x14ac:dyDescent="0.2">
      <c r="B2177" s="4" t="s">
        <v>8219</v>
      </c>
      <c r="C2177" s="4">
        <v>9</v>
      </c>
    </row>
    <row r="2178" spans="2:3" x14ac:dyDescent="0.2">
      <c r="B2178" s="4" t="s">
        <v>8219</v>
      </c>
      <c r="C2178" s="4">
        <v>9</v>
      </c>
    </row>
    <row r="2179" spans="2:3" x14ac:dyDescent="0.2">
      <c r="B2179" s="4" t="s">
        <v>8219</v>
      </c>
      <c r="C2179" s="4">
        <v>20</v>
      </c>
    </row>
    <row r="2180" spans="2:3" x14ac:dyDescent="0.2">
      <c r="B2180" s="4" t="s">
        <v>8219</v>
      </c>
      <c r="C2180" s="4">
        <v>57</v>
      </c>
    </row>
    <row r="2181" spans="2:3" x14ac:dyDescent="0.2">
      <c r="B2181" s="4" t="s">
        <v>8219</v>
      </c>
      <c r="C2181" s="4">
        <v>8</v>
      </c>
    </row>
    <row r="2182" spans="2:3" x14ac:dyDescent="0.2">
      <c r="B2182" s="4" t="s">
        <v>8219</v>
      </c>
      <c r="C2182" s="4">
        <v>14</v>
      </c>
    </row>
    <row r="2183" spans="2:3" x14ac:dyDescent="0.2">
      <c r="B2183" s="4" t="s">
        <v>8219</v>
      </c>
      <c r="C2183" s="4">
        <v>17</v>
      </c>
    </row>
    <row r="2184" spans="2:3" x14ac:dyDescent="0.2">
      <c r="B2184" s="4" t="s">
        <v>8219</v>
      </c>
      <c r="C2184" s="4">
        <v>100</v>
      </c>
    </row>
    <row r="2185" spans="2:3" x14ac:dyDescent="0.2">
      <c r="B2185" s="4" t="s">
        <v>8219</v>
      </c>
      <c r="C2185" s="4">
        <v>32</v>
      </c>
    </row>
    <row r="2186" spans="2:3" x14ac:dyDescent="0.2">
      <c r="B2186" s="4" t="s">
        <v>8219</v>
      </c>
      <c r="C2186" s="4">
        <v>3</v>
      </c>
    </row>
  </sheetData>
  <mergeCells count="2">
    <mergeCell ref="E6:G6"/>
    <mergeCell ref="L6:N6"/>
  </mergeCells>
  <conditionalFormatting sqref="I1:I1531">
    <cfRule type="containsText" dxfId="7" priority="5" operator="containsText" text="live">
      <formula>NOT(ISERROR(SEARCH("live",I1)))</formula>
    </cfRule>
    <cfRule type="containsText" dxfId="6" priority="6" operator="containsText" text="canceled">
      <formula>NOT(ISERROR(SEARCH("canceled",I1)))</formula>
    </cfRule>
    <cfRule type="containsText" dxfId="5" priority="7" operator="containsText" text="failed">
      <formula>NOT(ISERROR(SEARCH("failed",I1)))</formula>
    </cfRule>
    <cfRule type="containsText" dxfId="4" priority="8" operator="containsText" text="successful">
      <formula>NOT(ISERROR(SEARCH("successful",I1)))</formula>
    </cfRule>
  </conditionalFormatting>
  <conditionalFormatting sqref="B1:B2186">
    <cfRule type="containsText" dxfId="3" priority="1" operator="containsText" text="live">
      <formula>NOT(ISERROR(SEARCH("live",B1)))</formula>
    </cfRule>
    <cfRule type="containsText" dxfId="2" priority="2" operator="containsText" text="canceled">
      <formula>NOT(ISERROR(SEARCH("canceled",B1)))</formula>
    </cfRule>
    <cfRule type="containsText" dxfId="1" priority="3" operator="containsText" text="failed">
      <formula>NOT(ISERROR(SEARCH("failed",B1)))</formula>
    </cfRule>
    <cfRule type="containsText" dxfId="0" priority="4" operator="containsText" text="successful">
      <formula>NOT(ISERROR(SEARCH("successful",B1)))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Table</vt:lpstr>
      <vt:lpstr>Pivot Table 2</vt:lpstr>
      <vt:lpstr>Pivot Table 3</vt:lpstr>
      <vt:lpstr>Bonus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2020-08-10T21:32:14Z</dcterms:modified>
</cp:coreProperties>
</file>