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05" yWindow="210" windowWidth="19440" windowHeight="8415" activeTab="1"/>
  </bookViews>
  <sheets>
    <sheet name="2010" sheetId="1" r:id="rId1"/>
    <sheet name="2011" sheetId="2" r:id="rId2"/>
    <sheet name="2012" sheetId="6" r:id="rId3"/>
    <sheet name="Today at a glance" sheetId="4" r:id="rId4"/>
    <sheet name="Warm-up" sheetId="5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B26" i="4" l="1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F3" i="4"/>
  <c r="E3" i="4"/>
  <c r="K366" i="6"/>
  <c r="J366" i="6"/>
  <c r="I366" i="6"/>
  <c r="L366" i="6" s="1"/>
  <c r="G366" i="6"/>
  <c r="F366" i="6"/>
  <c r="H366" i="6" s="1"/>
  <c r="K365" i="6"/>
  <c r="J365" i="6"/>
  <c r="I365" i="6"/>
  <c r="K364" i="6"/>
  <c r="J364" i="6"/>
  <c r="I364" i="6"/>
  <c r="L364" i="6" s="1"/>
  <c r="K363" i="6"/>
  <c r="J363" i="6"/>
  <c r="I363" i="6"/>
  <c r="K362" i="6"/>
  <c r="J362" i="6"/>
  <c r="I362" i="6"/>
  <c r="L362" i="6" s="1"/>
  <c r="K361" i="6"/>
  <c r="J361" i="6"/>
  <c r="I361" i="6"/>
  <c r="K360" i="6"/>
  <c r="J360" i="6"/>
  <c r="I360" i="6"/>
  <c r="L360" i="6" s="1"/>
  <c r="K359" i="6"/>
  <c r="J359" i="6"/>
  <c r="I359" i="6"/>
  <c r="G359" i="6"/>
  <c r="F359" i="6"/>
  <c r="K358" i="6"/>
  <c r="J358" i="6"/>
  <c r="I358" i="6"/>
  <c r="K357" i="6"/>
  <c r="J357" i="6"/>
  <c r="L357" i="6" s="1"/>
  <c r="I357" i="6"/>
  <c r="K356" i="6"/>
  <c r="J356" i="6"/>
  <c r="I356" i="6"/>
  <c r="L356" i="6" s="1"/>
  <c r="K355" i="6"/>
  <c r="J355" i="6"/>
  <c r="I355" i="6"/>
  <c r="K354" i="6"/>
  <c r="J354" i="6"/>
  <c r="I354" i="6"/>
  <c r="L354" i="6" s="1"/>
  <c r="K353" i="6"/>
  <c r="J353" i="6"/>
  <c r="I353" i="6"/>
  <c r="K352" i="6"/>
  <c r="J352" i="6"/>
  <c r="I352" i="6"/>
  <c r="L352" i="6" s="1"/>
  <c r="G352" i="6"/>
  <c r="F352" i="6"/>
  <c r="H352" i="6" s="1"/>
  <c r="K351" i="6"/>
  <c r="J351" i="6"/>
  <c r="I351" i="6"/>
  <c r="K350" i="6"/>
  <c r="J350" i="6"/>
  <c r="I350" i="6"/>
  <c r="L350" i="6" s="1"/>
  <c r="K349" i="6"/>
  <c r="J349" i="6"/>
  <c r="I349" i="6"/>
  <c r="K348" i="6"/>
  <c r="J348" i="6"/>
  <c r="I348" i="6"/>
  <c r="L348" i="6" s="1"/>
  <c r="K347" i="6"/>
  <c r="J347" i="6"/>
  <c r="I347" i="6"/>
  <c r="K346" i="6"/>
  <c r="J346" i="6"/>
  <c r="I346" i="6"/>
  <c r="L346" i="6" s="1"/>
  <c r="K345" i="6"/>
  <c r="J345" i="6"/>
  <c r="I345" i="6"/>
  <c r="G345" i="6"/>
  <c r="F345" i="6"/>
  <c r="K344" i="6"/>
  <c r="J344" i="6"/>
  <c r="I344" i="6"/>
  <c r="L344" i="6" s="1"/>
  <c r="K343" i="6"/>
  <c r="J343" i="6"/>
  <c r="I343" i="6"/>
  <c r="K342" i="6"/>
  <c r="J342" i="6"/>
  <c r="I342" i="6"/>
  <c r="L342" i="6" s="1"/>
  <c r="K341" i="6"/>
  <c r="J341" i="6"/>
  <c r="I341" i="6"/>
  <c r="K340" i="6"/>
  <c r="J340" i="6"/>
  <c r="I340" i="6"/>
  <c r="L340" i="6" s="1"/>
  <c r="K339" i="6"/>
  <c r="J339" i="6"/>
  <c r="I339" i="6"/>
  <c r="K338" i="6"/>
  <c r="J338" i="6"/>
  <c r="I338" i="6"/>
  <c r="L338" i="6" s="1"/>
  <c r="G338" i="6"/>
  <c r="F338" i="6"/>
  <c r="H338" i="6" s="1"/>
  <c r="K337" i="6"/>
  <c r="J337" i="6"/>
  <c r="L337" i="6" s="1"/>
  <c r="I337" i="6"/>
  <c r="K336" i="6"/>
  <c r="J336" i="6"/>
  <c r="I336" i="6"/>
  <c r="K335" i="6"/>
  <c r="J335" i="6"/>
  <c r="L335" i="6" s="1"/>
  <c r="I335" i="6"/>
  <c r="K334" i="6"/>
  <c r="J334" i="6"/>
  <c r="I334" i="6"/>
  <c r="K333" i="6"/>
  <c r="J333" i="6"/>
  <c r="L333" i="6" s="1"/>
  <c r="I333" i="6"/>
  <c r="K332" i="6"/>
  <c r="J332" i="6"/>
  <c r="I332" i="6"/>
  <c r="K331" i="6"/>
  <c r="J331" i="6"/>
  <c r="L331" i="6" s="1"/>
  <c r="I331" i="6"/>
  <c r="G331" i="6"/>
  <c r="F331" i="6"/>
  <c r="K330" i="6"/>
  <c r="J330" i="6"/>
  <c r="I330" i="6"/>
  <c r="L330" i="6" s="1"/>
  <c r="K329" i="6"/>
  <c r="J329" i="6"/>
  <c r="I329" i="6"/>
  <c r="K328" i="6"/>
  <c r="J328" i="6"/>
  <c r="I328" i="6"/>
  <c r="L328" i="6" s="1"/>
  <c r="K327" i="6"/>
  <c r="J327" i="6"/>
  <c r="I327" i="6"/>
  <c r="K326" i="6"/>
  <c r="J326" i="6"/>
  <c r="I326" i="6"/>
  <c r="L326" i="6" s="1"/>
  <c r="K325" i="6"/>
  <c r="J325" i="6"/>
  <c r="I325" i="6"/>
  <c r="K324" i="6"/>
  <c r="J324" i="6"/>
  <c r="I324" i="6"/>
  <c r="L324" i="6" s="1"/>
  <c r="G324" i="6"/>
  <c r="F324" i="6"/>
  <c r="H324" i="6" s="1"/>
  <c r="K323" i="6"/>
  <c r="J323" i="6"/>
  <c r="L323" i="6" s="1"/>
  <c r="I323" i="6"/>
  <c r="K322" i="6"/>
  <c r="J322" i="6"/>
  <c r="I322" i="6"/>
  <c r="K321" i="6"/>
  <c r="J321" i="6"/>
  <c r="L321" i="6" s="1"/>
  <c r="I321" i="6"/>
  <c r="K320" i="6"/>
  <c r="J320" i="6"/>
  <c r="I320" i="6"/>
  <c r="K319" i="6"/>
  <c r="J319" i="6"/>
  <c r="L319" i="6" s="1"/>
  <c r="I319" i="6"/>
  <c r="K318" i="6"/>
  <c r="J318" i="6"/>
  <c r="I318" i="6"/>
  <c r="K317" i="6"/>
  <c r="J317" i="6"/>
  <c r="L317" i="6" s="1"/>
  <c r="I317" i="6"/>
  <c r="G317" i="6"/>
  <c r="F317" i="6"/>
  <c r="K316" i="6"/>
  <c r="J316" i="6"/>
  <c r="I316" i="6"/>
  <c r="L316" i="6" s="1"/>
  <c r="K315" i="6"/>
  <c r="J315" i="6"/>
  <c r="I315" i="6"/>
  <c r="K314" i="6"/>
  <c r="J314" i="6"/>
  <c r="I314" i="6"/>
  <c r="L314" i="6" s="1"/>
  <c r="K313" i="6"/>
  <c r="J313" i="6"/>
  <c r="I313" i="6"/>
  <c r="K312" i="6"/>
  <c r="J312" i="6"/>
  <c r="I312" i="6"/>
  <c r="L312" i="6" s="1"/>
  <c r="K311" i="6"/>
  <c r="J311" i="6"/>
  <c r="I311" i="6"/>
  <c r="K310" i="6"/>
  <c r="J310" i="6"/>
  <c r="I310" i="6"/>
  <c r="L310" i="6" s="1"/>
  <c r="G310" i="6"/>
  <c r="F310" i="6"/>
  <c r="H310" i="6" s="1"/>
  <c r="K309" i="6"/>
  <c r="J309" i="6"/>
  <c r="L309" i="6" s="1"/>
  <c r="I309" i="6"/>
  <c r="K308" i="6"/>
  <c r="J308" i="6"/>
  <c r="I308" i="6"/>
  <c r="K307" i="6"/>
  <c r="J307" i="6"/>
  <c r="L307" i="6" s="1"/>
  <c r="I307" i="6"/>
  <c r="K306" i="6"/>
  <c r="J306" i="6"/>
  <c r="I306" i="6"/>
  <c r="K305" i="6"/>
  <c r="J305" i="6"/>
  <c r="L305" i="6" s="1"/>
  <c r="I305" i="6"/>
  <c r="K304" i="6"/>
  <c r="J304" i="6"/>
  <c r="I304" i="6"/>
  <c r="K303" i="6"/>
  <c r="J303" i="6"/>
  <c r="L303" i="6" s="1"/>
  <c r="I303" i="6"/>
  <c r="G303" i="6"/>
  <c r="F303" i="6"/>
  <c r="K302" i="6"/>
  <c r="J302" i="6"/>
  <c r="I302" i="6"/>
  <c r="L302" i="6" s="1"/>
  <c r="K301" i="6"/>
  <c r="J301" i="6"/>
  <c r="I301" i="6"/>
  <c r="K300" i="6"/>
  <c r="J300" i="6"/>
  <c r="I300" i="6"/>
  <c r="L300" i="6" s="1"/>
  <c r="K299" i="6"/>
  <c r="J299" i="6"/>
  <c r="I299" i="6"/>
  <c r="K298" i="6"/>
  <c r="J298" i="6"/>
  <c r="I298" i="6"/>
  <c r="L298" i="6" s="1"/>
  <c r="K297" i="6"/>
  <c r="J297" i="6"/>
  <c r="I297" i="6"/>
  <c r="K296" i="6"/>
  <c r="J296" i="6"/>
  <c r="I296" i="6"/>
  <c r="L296" i="6" s="1"/>
  <c r="G296" i="6"/>
  <c r="F296" i="6"/>
  <c r="K295" i="6"/>
  <c r="J295" i="6"/>
  <c r="L295" i="6" s="1"/>
  <c r="I295" i="6"/>
  <c r="K294" i="6"/>
  <c r="J294" i="6"/>
  <c r="I294" i="6"/>
  <c r="K293" i="6"/>
  <c r="J293" i="6"/>
  <c r="I293" i="6"/>
  <c r="K292" i="6"/>
  <c r="C3" i="4" s="1"/>
  <c r="J292" i="6"/>
  <c r="I292" i="6"/>
  <c r="K291" i="6"/>
  <c r="J291" i="6"/>
  <c r="I291" i="6"/>
  <c r="K290" i="6"/>
  <c r="J290" i="6"/>
  <c r="I290" i="6"/>
  <c r="K289" i="6"/>
  <c r="J289" i="6"/>
  <c r="L289" i="6" s="1"/>
  <c r="I289" i="6"/>
  <c r="G289" i="6"/>
  <c r="F289" i="6"/>
  <c r="K288" i="6"/>
  <c r="J288" i="6"/>
  <c r="I288" i="6"/>
  <c r="L288" i="6" s="1"/>
  <c r="K287" i="6"/>
  <c r="J287" i="6"/>
  <c r="I287" i="6"/>
  <c r="K286" i="6"/>
  <c r="J286" i="6"/>
  <c r="I286" i="6"/>
  <c r="L286" i="6" s="1"/>
  <c r="K285" i="6"/>
  <c r="J285" i="6"/>
  <c r="I285" i="6"/>
  <c r="K284" i="6"/>
  <c r="J284" i="6"/>
  <c r="I284" i="6"/>
  <c r="L284" i="6" s="1"/>
  <c r="K283" i="6"/>
  <c r="J283" i="6"/>
  <c r="I283" i="6"/>
  <c r="K282" i="6"/>
  <c r="J282" i="6"/>
  <c r="I282" i="6"/>
  <c r="L282" i="6" s="1"/>
  <c r="G282" i="6"/>
  <c r="F282" i="6"/>
  <c r="K281" i="6"/>
  <c r="J281" i="6"/>
  <c r="L281" i="6" s="1"/>
  <c r="I281" i="6"/>
  <c r="K280" i="6"/>
  <c r="J280" i="6"/>
  <c r="I280" i="6"/>
  <c r="K279" i="6"/>
  <c r="J279" i="6"/>
  <c r="I279" i="6"/>
  <c r="K278" i="6"/>
  <c r="J278" i="6"/>
  <c r="I278" i="6"/>
  <c r="K277" i="6"/>
  <c r="J277" i="6"/>
  <c r="L277" i="6" s="1"/>
  <c r="I277" i="6"/>
  <c r="K276" i="6"/>
  <c r="J276" i="6"/>
  <c r="I276" i="6"/>
  <c r="K275" i="6"/>
  <c r="J275" i="6"/>
  <c r="L275" i="6" s="1"/>
  <c r="I275" i="6"/>
  <c r="G275" i="6"/>
  <c r="F275" i="6"/>
  <c r="K274" i="6"/>
  <c r="J274" i="6"/>
  <c r="I274" i="6"/>
  <c r="L274" i="6" s="1"/>
  <c r="K273" i="6"/>
  <c r="J273" i="6"/>
  <c r="I273" i="6"/>
  <c r="K272" i="6"/>
  <c r="J272" i="6"/>
  <c r="I272" i="6"/>
  <c r="L272" i="6" s="1"/>
  <c r="K271" i="6"/>
  <c r="J271" i="6"/>
  <c r="I271" i="6"/>
  <c r="K270" i="6"/>
  <c r="J270" i="6"/>
  <c r="I270" i="6"/>
  <c r="L270" i="6" s="1"/>
  <c r="K269" i="6"/>
  <c r="J269" i="6"/>
  <c r="I269" i="6"/>
  <c r="K268" i="6"/>
  <c r="J268" i="6"/>
  <c r="I268" i="6"/>
  <c r="L268" i="6" s="1"/>
  <c r="G268" i="6"/>
  <c r="F268" i="6"/>
  <c r="H268" i="6" s="1"/>
  <c r="K267" i="6"/>
  <c r="J267" i="6"/>
  <c r="L267" i="6" s="1"/>
  <c r="I267" i="6"/>
  <c r="K266" i="6"/>
  <c r="J266" i="6"/>
  <c r="I266" i="6"/>
  <c r="K265" i="6"/>
  <c r="J265" i="6"/>
  <c r="L265" i="6" s="1"/>
  <c r="I265" i="6"/>
  <c r="K264" i="6"/>
  <c r="J264" i="6"/>
  <c r="I264" i="6"/>
  <c r="K263" i="6"/>
  <c r="J263" i="6"/>
  <c r="L263" i="6" s="1"/>
  <c r="I263" i="6"/>
  <c r="K262" i="6"/>
  <c r="J262" i="6"/>
  <c r="I262" i="6"/>
  <c r="K261" i="6"/>
  <c r="J261" i="6"/>
  <c r="L261" i="6" s="1"/>
  <c r="I261" i="6"/>
  <c r="G261" i="6"/>
  <c r="F261" i="6"/>
  <c r="K260" i="6"/>
  <c r="J260" i="6"/>
  <c r="I260" i="6"/>
  <c r="L260" i="6" s="1"/>
  <c r="K259" i="6"/>
  <c r="J259" i="6"/>
  <c r="I259" i="6"/>
  <c r="K258" i="6"/>
  <c r="J258" i="6"/>
  <c r="I258" i="6"/>
  <c r="L258" i="6" s="1"/>
  <c r="K257" i="6"/>
  <c r="J257" i="6"/>
  <c r="I257" i="6"/>
  <c r="K256" i="6"/>
  <c r="J256" i="6"/>
  <c r="I256" i="6"/>
  <c r="L256" i="6" s="1"/>
  <c r="K255" i="6"/>
  <c r="J255" i="6"/>
  <c r="I255" i="6"/>
  <c r="K254" i="6"/>
  <c r="J254" i="6"/>
  <c r="I254" i="6"/>
  <c r="L254" i="6" s="1"/>
  <c r="G254" i="6"/>
  <c r="F254" i="6"/>
  <c r="H254" i="6" s="1"/>
  <c r="K253" i="6"/>
  <c r="J253" i="6"/>
  <c r="L253" i="6" s="1"/>
  <c r="I253" i="6"/>
  <c r="K252" i="6"/>
  <c r="J252" i="6"/>
  <c r="I252" i="6"/>
  <c r="K251" i="6"/>
  <c r="J251" i="6"/>
  <c r="L251" i="6" s="1"/>
  <c r="I251" i="6"/>
  <c r="K250" i="6"/>
  <c r="J250" i="6"/>
  <c r="I250" i="6"/>
  <c r="K249" i="6"/>
  <c r="J249" i="6"/>
  <c r="L249" i="6" s="1"/>
  <c r="I249" i="6"/>
  <c r="K248" i="6"/>
  <c r="J248" i="6"/>
  <c r="I248" i="6"/>
  <c r="K247" i="6"/>
  <c r="J247" i="6"/>
  <c r="L247" i="6" s="1"/>
  <c r="I247" i="6"/>
  <c r="G247" i="6"/>
  <c r="F247" i="6"/>
  <c r="K246" i="6"/>
  <c r="J246" i="6"/>
  <c r="I246" i="6"/>
  <c r="L246" i="6" s="1"/>
  <c r="K245" i="6"/>
  <c r="J245" i="6"/>
  <c r="I245" i="6"/>
  <c r="K244" i="6"/>
  <c r="J244" i="6"/>
  <c r="I244" i="6"/>
  <c r="L244" i="6" s="1"/>
  <c r="K243" i="6"/>
  <c r="J243" i="6"/>
  <c r="I243" i="6"/>
  <c r="K242" i="6"/>
  <c r="J242" i="6"/>
  <c r="I242" i="6"/>
  <c r="L242" i="6" s="1"/>
  <c r="K241" i="6"/>
  <c r="J241" i="6"/>
  <c r="I241" i="6"/>
  <c r="K240" i="6"/>
  <c r="J240" i="6"/>
  <c r="I240" i="6"/>
  <c r="L240" i="6" s="1"/>
  <c r="G240" i="6"/>
  <c r="F240" i="6"/>
  <c r="H240" i="6" s="1"/>
  <c r="K239" i="6"/>
  <c r="J239" i="6"/>
  <c r="L239" i="6" s="1"/>
  <c r="I239" i="6"/>
  <c r="K238" i="6"/>
  <c r="J238" i="6"/>
  <c r="I238" i="6"/>
  <c r="K237" i="6"/>
  <c r="J237" i="6"/>
  <c r="L237" i="6" s="1"/>
  <c r="I237" i="6"/>
  <c r="K236" i="6"/>
  <c r="J236" i="6"/>
  <c r="I236" i="6"/>
  <c r="K235" i="6"/>
  <c r="J235" i="6"/>
  <c r="L235" i="6" s="1"/>
  <c r="I235" i="6"/>
  <c r="K234" i="6"/>
  <c r="J234" i="6"/>
  <c r="I234" i="6"/>
  <c r="K233" i="6"/>
  <c r="J233" i="6"/>
  <c r="L233" i="6" s="1"/>
  <c r="I233" i="6"/>
  <c r="G233" i="6"/>
  <c r="F233" i="6"/>
  <c r="K232" i="6"/>
  <c r="J232" i="6"/>
  <c r="I232" i="6"/>
  <c r="L232" i="6" s="1"/>
  <c r="K231" i="6"/>
  <c r="J231" i="6"/>
  <c r="I231" i="6"/>
  <c r="K230" i="6"/>
  <c r="J230" i="6"/>
  <c r="I230" i="6"/>
  <c r="L230" i="6" s="1"/>
  <c r="K229" i="6"/>
  <c r="J229" i="6"/>
  <c r="I229" i="6"/>
  <c r="K228" i="6"/>
  <c r="J228" i="6"/>
  <c r="I228" i="6"/>
  <c r="L228" i="6" s="1"/>
  <c r="K227" i="6"/>
  <c r="J227" i="6"/>
  <c r="I227" i="6"/>
  <c r="K226" i="6"/>
  <c r="J226" i="6"/>
  <c r="I226" i="6"/>
  <c r="L226" i="6" s="1"/>
  <c r="G226" i="6"/>
  <c r="F226" i="6"/>
  <c r="H226" i="6" s="1"/>
  <c r="K225" i="6"/>
  <c r="J225" i="6"/>
  <c r="L225" i="6" s="1"/>
  <c r="I225" i="6"/>
  <c r="K224" i="6"/>
  <c r="J224" i="6"/>
  <c r="I224" i="6"/>
  <c r="K223" i="6"/>
  <c r="J223" i="6"/>
  <c r="L223" i="6" s="1"/>
  <c r="I223" i="6"/>
  <c r="K222" i="6"/>
  <c r="J222" i="6"/>
  <c r="I222" i="6"/>
  <c r="K221" i="6"/>
  <c r="J221" i="6"/>
  <c r="L221" i="6" s="1"/>
  <c r="I221" i="6"/>
  <c r="K220" i="6"/>
  <c r="J220" i="6"/>
  <c r="I220" i="6"/>
  <c r="K219" i="6"/>
  <c r="J219" i="6"/>
  <c r="L219" i="6" s="1"/>
  <c r="I219" i="6"/>
  <c r="G219" i="6"/>
  <c r="F219" i="6"/>
  <c r="K218" i="6"/>
  <c r="J218" i="6"/>
  <c r="I218" i="6"/>
  <c r="L218" i="6" s="1"/>
  <c r="K217" i="6"/>
  <c r="J217" i="6"/>
  <c r="I217" i="6"/>
  <c r="K216" i="6"/>
  <c r="J216" i="6"/>
  <c r="I216" i="6"/>
  <c r="L216" i="6" s="1"/>
  <c r="K215" i="6"/>
  <c r="J215" i="6"/>
  <c r="I215" i="6"/>
  <c r="K214" i="6"/>
  <c r="J214" i="6"/>
  <c r="I214" i="6"/>
  <c r="L214" i="6" s="1"/>
  <c r="K213" i="6"/>
  <c r="J213" i="6"/>
  <c r="I213" i="6"/>
  <c r="K212" i="6"/>
  <c r="J212" i="6"/>
  <c r="I212" i="6"/>
  <c r="L212" i="6" s="1"/>
  <c r="G212" i="6"/>
  <c r="F212" i="6"/>
  <c r="H212" i="6" s="1"/>
  <c r="K211" i="6"/>
  <c r="J211" i="6"/>
  <c r="L211" i="6" s="1"/>
  <c r="I211" i="6"/>
  <c r="K210" i="6"/>
  <c r="J210" i="6"/>
  <c r="I210" i="6"/>
  <c r="K209" i="6"/>
  <c r="J209" i="6"/>
  <c r="L209" i="6" s="1"/>
  <c r="I209" i="6"/>
  <c r="K208" i="6"/>
  <c r="J208" i="6"/>
  <c r="I208" i="6"/>
  <c r="K207" i="6"/>
  <c r="J207" i="6"/>
  <c r="L207" i="6" s="1"/>
  <c r="I207" i="6"/>
  <c r="K206" i="6"/>
  <c r="J206" i="6"/>
  <c r="I206" i="6"/>
  <c r="K205" i="6"/>
  <c r="J205" i="6"/>
  <c r="L205" i="6" s="1"/>
  <c r="I205" i="6"/>
  <c r="G205" i="6"/>
  <c r="F205" i="6"/>
  <c r="K204" i="6"/>
  <c r="J204" i="6"/>
  <c r="I204" i="6"/>
  <c r="L204" i="6" s="1"/>
  <c r="K203" i="6"/>
  <c r="J203" i="6"/>
  <c r="I203" i="6"/>
  <c r="K202" i="6"/>
  <c r="J202" i="6"/>
  <c r="I202" i="6"/>
  <c r="L202" i="6" s="1"/>
  <c r="K201" i="6"/>
  <c r="J201" i="6"/>
  <c r="I201" i="6"/>
  <c r="K200" i="6"/>
  <c r="J200" i="6"/>
  <c r="I200" i="6"/>
  <c r="L200" i="6" s="1"/>
  <c r="K199" i="6"/>
  <c r="J199" i="6"/>
  <c r="I199" i="6"/>
  <c r="K198" i="6"/>
  <c r="J198" i="6"/>
  <c r="I198" i="6"/>
  <c r="L198" i="6" s="1"/>
  <c r="G198" i="6"/>
  <c r="F198" i="6"/>
  <c r="H198" i="6" s="1"/>
  <c r="K197" i="6"/>
  <c r="J197" i="6"/>
  <c r="L197" i="6" s="1"/>
  <c r="I197" i="6"/>
  <c r="K196" i="6"/>
  <c r="J196" i="6"/>
  <c r="I196" i="6"/>
  <c r="K195" i="6"/>
  <c r="J195" i="6"/>
  <c r="L195" i="6" s="1"/>
  <c r="I195" i="6"/>
  <c r="K194" i="6"/>
  <c r="J194" i="6"/>
  <c r="I194" i="6"/>
  <c r="K193" i="6"/>
  <c r="J193" i="6"/>
  <c r="L193" i="6" s="1"/>
  <c r="I193" i="6"/>
  <c r="K192" i="6"/>
  <c r="J192" i="6"/>
  <c r="I192" i="6"/>
  <c r="K191" i="6"/>
  <c r="J191" i="6"/>
  <c r="L191" i="6" s="1"/>
  <c r="I191" i="6"/>
  <c r="G191" i="6"/>
  <c r="F191" i="6"/>
  <c r="K190" i="6"/>
  <c r="J190" i="6"/>
  <c r="I190" i="6"/>
  <c r="L190" i="6" s="1"/>
  <c r="K189" i="6"/>
  <c r="J189" i="6"/>
  <c r="I189" i="6"/>
  <c r="K188" i="6"/>
  <c r="J188" i="6"/>
  <c r="I188" i="6"/>
  <c r="L188" i="6" s="1"/>
  <c r="K187" i="6"/>
  <c r="J187" i="6"/>
  <c r="I187" i="6"/>
  <c r="K186" i="6"/>
  <c r="J186" i="6"/>
  <c r="I186" i="6"/>
  <c r="L186" i="6" s="1"/>
  <c r="K185" i="6"/>
  <c r="J185" i="6"/>
  <c r="I185" i="6"/>
  <c r="K184" i="6"/>
  <c r="J184" i="6"/>
  <c r="I184" i="6"/>
  <c r="L184" i="6" s="1"/>
  <c r="G184" i="6"/>
  <c r="F184" i="6"/>
  <c r="H184" i="6" s="1"/>
  <c r="K183" i="6"/>
  <c r="J183" i="6"/>
  <c r="L183" i="6" s="1"/>
  <c r="I183" i="6"/>
  <c r="K182" i="6"/>
  <c r="J182" i="6"/>
  <c r="I182" i="6"/>
  <c r="K181" i="6"/>
  <c r="J181" i="6"/>
  <c r="L181" i="6" s="1"/>
  <c r="I181" i="6"/>
  <c r="K180" i="6"/>
  <c r="J180" i="6"/>
  <c r="I180" i="6"/>
  <c r="K179" i="6"/>
  <c r="J179" i="6"/>
  <c r="L179" i="6" s="1"/>
  <c r="I179" i="6"/>
  <c r="K178" i="6"/>
  <c r="J178" i="6"/>
  <c r="I178" i="6"/>
  <c r="K177" i="6"/>
  <c r="J177" i="6"/>
  <c r="L177" i="6" s="1"/>
  <c r="I177" i="6"/>
  <c r="G177" i="6"/>
  <c r="F177" i="6"/>
  <c r="K176" i="6"/>
  <c r="J176" i="6"/>
  <c r="I176" i="6"/>
  <c r="L176" i="6" s="1"/>
  <c r="K175" i="6"/>
  <c r="J175" i="6"/>
  <c r="I175" i="6"/>
  <c r="K174" i="6"/>
  <c r="J174" i="6"/>
  <c r="I174" i="6"/>
  <c r="L174" i="6" s="1"/>
  <c r="K173" i="6"/>
  <c r="J173" i="6"/>
  <c r="I173" i="6"/>
  <c r="K172" i="6"/>
  <c r="J172" i="6"/>
  <c r="I172" i="6"/>
  <c r="L172" i="6" s="1"/>
  <c r="K171" i="6"/>
  <c r="J171" i="6"/>
  <c r="I171" i="6"/>
  <c r="K170" i="6"/>
  <c r="J170" i="6"/>
  <c r="I170" i="6"/>
  <c r="L170" i="6" s="1"/>
  <c r="G170" i="6"/>
  <c r="F170" i="6"/>
  <c r="H170" i="6" s="1"/>
  <c r="K169" i="6"/>
  <c r="J169" i="6"/>
  <c r="L169" i="6" s="1"/>
  <c r="I169" i="6"/>
  <c r="K168" i="6"/>
  <c r="J168" i="6"/>
  <c r="I168" i="6"/>
  <c r="K167" i="6"/>
  <c r="J167" i="6"/>
  <c r="L167" i="6" s="1"/>
  <c r="I167" i="6"/>
  <c r="K166" i="6"/>
  <c r="J166" i="6"/>
  <c r="I166" i="6"/>
  <c r="K165" i="6"/>
  <c r="J165" i="6"/>
  <c r="L165" i="6" s="1"/>
  <c r="I165" i="6"/>
  <c r="K164" i="6"/>
  <c r="J164" i="6"/>
  <c r="I164" i="6"/>
  <c r="K163" i="6"/>
  <c r="J163" i="6"/>
  <c r="L163" i="6" s="1"/>
  <c r="I163" i="6"/>
  <c r="G163" i="6"/>
  <c r="F163" i="6"/>
  <c r="K162" i="6"/>
  <c r="J162" i="6"/>
  <c r="I162" i="6"/>
  <c r="L162" i="6" s="1"/>
  <c r="K161" i="6"/>
  <c r="J161" i="6"/>
  <c r="I161" i="6"/>
  <c r="K160" i="6"/>
  <c r="J160" i="6"/>
  <c r="I160" i="6"/>
  <c r="L160" i="6" s="1"/>
  <c r="K159" i="6"/>
  <c r="J159" i="6"/>
  <c r="I159" i="6"/>
  <c r="K158" i="6"/>
  <c r="J158" i="6"/>
  <c r="I158" i="6"/>
  <c r="L158" i="6" s="1"/>
  <c r="K157" i="6"/>
  <c r="J157" i="6"/>
  <c r="I157" i="6"/>
  <c r="K156" i="6"/>
  <c r="J156" i="6"/>
  <c r="I156" i="6"/>
  <c r="L156" i="6" s="1"/>
  <c r="G156" i="6"/>
  <c r="F156" i="6"/>
  <c r="H156" i="6" s="1"/>
  <c r="K155" i="6"/>
  <c r="J155" i="6"/>
  <c r="L155" i="6" s="1"/>
  <c r="I155" i="6"/>
  <c r="K154" i="6"/>
  <c r="J154" i="6"/>
  <c r="I154" i="6"/>
  <c r="K153" i="6"/>
  <c r="J153" i="6"/>
  <c r="L153" i="6" s="1"/>
  <c r="I153" i="6"/>
  <c r="K152" i="6"/>
  <c r="J152" i="6"/>
  <c r="I152" i="6"/>
  <c r="K151" i="6"/>
  <c r="J151" i="6"/>
  <c r="L151" i="6" s="1"/>
  <c r="I151" i="6"/>
  <c r="K150" i="6"/>
  <c r="J150" i="6"/>
  <c r="I150" i="6"/>
  <c r="K149" i="6"/>
  <c r="J149" i="6"/>
  <c r="L149" i="6" s="1"/>
  <c r="I149" i="6"/>
  <c r="G149" i="6"/>
  <c r="F149" i="6"/>
  <c r="K148" i="6"/>
  <c r="J148" i="6"/>
  <c r="I148" i="6"/>
  <c r="L148" i="6" s="1"/>
  <c r="K147" i="6"/>
  <c r="J147" i="6"/>
  <c r="I147" i="6"/>
  <c r="K146" i="6"/>
  <c r="J146" i="6"/>
  <c r="I146" i="6"/>
  <c r="L146" i="6" s="1"/>
  <c r="K145" i="6"/>
  <c r="J145" i="6"/>
  <c r="I145" i="6"/>
  <c r="K144" i="6"/>
  <c r="J144" i="6"/>
  <c r="I144" i="6"/>
  <c r="L144" i="6" s="1"/>
  <c r="K143" i="6"/>
  <c r="J143" i="6"/>
  <c r="I143" i="6"/>
  <c r="K142" i="6"/>
  <c r="J142" i="6"/>
  <c r="I142" i="6"/>
  <c r="L142" i="6" s="1"/>
  <c r="G142" i="6"/>
  <c r="F142" i="6"/>
  <c r="H142" i="6" s="1"/>
  <c r="K141" i="6"/>
  <c r="J141" i="6"/>
  <c r="L141" i="6" s="1"/>
  <c r="I141" i="6"/>
  <c r="K140" i="6"/>
  <c r="J140" i="6"/>
  <c r="I140" i="6"/>
  <c r="K139" i="6"/>
  <c r="J139" i="6"/>
  <c r="L139" i="6" s="1"/>
  <c r="I139" i="6"/>
  <c r="K138" i="6"/>
  <c r="J138" i="6"/>
  <c r="I138" i="6"/>
  <c r="K137" i="6"/>
  <c r="J137" i="6"/>
  <c r="L137" i="6" s="1"/>
  <c r="I137" i="6"/>
  <c r="K136" i="6"/>
  <c r="J136" i="6"/>
  <c r="I136" i="6"/>
  <c r="K135" i="6"/>
  <c r="J135" i="6"/>
  <c r="I135" i="6"/>
  <c r="G135" i="6"/>
  <c r="F135" i="6"/>
  <c r="K134" i="6"/>
  <c r="J134" i="6"/>
  <c r="I134" i="6"/>
  <c r="K133" i="6"/>
  <c r="J133" i="6"/>
  <c r="L133" i="6" s="1"/>
  <c r="I133" i="6"/>
  <c r="K132" i="6"/>
  <c r="J132" i="6"/>
  <c r="I132" i="6"/>
  <c r="K131" i="6"/>
  <c r="J131" i="6"/>
  <c r="L131" i="6" s="1"/>
  <c r="I131" i="6"/>
  <c r="K130" i="6"/>
  <c r="J130" i="6"/>
  <c r="I130" i="6"/>
  <c r="K129" i="6"/>
  <c r="J129" i="6"/>
  <c r="L129" i="6" s="1"/>
  <c r="I129" i="6"/>
  <c r="K128" i="6"/>
  <c r="J128" i="6"/>
  <c r="I128" i="6"/>
  <c r="G128" i="6"/>
  <c r="F128" i="6"/>
  <c r="H128" i="6" s="1"/>
  <c r="K127" i="6"/>
  <c r="J127" i="6"/>
  <c r="I127" i="6"/>
  <c r="K126" i="6"/>
  <c r="J126" i="6"/>
  <c r="I126" i="6"/>
  <c r="L126" i="6" s="1"/>
  <c r="K125" i="6"/>
  <c r="J125" i="6"/>
  <c r="I125" i="6"/>
  <c r="K124" i="6"/>
  <c r="J124" i="6"/>
  <c r="I124" i="6"/>
  <c r="L124" i="6" s="1"/>
  <c r="K123" i="6"/>
  <c r="J123" i="6"/>
  <c r="I123" i="6"/>
  <c r="K122" i="6"/>
  <c r="J122" i="6"/>
  <c r="I122" i="6"/>
  <c r="L122" i="6" s="1"/>
  <c r="K121" i="6"/>
  <c r="J121" i="6"/>
  <c r="I121" i="6"/>
  <c r="G121" i="6"/>
  <c r="F121" i="6"/>
  <c r="K120" i="6"/>
  <c r="J120" i="6"/>
  <c r="I120" i="6"/>
  <c r="K119" i="6"/>
  <c r="J119" i="6"/>
  <c r="L119" i="6" s="1"/>
  <c r="I119" i="6"/>
  <c r="K118" i="6"/>
  <c r="J118" i="6"/>
  <c r="I118" i="6"/>
  <c r="K117" i="6"/>
  <c r="J117" i="6"/>
  <c r="L117" i="6" s="1"/>
  <c r="I117" i="6"/>
  <c r="K116" i="6"/>
  <c r="J116" i="6"/>
  <c r="I116" i="6"/>
  <c r="K115" i="6"/>
  <c r="J115" i="6"/>
  <c r="L115" i="6" s="1"/>
  <c r="I115" i="6"/>
  <c r="K114" i="6"/>
  <c r="J114" i="6"/>
  <c r="I114" i="6"/>
  <c r="G114" i="6"/>
  <c r="F114" i="6"/>
  <c r="H114" i="6" s="1"/>
  <c r="K113" i="6"/>
  <c r="J113" i="6"/>
  <c r="I113" i="6"/>
  <c r="K112" i="6"/>
  <c r="J112" i="6"/>
  <c r="I112" i="6"/>
  <c r="L112" i="6" s="1"/>
  <c r="K111" i="6"/>
  <c r="J111" i="6"/>
  <c r="I111" i="6"/>
  <c r="K110" i="6"/>
  <c r="J110" i="6"/>
  <c r="I110" i="6"/>
  <c r="L110" i="6" s="1"/>
  <c r="K109" i="6"/>
  <c r="J109" i="6"/>
  <c r="I109" i="6"/>
  <c r="K108" i="6"/>
  <c r="J108" i="6"/>
  <c r="I108" i="6"/>
  <c r="L108" i="6" s="1"/>
  <c r="K107" i="6"/>
  <c r="J107" i="6"/>
  <c r="I107" i="6"/>
  <c r="G107" i="6"/>
  <c r="F107" i="6"/>
  <c r="K106" i="6"/>
  <c r="J106" i="6"/>
  <c r="I106" i="6"/>
  <c r="K105" i="6"/>
  <c r="J105" i="6"/>
  <c r="L105" i="6" s="1"/>
  <c r="I105" i="6"/>
  <c r="K104" i="6"/>
  <c r="J104" i="6"/>
  <c r="I104" i="6"/>
  <c r="K103" i="6"/>
  <c r="J103" i="6"/>
  <c r="L103" i="6" s="1"/>
  <c r="I103" i="6"/>
  <c r="K102" i="6"/>
  <c r="J102" i="6"/>
  <c r="I102" i="6"/>
  <c r="K101" i="6"/>
  <c r="J101" i="6"/>
  <c r="L101" i="6" s="1"/>
  <c r="I101" i="6"/>
  <c r="K100" i="6"/>
  <c r="J100" i="6"/>
  <c r="I100" i="6"/>
  <c r="G100" i="6"/>
  <c r="F100" i="6"/>
  <c r="H100" i="6" s="1"/>
  <c r="K99" i="6"/>
  <c r="J99" i="6"/>
  <c r="I99" i="6"/>
  <c r="K98" i="6"/>
  <c r="J98" i="6"/>
  <c r="I98" i="6"/>
  <c r="L98" i="6" s="1"/>
  <c r="K97" i="6"/>
  <c r="J97" i="6"/>
  <c r="I97" i="6"/>
  <c r="K96" i="6"/>
  <c r="J96" i="6"/>
  <c r="I96" i="6"/>
  <c r="L96" i="6" s="1"/>
  <c r="K95" i="6"/>
  <c r="J95" i="6"/>
  <c r="I95" i="6"/>
  <c r="K94" i="6"/>
  <c r="J94" i="6"/>
  <c r="I94" i="6"/>
  <c r="L94" i="6" s="1"/>
  <c r="K93" i="6"/>
  <c r="J93" i="6"/>
  <c r="I93" i="6"/>
  <c r="G93" i="6"/>
  <c r="F93" i="6"/>
  <c r="K92" i="6"/>
  <c r="J92" i="6"/>
  <c r="I92" i="6"/>
  <c r="K91" i="6"/>
  <c r="J91" i="6"/>
  <c r="L91" i="6" s="1"/>
  <c r="I91" i="6"/>
  <c r="K90" i="6"/>
  <c r="J90" i="6"/>
  <c r="I90" i="6"/>
  <c r="K89" i="6"/>
  <c r="J89" i="6"/>
  <c r="L89" i="6" s="1"/>
  <c r="I89" i="6"/>
  <c r="K88" i="6"/>
  <c r="J88" i="6"/>
  <c r="I88" i="6"/>
  <c r="K87" i="6"/>
  <c r="J87" i="6"/>
  <c r="L87" i="6" s="1"/>
  <c r="I87" i="6"/>
  <c r="K86" i="6"/>
  <c r="J86" i="6"/>
  <c r="I86" i="6"/>
  <c r="G86" i="6"/>
  <c r="F86" i="6"/>
  <c r="H86" i="6" s="1"/>
  <c r="K85" i="6"/>
  <c r="J85" i="6"/>
  <c r="I85" i="6"/>
  <c r="K84" i="6"/>
  <c r="J84" i="6"/>
  <c r="I84" i="6"/>
  <c r="L84" i="6" s="1"/>
  <c r="K83" i="6"/>
  <c r="J83" i="6"/>
  <c r="I83" i="6"/>
  <c r="K82" i="6"/>
  <c r="J82" i="6"/>
  <c r="I82" i="6"/>
  <c r="L82" i="6" s="1"/>
  <c r="K81" i="6"/>
  <c r="J81" i="6"/>
  <c r="I81" i="6"/>
  <c r="K80" i="6"/>
  <c r="J80" i="6"/>
  <c r="I80" i="6"/>
  <c r="L80" i="6" s="1"/>
  <c r="K79" i="6"/>
  <c r="J79" i="6"/>
  <c r="I79" i="6"/>
  <c r="G79" i="6"/>
  <c r="F79" i="6"/>
  <c r="K78" i="6"/>
  <c r="J78" i="6"/>
  <c r="I78" i="6"/>
  <c r="K77" i="6"/>
  <c r="J77" i="6"/>
  <c r="L77" i="6" s="1"/>
  <c r="I77" i="6"/>
  <c r="K76" i="6"/>
  <c r="J76" i="6"/>
  <c r="I76" i="6"/>
  <c r="K75" i="6"/>
  <c r="J75" i="6"/>
  <c r="L75" i="6" s="1"/>
  <c r="I75" i="6"/>
  <c r="K74" i="6"/>
  <c r="J74" i="6"/>
  <c r="I74" i="6"/>
  <c r="K73" i="6"/>
  <c r="J73" i="6"/>
  <c r="L73" i="6" s="1"/>
  <c r="I73" i="6"/>
  <c r="K72" i="6"/>
  <c r="J72" i="6"/>
  <c r="I72" i="6"/>
  <c r="G72" i="6"/>
  <c r="F72" i="6"/>
  <c r="H72" i="6" s="1"/>
  <c r="K71" i="6"/>
  <c r="J71" i="6"/>
  <c r="I71" i="6"/>
  <c r="K70" i="6"/>
  <c r="J70" i="6"/>
  <c r="I70" i="6"/>
  <c r="L70" i="6" s="1"/>
  <c r="K69" i="6"/>
  <c r="J69" i="6"/>
  <c r="I69" i="6"/>
  <c r="K68" i="6"/>
  <c r="J68" i="6"/>
  <c r="I68" i="6"/>
  <c r="L68" i="6" s="1"/>
  <c r="K67" i="6"/>
  <c r="J67" i="6"/>
  <c r="I67" i="6"/>
  <c r="K66" i="6"/>
  <c r="J66" i="6"/>
  <c r="I66" i="6"/>
  <c r="L66" i="6" s="1"/>
  <c r="K65" i="6"/>
  <c r="J65" i="6"/>
  <c r="I65" i="6"/>
  <c r="G65" i="6"/>
  <c r="F65" i="6"/>
  <c r="K64" i="6"/>
  <c r="J64" i="6"/>
  <c r="I64" i="6"/>
  <c r="K63" i="6"/>
  <c r="J63" i="6"/>
  <c r="L63" i="6" s="1"/>
  <c r="I63" i="6"/>
  <c r="K62" i="6"/>
  <c r="J62" i="6"/>
  <c r="I62" i="6"/>
  <c r="K61" i="6"/>
  <c r="J61" i="6"/>
  <c r="L61" i="6" s="1"/>
  <c r="I61" i="6"/>
  <c r="K60" i="6"/>
  <c r="J60" i="6"/>
  <c r="I60" i="6"/>
  <c r="K59" i="6"/>
  <c r="J59" i="6"/>
  <c r="L59" i="6" s="1"/>
  <c r="I59" i="6"/>
  <c r="K58" i="6"/>
  <c r="J58" i="6"/>
  <c r="I58" i="6"/>
  <c r="G58" i="6"/>
  <c r="F58" i="6"/>
  <c r="H58" i="6" s="1"/>
  <c r="K57" i="6"/>
  <c r="J57" i="6"/>
  <c r="I57" i="6"/>
  <c r="K56" i="6"/>
  <c r="J56" i="6"/>
  <c r="I56" i="6"/>
  <c r="L56" i="6" s="1"/>
  <c r="K55" i="6"/>
  <c r="J55" i="6"/>
  <c r="I55" i="6"/>
  <c r="K54" i="6"/>
  <c r="J54" i="6"/>
  <c r="I54" i="6"/>
  <c r="L54" i="6" s="1"/>
  <c r="K53" i="6"/>
  <c r="J53" i="6"/>
  <c r="I53" i="6"/>
  <c r="K52" i="6"/>
  <c r="J52" i="6"/>
  <c r="I52" i="6"/>
  <c r="L52" i="6" s="1"/>
  <c r="K51" i="6"/>
  <c r="J51" i="6"/>
  <c r="I51" i="6"/>
  <c r="G51" i="6"/>
  <c r="F51" i="6"/>
  <c r="K50" i="6"/>
  <c r="J50" i="6"/>
  <c r="I50" i="6"/>
  <c r="K49" i="6"/>
  <c r="J49" i="6"/>
  <c r="L49" i="6" s="1"/>
  <c r="I49" i="6"/>
  <c r="K48" i="6"/>
  <c r="J48" i="6"/>
  <c r="I48" i="6"/>
  <c r="K47" i="6"/>
  <c r="J47" i="6"/>
  <c r="L47" i="6" s="1"/>
  <c r="I47" i="6"/>
  <c r="K46" i="6"/>
  <c r="J46" i="6"/>
  <c r="I46" i="6"/>
  <c r="K45" i="6"/>
  <c r="J45" i="6"/>
  <c r="L45" i="6" s="1"/>
  <c r="I45" i="6"/>
  <c r="K44" i="6"/>
  <c r="J44" i="6"/>
  <c r="I44" i="6"/>
  <c r="G44" i="6"/>
  <c r="F44" i="6"/>
  <c r="H44" i="6" s="1"/>
  <c r="K43" i="6"/>
  <c r="J43" i="6"/>
  <c r="I43" i="6"/>
  <c r="K42" i="6"/>
  <c r="J42" i="6"/>
  <c r="I42" i="6"/>
  <c r="L42" i="6" s="1"/>
  <c r="K41" i="6"/>
  <c r="J41" i="6"/>
  <c r="I41" i="6"/>
  <c r="K40" i="6"/>
  <c r="J40" i="6"/>
  <c r="I40" i="6"/>
  <c r="L40" i="6" s="1"/>
  <c r="K39" i="6"/>
  <c r="J39" i="6"/>
  <c r="I39" i="6"/>
  <c r="K38" i="6"/>
  <c r="J38" i="6"/>
  <c r="I38" i="6"/>
  <c r="L38" i="6" s="1"/>
  <c r="K37" i="6"/>
  <c r="J37" i="6"/>
  <c r="I37" i="6"/>
  <c r="G37" i="6"/>
  <c r="F37" i="6"/>
  <c r="K36" i="6"/>
  <c r="J36" i="6"/>
  <c r="I36" i="6"/>
  <c r="K35" i="6"/>
  <c r="J35" i="6"/>
  <c r="L35" i="6" s="1"/>
  <c r="I35" i="6"/>
  <c r="K34" i="6"/>
  <c r="J34" i="6"/>
  <c r="I34" i="6"/>
  <c r="K33" i="6"/>
  <c r="J33" i="6"/>
  <c r="L33" i="6" s="1"/>
  <c r="I33" i="6"/>
  <c r="K32" i="6"/>
  <c r="J32" i="6"/>
  <c r="I32" i="6"/>
  <c r="K31" i="6"/>
  <c r="J31" i="6"/>
  <c r="L31" i="6" s="1"/>
  <c r="I31" i="6"/>
  <c r="K30" i="6"/>
  <c r="J30" i="6"/>
  <c r="I30" i="6"/>
  <c r="G30" i="6"/>
  <c r="F30" i="6"/>
  <c r="H30" i="6" s="1"/>
  <c r="K29" i="6"/>
  <c r="J29" i="6"/>
  <c r="I29" i="6"/>
  <c r="K28" i="6"/>
  <c r="J28" i="6"/>
  <c r="I28" i="6"/>
  <c r="L28" i="6" s="1"/>
  <c r="K27" i="6"/>
  <c r="J27" i="6"/>
  <c r="I27" i="6"/>
  <c r="K26" i="6"/>
  <c r="J26" i="6"/>
  <c r="I26" i="6"/>
  <c r="L26" i="6" s="1"/>
  <c r="K25" i="6"/>
  <c r="J25" i="6"/>
  <c r="I25" i="6"/>
  <c r="K24" i="6"/>
  <c r="J24" i="6"/>
  <c r="I24" i="6"/>
  <c r="L24" i="6" s="1"/>
  <c r="K23" i="6"/>
  <c r="J23" i="6"/>
  <c r="I23" i="6"/>
  <c r="G23" i="6"/>
  <c r="F23" i="6"/>
  <c r="K22" i="6"/>
  <c r="J22" i="6"/>
  <c r="I22" i="6"/>
  <c r="K21" i="6"/>
  <c r="J21" i="6"/>
  <c r="L21" i="6" s="1"/>
  <c r="I21" i="6"/>
  <c r="K20" i="6"/>
  <c r="J20" i="6"/>
  <c r="I20" i="6"/>
  <c r="K19" i="6"/>
  <c r="J19" i="6"/>
  <c r="L19" i="6" s="1"/>
  <c r="I19" i="6"/>
  <c r="K18" i="6"/>
  <c r="J18" i="6"/>
  <c r="I18" i="6"/>
  <c r="K17" i="6"/>
  <c r="J17" i="6"/>
  <c r="I17" i="6"/>
  <c r="L17" i="6" s="1"/>
  <c r="K16" i="6"/>
  <c r="J16" i="6"/>
  <c r="L16" i="6" s="1"/>
  <c r="I16" i="6"/>
  <c r="G16" i="6"/>
  <c r="F16" i="6"/>
  <c r="K15" i="6"/>
  <c r="J15" i="6"/>
  <c r="I15" i="6"/>
  <c r="L15" i="6" s="1"/>
  <c r="K14" i="6"/>
  <c r="J14" i="6"/>
  <c r="I14" i="6"/>
  <c r="K13" i="6"/>
  <c r="J13" i="6"/>
  <c r="I13" i="6"/>
  <c r="L13" i="6" s="1"/>
  <c r="K12" i="6"/>
  <c r="J12" i="6"/>
  <c r="I12" i="6"/>
  <c r="K11" i="6"/>
  <c r="J11" i="6"/>
  <c r="I11" i="6"/>
  <c r="L11" i="6" s="1"/>
  <c r="K10" i="6"/>
  <c r="J10" i="6"/>
  <c r="I10" i="6"/>
  <c r="K9" i="6"/>
  <c r="J9" i="6"/>
  <c r="I9" i="6"/>
  <c r="L9" i="6" s="1"/>
  <c r="G9" i="6"/>
  <c r="F9" i="6"/>
  <c r="K8" i="6"/>
  <c r="J8" i="6"/>
  <c r="L8" i="6" s="1"/>
  <c r="I8" i="6"/>
  <c r="K7" i="6"/>
  <c r="J7" i="6"/>
  <c r="I7" i="6"/>
  <c r="K6" i="6"/>
  <c r="J6" i="6"/>
  <c r="L6" i="6" s="1"/>
  <c r="I6" i="6"/>
  <c r="K5" i="6"/>
  <c r="J5" i="6"/>
  <c r="I5" i="6"/>
  <c r="K4" i="6"/>
  <c r="J4" i="6"/>
  <c r="L4" i="6" s="1"/>
  <c r="I4" i="6"/>
  <c r="K3" i="6"/>
  <c r="J3" i="6"/>
  <c r="I3" i="6"/>
  <c r="L293" i="6" l="1"/>
  <c r="L291" i="6"/>
  <c r="H296" i="6"/>
  <c r="L3" i="6"/>
  <c r="L5" i="6"/>
  <c r="L7" i="6"/>
  <c r="L10" i="6"/>
  <c r="L12" i="6"/>
  <c r="L14" i="6"/>
  <c r="H16" i="6"/>
  <c r="L18" i="6"/>
  <c r="L20" i="6"/>
  <c r="L22" i="6"/>
  <c r="L23" i="6"/>
  <c r="L25" i="6"/>
  <c r="L27" i="6"/>
  <c r="L29" i="6"/>
  <c r="L30" i="6"/>
  <c r="L32" i="6"/>
  <c r="L34" i="6"/>
  <c r="L36" i="6"/>
  <c r="L37" i="6"/>
  <c r="L39" i="6"/>
  <c r="L41" i="6"/>
  <c r="L43" i="6"/>
  <c r="L44" i="6"/>
  <c r="L46" i="6"/>
  <c r="L48" i="6"/>
  <c r="L50" i="6"/>
  <c r="H51" i="6"/>
  <c r="L51" i="6"/>
  <c r="L53" i="6"/>
  <c r="L55" i="6"/>
  <c r="L57" i="6"/>
  <c r="L58" i="6"/>
  <c r="L60" i="6"/>
  <c r="L62" i="6"/>
  <c r="L64" i="6"/>
  <c r="H65" i="6"/>
  <c r="L65" i="6"/>
  <c r="L67" i="6"/>
  <c r="L69" i="6"/>
  <c r="L71" i="6"/>
  <c r="L72" i="6"/>
  <c r="L74" i="6"/>
  <c r="L76" i="6"/>
  <c r="L78" i="6"/>
  <c r="H79" i="6"/>
  <c r="L79" i="6"/>
  <c r="L81" i="6"/>
  <c r="L83" i="6"/>
  <c r="L85" i="6"/>
  <c r="L86" i="6"/>
  <c r="L88" i="6"/>
  <c r="L90" i="6"/>
  <c r="L92" i="6"/>
  <c r="H93" i="6"/>
  <c r="L93" i="6"/>
  <c r="L95" i="6"/>
  <c r="L97" i="6"/>
  <c r="L99" i="6"/>
  <c r="L100" i="6"/>
  <c r="L102" i="6"/>
  <c r="L104" i="6"/>
  <c r="L106" i="6"/>
  <c r="H107" i="6"/>
  <c r="L107" i="6"/>
  <c r="L109" i="6"/>
  <c r="L111" i="6"/>
  <c r="L113" i="6"/>
  <c r="L114" i="6"/>
  <c r="L116" i="6"/>
  <c r="L118" i="6"/>
  <c r="L120" i="6"/>
  <c r="H121" i="6"/>
  <c r="L121" i="6"/>
  <c r="L123" i="6"/>
  <c r="L125" i="6"/>
  <c r="L127" i="6"/>
  <c r="L128" i="6"/>
  <c r="L130" i="6"/>
  <c r="L132" i="6"/>
  <c r="L134" i="6"/>
  <c r="H135" i="6"/>
  <c r="L135" i="6"/>
  <c r="L136" i="6"/>
  <c r="L138" i="6"/>
  <c r="L140" i="6"/>
  <c r="L143" i="6"/>
  <c r="L145" i="6"/>
  <c r="L147" i="6"/>
  <c r="H149" i="6"/>
  <c r="L150" i="6"/>
  <c r="L152" i="6"/>
  <c r="L154" i="6"/>
  <c r="L157" i="6"/>
  <c r="L159" i="6"/>
  <c r="L161" i="6"/>
  <c r="H163" i="6"/>
  <c r="L164" i="6"/>
  <c r="L166" i="6"/>
  <c r="L168" i="6"/>
  <c r="L171" i="6"/>
  <c r="L173" i="6"/>
  <c r="L175" i="6"/>
  <c r="H177" i="6"/>
  <c r="L178" i="6"/>
  <c r="L180" i="6"/>
  <c r="L182" i="6"/>
  <c r="L185" i="6"/>
  <c r="L187" i="6"/>
  <c r="L189" i="6"/>
  <c r="H191" i="6"/>
  <c r="L192" i="6"/>
  <c r="L194" i="6"/>
  <c r="L196" i="6"/>
  <c r="L199" i="6"/>
  <c r="L201" i="6"/>
  <c r="L203" i="6"/>
  <c r="H205" i="6"/>
  <c r="L206" i="6"/>
  <c r="L208" i="6"/>
  <c r="L210" i="6"/>
  <c r="L213" i="6"/>
  <c r="L215" i="6"/>
  <c r="L217" i="6"/>
  <c r="H219" i="6"/>
  <c r="L220" i="6"/>
  <c r="L222" i="6"/>
  <c r="L224" i="6"/>
  <c r="L227" i="6"/>
  <c r="L229" i="6"/>
  <c r="L231" i="6"/>
  <c r="H233" i="6"/>
  <c r="L234" i="6"/>
  <c r="L236" i="6"/>
  <c r="L238" i="6"/>
  <c r="L241" i="6"/>
  <c r="L243" i="6"/>
  <c r="L245" i="6"/>
  <c r="H247" i="6"/>
  <c r="L248" i="6"/>
  <c r="L250" i="6"/>
  <c r="L252" i="6"/>
  <c r="L255" i="6"/>
  <c r="L257" i="6"/>
  <c r="L259" i="6"/>
  <c r="H261" i="6"/>
  <c r="L262" i="6"/>
  <c r="L264" i="6"/>
  <c r="L266" i="6"/>
  <c r="L269" i="6"/>
  <c r="L271" i="6"/>
  <c r="L273" i="6"/>
  <c r="H275" i="6"/>
  <c r="L280" i="6"/>
  <c r="L283" i="6"/>
  <c r="L285" i="6"/>
  <c r="L287" i="6"/>
  <c r="L290" i="6"/>
  <c r="L292" i="6"/>
  <c r="L294" i="6"/>
  <c r="L297" i="6"/>
  <c r="L299" i="6"/>
  <c r="L301" i="6"/>
  <c r="H303" i="6"/>
  <c r="L304" i="6"/>
  <c r="L306" i="6"/>
  <c r="L308" i="6"/>
  <c r="L311" i="6"/>
  <c r="L313" i="6"/>
  <c r="L315" i="6"/>
  <c r="H317" i="6"/>
  <c r="L318" i="6"/>
  <c r="L320" i="6"/>
  <c r="L322" i="6"/>
  <c r="L325" i="6"/>
  <c r="L327" i="6"/>
  <c r="L329" i="6"/>
  <c r="H331" i="6"/>
  <c r="L332" i="6"/>
  <c r="L334" i="6"/>
  <c r="L336" i="6"/>
  <c r="L339" i="6"/>
  <c r="L341" i="6"/>
  <c r="L343" i="6"/>
  <c r="H345" i="6"/>
  <c r="L345" i="6"/>
  <c r="L347" i="6"/>
  <c r="L349" i="6"/>
  <c r="L351" i="6"/>
  <c r="L353" i="6"/>
  <c r="L355" i="6"/>
  <c r="L358" i="6"/>
  <c r="H359" i="6"/>
  <c r="L359" i="6"/>
  <c r="L361" i="6"/>
  <c r="L363" i="6"/>
  <c r="L365" i="6"/>
  <c r="B3" i="4"/>
  <c r="H289" i="6"/>
  <c r="A3" i="4"/>
  <c r="H282" i="6"/>
  <c r="L276" i="6"/>
  <c r="L278" i="6"/>
  <c r="L279" i="6"/>
  <c r="H9" i="6"/>
  <c r="H23" i="6"/>
  <c r="H37" i="6"/>
  <c r="A1" i="4"/>
  <c r="N5" i="2"/>
  <c r="N2" i="2"/>
  <c r="D3" i="4" l="1"/>
  <c r="G366" i="2"/>
  <c r="F366" i="2"/>
  <c r="H366" i="2" s="1"/>
  <c r="G359" i="2"/>
  <c r="F359" i="2"/>
  <c r="H359" i="2" s="1"/>
  <c r="G352" i="2"/>
  <c r="F352" i="2"/>
  <c r="H352" i="2" s="1"/>
  <c r="G345" i="2"/>
  <c r="F345" i="2"/>
  <c r="H345" i="2" s="1"/>
  <c r="G338" i="2"/>
  <c r="F338" i="2"/>
  <c r="H338" i="2" s="1"/>
  <c r="G331" i="2"/>
  <c r="F331" i="2"/>
  <c r="H331" i="2" s="1"/>
  <c r="G324" i="2"/>
  <c r="F324" i="2"/>
  <c r="H324" i="2" s="1"/>
  <c r="G317" i="2"/>
  <c r="F317" i="2"/>
  <c r="H317" i="2" s="1"/>
  <c r="G310" i="2"/>
  <c r="F310" i="2"/>
  <c r="H310" i="2" s="1"/>
  <c r="G303" i="2"/>
  <c r="F303" i="2"/>
  <c r="G289" i="2"/>
  <c r="F289" i="2"/>
  <c r="G296" i="2"/>
  <c r="F296" i="2"/>
  <c r="G282" i="2"/>
  <c r="F282" i="2"/>
  <c r="H282" i="2" s="1"/>
  <c r="G275" i="2"/>
  <c r="F275" i="2"/>
  <c r="H275" i="2" s="1"/>
  <c r="G268" i="2"/>
  <c r="F268" i="2"/>
  <c r="H268" i="2" s="1"/>
  <c r="G261" i="2"/>
  <c r="F261" i="2"/>
  <c r="H261" i="2" s="1"/>
  <c r="G254" i="2"/>
  <c r="F254" i="2"/>
  <c r="H254" i="2" s="1"/>
  <c r="G247" i="2"/>
  <c r="F247" i="2"/>
  <c r="H247" i="2" s="1"/>
  <c r="G240" i="2"/>
  <c r="F240" i="2"/>
  <c r="H240" i="2" s="1"/>
  <c r="G233" i="2"/>
  <c r="F233" i="2"/>
  <c r="H233" i="2" s="1"/>
  <c r="G226" i="2"/>
  <c r="F226" i="2"/>
  <c r="G219" i="2"/>
  <c r="F219" i="2"/>
  <c r="H219" i="2" s="1"/>
  <c r="G212" i="2"/>
  <c r="F212" i="2"/>
  <c r="H212" i="2" s="1"/>
  <c r="G205" i="2"/>
  <c r="F205" i="2"/>
  <c r="H205" i="2" s="1"/>
  <c r="G198" i="2"/>
  <c r="F198" i="2"/>
  <c r="G191" i="2"/>
  <c r="F191" i="2"/>
  <c r="G184" i="2"/>
  <c r="F184" i="2"/>
  <c r="H184" i="2" s="1"/>
  <c r="G177" i="2"/>
  <c r="F177" i="2"/>
  <c r="G170" i="2"/>
  <c r="F170" i="2"/>
  <c r="G163" i="2"/>
  <c r="F163" i="2"/>
  <c r="G156" i="2"/>
  <c r="F156" i="2"/>
  <c r="H156" i="2" s="1"/>
  <c r="G149" i="2"/>
  <c r="F149" i="2"/>
  <c r="H149" i="2" s="1"/>
  <c r="G142" i="2"/>
  <c r="F142" i="2"/>
  <c r="H142" i="2" s="1"/>
  <c r="G135" i="2"/>
  <c r="F135" i="2"/>
  <c r="H135" i="2" s="1"/>
  <c r="G128" i="2"/>
  <c r="F128" i="2"/>
  <c r="H128" i="2" s="1"/>
  <c r="G121" i="2"/>
  <c r="F121" i="2"/>
  <c r="H121" i="2" s="1"/>
  <c r="G114" i="2"/>
  <c r="F114" i="2"/>
  <c r="H114" i="2" s="1"/>
  <c r="G107" i="2"/>
  <c r="F107" i="2"/>
  <c r="G100" i="2"/>
  <c r="F100" i="2"/>
  <c r="H100" i="2" s="1"/>
  <c r="G93" i="2"/>
  <c r="F93" i="2"/>
  <c r="H93" i="2" s="1"/>
  <c r="G86" i="2"/>
  <c r="F86" i="2"/>
  <c r="H86" i="2" s="1"/>
  <c r="G79" i="2"/>
  <c r="F79" i="2"/>
  <c r="G72" i="2"/>
  <c r="F72" i="2"/>
  <c r="G65" i="2"/>
  <c r="F65" i="2"/>
  <c r="G58" i="2"/>
  <c r="F58" i="2"/>
  <c r="G51" i="2"/>
  <c r="F51" i="2"/>
  <c r="G44" i="2"/>
  <c r="F44" i="2"/>
  <c r="G37" i="2"/>
  <c r="F37" i="2"/>
  <c r="G30" i="2"/>
  <c r="F30" i="2"/>
  <c r="H30" i="2" s="1"/>
  <c r="G23" i="2"/>
  <c r="F23" i="2"/>
  <c r="H23" i="2" s="1"/>
  <c r="G16" i="2"/>
  <c r="F16" i="2"/>
  <c r="H16" i="2" s="1"/>
  <c r="G9" i="2"/>
  <c r="F9" i="2"/>
  <c r="H9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" i="2"/>
  <c r="I36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" i="2"/>
  <c r="B15" i="3"/>
  <c r="B16" i="3"/>
  <c r="B17" i="3"/>
  <c r="B14" i="3"/>
  <c r="D5" i="3"/>
  <c r="C10" i="3"/>
  <c r="D10" i="3" s="1"/>
  <c r="C9" i="3"/>
  <c r="D9" i="3" s="1"/>
  <c r="C8" i="3"/>
  <c r="D8" i="3" s="1"/>
  <c r="C5" i="3"/>
  <c r="C6" i="3"/>
  <c r="D6" i="3" s="1"/>
  <c r="C7" i="3"/>
  <c r="D7" i="3" s="1"/>
  <c r="C4" i="3"/>
  <c r="D4" i="3" s="1"/>
  <c r="L296" i="2" l="1"/>
  <c r="L64" i="2"/>
  <c r="L167" i="2"/>
  <c r="L135" i="2"/>
  <c r="H289" i="2"/>
  <c r="H296" i="2"/>
  <c r="H303" i="2"/>
  <c r="H226" i="2"/>
  <c r="H198" i="2"/>
  <c r="H191" i="2"/>
  <c r="H177" i="2"/>
  <c r="H170" i="2"/>
  <c r="H163" i="2"/>
  <c r="H107" i="2"/>
  <c r="H79" i="2"/>
  <c r="H72" i="2"/>
  <c r="H65" i="2"/>
  <c r="H58" i="2"/>
  <c r="H44" i="2"/>
  <c r="H51" i="2"/>
  <c r="H37" i="2"/>
  <c r="H274" i="1"/>
  <c r="G274" i="1"/>
  <c r="F274" i="1"/>
  <c r="F273" i="1"/>
  <c r="F272" i="1"/>
  <c r="F271" i="1"/>
  <c r="F270" i="1"/>
  <c r="F269" i="1"/>
  <c r="F268" i="1"/>
  <c r="I274" i="1" s="1"/>
  <c r="H267" i="1"/>
  <c r="G267" i="1"/>
  <c r="F267" i="1"/>
  <c r="F266" i="1"/>
  <c r="F265" i="1"/>
  <c r="F264" i="1"/>
  <c r="F263" i="1"/>
  <c r="F262" i="1"/>
  <c r="F261" i="1"/>
  <c r="H260" i="1"/>
  <c r="G260" i="1"/>
  <c r="F260" i="1"/>
  <c r="F259" i="1"/>
  <c r="F258" i="1"/>
  <c r="F257" i="1"/>
  <c r="F256" i="1"/>
  <c r="F255" i="1"/>
  <c r="F254" i="1"/>
  <c r="I260" i="1" s="1"/>
  <c r="H253" i="1"/>
  <c r="G253" i="1"/>
  <c r="F253" i="1"/>
  <c r="F252" i="1"/>
  <c r="F251" i="1"/>
  <c r="F250" i="1"/>
  <c r="F249" i="1"/>
  <c r="F248" i="1"/>
  <c r="F247" i="1"/>
  <c r="H246" i="1"/>
  <c r="G246" i="1"/>
  <c r="F246" i="1"/>
  <c r="F245" i="1"/>
  <c r="F244" i="1"/>
  <c r="F243" i="1"/>
  <c r="F242" i="1"/>
  <c r="F241" i="1"/>
  <c r="F240" i="1"/>
  <c r="I246" i="1" s="1"/>
  <c r="H239" i="1"/>
  <c r="G239" i="1"/>
  <c r="F239" i="1"/>
  <c r="F238" i="1"/>
  <c r="F237" i="1"/>
  <c r="F236" i="1"/>
  <c r="F235" i="1"/>
  <c r="F234" i="1"/>
  <c r="F233" i="1"/>
  <c r="H232" i="1"/>
  <c r="G232" i="1"/>
  <c r="F232" i="1"/>
  <c r="F231" i="1"/>
  <c r="F230" i="1"/>
  <c r="F229" i="1"/>
  <c r="F228" i="1"/>
  <c r="F227" i="1"/>
  <c r="F226" i="1"/>
  <c r="I232" i="1" s="1"/>
  <c r="H225" i="1"/>
  <c r="G225" i="1"/>
  <c r="F225" i="1"/>
  <c r="F224" i="1"/>
  <c r="F223" i="1"/>
  <c r="F222" i="1"/>
  <c r="F221" i="1"/>
  <c r="F220" i="1"/>
  <c r="F219" i="1"/>
  <c r="H218" i="1"/>
  <c r="G218" i="1"/>
  <c r="F218" i="1"/>
  <c r="F217" i="1"/>
  <c r="F216" i="1"/>
  <c r="F215" i="1"/>
  <c r="F214" i="1"/>
  <c r="F213" i="1"/>
  <c r="F212" i="1"/>
  <c r="I218" i="1" s="1"/>
  <c r="H211" i="1"/>
  <c r="G211" i="1"/>
  <c r="F211" i="1"/>
  <c r="F210" i="1"/>
  <c r="F209" i="1"/>
  <c r="F208" i="1"/>
  <c r="F207" i="1"/>
  <c r="F206" i="1"/>
  <c r="F205" i="1"/>
  <c r="H204" i="1"/>
  <c r="G204" i="1"/>
  <c r="F204" i="1"/>
  <c r="F203" i="1"/>
  <c r="F202" i="1"/>
  <c r="F201" i="1"/>
  <c r="F200" i="1"/>
  <c r="F199" i="1"/>
  <c r="F198" i="1"/>
  <c r="I204" i="1" s="1"/>
  <c r="H197" i="1"/>
  <c r="G197" i="1"/>
  <c r="F197" i="1"/>
  <c r="F196" i="1"/>
  <c r="F195" i="1"/>
  <c r="F194" i="1"/>
  <c r="F193" i="1"/>
  <c r="F192" i="1"/>
  <c r="F191" i="1"/>
  <c r="H190" i="1"/>
  <c r="G190" i="1"/>
  <c r="F190" i="1"/>
  <c r="F189" i="1"/>
  <c r="F188" i="1"/>
  <c r="F187" i="1"/>
  <c r="F186" i="1"/>
  <c r="F185" i="1"/>
  <c r="F184" i="1"/>
  <c r="I190" i="1" s="1"/>
  <c r="H183" i="1"/>
  <c r="G183" i="1"/>
  <c r="F183" i="1"/>
  <c r="F182" i="1"/>
  <c r="F181" i="1"/>
  <c r="F180" i="1"/>
  <c r="F179" i="1"/>
  <c r="F178" i="1"/>
  <c r="F177" i="1"/>
  <c r="H176" i="1"/>
  <c r="G176" i="1"/>
  <c r="F176" i="1"/>
  <c r="F175" i="1"/>
  <c r="F174" i="1"/>
  <c r="F173" i="1"/>
  <c r="F172" i="1"/>
  <c r="F171" i="1"/>
  <c r="F170" i="1"/>
  <c r="I176" i="1" s="1"/>
  <c r="H169" i="1"/>
  <c r="G169" i="1"/>
  <c r="F169" i="1"/>
  <c r="F168" i="1"/>
  <c r="F167" i="1"/>
  <c r="F166" i="1"/>
  <c r="F165" i="1"/>
  <c r="F164" i="1"/>
  <c r="F163" i="1"/>
  <c r="H162" i="1"/>
  <c r="G162" i="1"/>
  <c r="F162" i="1"/>
  <c r="F161" i="1"/>
  <c r="F160" i="1"/>
  <c r="F159" i="1"/>
  <c r="F158" i="1"/>
  <c r="F157" i="1"/>
  <c r="F156" i="1"/>
  <c r="I162" i="1" s="1"/>
  <c r="H155" i="1"/>
  <c r="G155" i="1"/>
  <c r="F155" i="1"/>
  <c r="F154" i="1"/>
  <c r="F153" i="1"/>
  <c r="F152" i="1"/>
  <c r="F151" i="1"/>
  <c r="F150" i="1"/>
  <c r="F149" i="1"/>
  <c r="H148" i="1"/>
  <c r="G148" i="1"/>
  <c r="F148" i="1"/>
  <c r="F147" i="1"/>
  <c r="F146" i="1"/>
  <c r="F145" i="1"/>
  <c r="F144" i="1"/>
  <c r="F143" i="1"/>
  <c r="F142" i="1"/>
  <c r="I148" i="1" s="1"/>
  <c r="H141" i="1"/>
  <c r="G141" i="1"/>
  <c r="F141" i="1"/>
  <c r="F140" i="1"/>
  <c r="F139" i="1"/>
  <c r="F138" i="1"/>
  <c r="F137" i="1"/>
  <c r="F136" i="1"/>
  <c r="F135" i="1"/>
  <c r="H134" i="1"/>
  <c r="G134" i="1"/>
  <c r="F134" i="1"/>
  <c r="F133" i="1"/>
  <c r="F132" i="1"/>
  <c r="F131" i="1"/>
  <c r="F130" i="1"/>
  <c r="F129" i="1"/>
  <c r="F128" i="1"/>
  <c r="I134" i="1" s="1"/>
  <c r="H127" i="1"/>
  <c r="G127" i="1"/>
  <c r="F127" i="1"/>
  <c r="F126" i="1"/>
  <c r="F125" i="1"/>
  <c r="F124" i="1"/>
  <c r="F123" i="1"/>
  <c r="F122" i="1"/>
  <c r="F121" i="1"/>
  <c r="G8" i="1"/>
  <c r="H8" i="1"/>
  <c r="F7" i="1"/>
  <c r="F6" i="1"/>
  <c r="F5" i="1"/>
  <c r="F4" i="1"/>
  <c r="F3" i="1"/>
  <c r="F2" i="1"/>
  <c r="F119" i="1"/>
  <c r="F118" i="1"/>
  <c r="F117" i="1"/>
  <c r="F116" i="1"/>
  <c r="F115" i="1"/>
  <c r="F114" i="1"/>
  <c r="H113" i="1"/>
  <c r="G113" i="1"/>
  <c r="F113" i="1"/>
  <c r="F112" i="1"/>
  <c r="F111" i="1"/>
  <c r="F110" i="1"/>
  <c r="F109" i="1"/>
  <c r="F108" i="1"/>
  <c r="F107" i="1"/>
  <c r="H106" i="1"/>
  <c r="G106" i="1"/>
  <c r="F106" i="1"/>
  <c r="F105" i="1"/>
  <c r="F104" i="1"/>
  <c r="F103" i="1"/>
  <c r="F102" i="1"/>
  <c r="F101" i="1"/>
  <c r="F100" i="1"/>
  <c r="H99" i="1"/>
  <c r="G99" i="1"/>
  <c r="F99" i="1"/>
  <c r="F98" i="1"/>
  <c r="F97" i="1"/>
  <c r="F96" i="1"/>
  <c r="F95" i="1"/>
  <c r="F94" i="1"/>
  <c r="F93" i="1"/>
  <c r="H92" i="1"/>
  <c r="G92" i="1"/>
  <c r="F92" i="1"/>
  <c r="F91" i="1"/>
  <c r="F90" i="1"/>
  <c r="F89" i="1"/>
  <c r="F88" i="1"/>
  <c r="F87" i="1"/>
  <c r="F86" i="1"/>
  <c r="H85" i="1"/>
  <c r="G85" i="1"/>
  <c r="F85" i="1"/>
  <c r="F84" i="1"/>
  <c r="F83" i="1"/>
  <c r="F82" i="1"/>
  <c r="F81" i="1"/>
  <c r="F80" i="1"/>
  <c r="F79" i="1"/>
  <c r="H78" i="1"/>
  <c r="G78" i="1"/>
  <c r="F78" i="1"/>
  <c r="F77" i="1"/>
  <c r="F76" i="1"/>
  <c r="F75" i="1"/>
  <c r="F74" i="1"/>
  <c r="F73" i="1"/>
  <c r="F72" i="1"/>
  <c r="H71" i="1"/>
  <c r="G71" i="1"/>
  <c r="F71" i="1"/>
  <c r="F70" i="1"/>
  <c r="F69" i="1"/>
  <c r="F68" i="1"/>
  <c r="F67" i="1"/>
  <c r="F66" i="1"/>
  <c r="F65" i="1"/>
  <c r="H64" i="1"/>
  <c r="G64" i="1"/>
  <c r="F64" i="1"/>
  <c r="F63" i="1"/>
  <c r="F62" i="1"/>
  <c r="F61" i="1"/>
  <c r="F60" i="1"/>
  <c r="F59" i="1"/>
  <c r="F58" i="1"/>
  <c r="H57" i="1"/>
  <c r="G57" i="1"/>
  <c r="F57" i="1"/>
  <c r="F56" i="1"/>
  <c r="F55" i="1"/>
  <c r="F54" i="1"/>
  <c r="F53" i="1"/>
  <c r="F52" i="1"/>
  <c r="F51" i="1"/>
  <c r="H50" i="1"/>
  <c r="G50" i="1"/>
  <c r="F50" i="1"/>
  <c r="F49" i="1"/>
  <c r="F48" i="1"/>
  <c r="F47" i="1"/>
  <c r="F46" i="1"/>
  <c r="F45" i="1"/>
  <c r="F44" i="1"/>
  <c r="H43" i="1"/>
  <c r="G43" i="1"/>
  <c r="F43" i="1"/>
  <c r="F42" i="1"/>
  <c r="F41" i="1"/>
  <c r="F40" i="1"/>
  <c r="F39" i="1"/>
  <c r="F38" i="1"/>
  <c r="F37" i="1"/>
  <c r="H36" i="1"/>
  <c r="G36" i="1"/>
  <c r="F36" i="1"/>
  <c r="F35" i="1"/>
  <c r="F34" i="1"/>
  <c r="F33" i="1"/>
  <c r="F32" i="1"/>
  <c r="F31" i="1"/>
  <c r="F30" i="1"/>
  <c r="H29" i="1"/>
  <c r="G29" i="1"/>
  <c r="F29" i="1"/>
  <c r="F28" i="1"/>
  <c r="F27" i="1"/>
  <c r="F26" i="1"/>
  <c r="F25" i="1"/>
  <c r="F24" i="1"/>
  <c r="F23" i="1"/>
  <c r="H22" i="1"/>
  <c r="G22" i="1"/>
  <c r="F22" i="1"/>
  <c r="F21" i="1"/>
  <c r="F20" i="1"/>
  <c r="F19" i="1"/>
  <c r="F18" i="1"/>
  <c r="F17" i="1"/>
  <c r="F16" i="1"/>
  <c r="H15" i="1"/>
  <c r="G15" i="1"/>
  <c r="F15" i="1"/>
  <c r="F14" i="1"/>
  <c r="F13" i="1"/>
  <c r="F12" i="1"/>
  <c r="F11" i="1"/>
  <c r="F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F9" i="1"/>
  <c r="F8" i="1"/>
  <c r="I15" i="1" l="1"/>
  <c r="I22" i="1"/>
  <c r="I36" i="1"/>
  <c r="I50" i="1"/>
  <c r="I64" i="1"/>
  <c r="I78" i="1"/>
  <c r="I92" i="1"/>
  <c r="I106" i="1"/>
  <c r="I29" i="1"/>
  <c r="I43" i="1"/>
  <c r="I57" i="1"/>
  <c r="I71" i="1"/>
  <c r="I85" i="1"/>
  <c r="I99" i="1"/>
  <c r="I113" i="1"/>
  <c r="I8" i="1"/>
  <c r="I127" i="1"/>
  <c r="I141" i="1"/>
  <c r="I155" i="1"/>
  <c r="I169" i="1"/>
  <c r="I183" i="1"/>
  <c r="I197" i="1"/>
  <c r="I211" i="1"/>
  <c r="I225" i="1"/>
  <c r="I239" i="1"/>
  <c r="I253" i="1"/>
  <c r="I267" i="1"/>
</calcChain>
</file>

<file path=xl/sharedStrings.xml><?xml version="1.0" encoding="utf-8"?>
<sst xmlns="http://schemas.openxmlformats.org/spreadsheetml/2006/main" count="1118" uniqueCount="79">
  <si>
    <t>Date</t>
  </si>
  <si>
    <t>Day</t>
  </si>
  <si>
    <t>run</t>
  </si>
  <si>
    <t>bike</t>
  </si>
  <si>
    <t>strength</t>
  </si>
  <si>
    <t>DayT</t>
  </si>
  <si>
    <t>RunT</t>
  </si>
  <si>
    <t>BikeT</t>
  </si>
  <si>
    <t>WeekT</t>
  </si>
  <si>
    <t>B/S/T</t>
  </si>
  <si>
    <t>Saturday</t>
  </si>
  <si>
    <t>b</t>
  </si>
  <si>
    <t>Sunday</t>
  </si>
  <si>
    <t>BS</t>
  </si>
  <si>
    <t>Bike Strength/Speed Workout</t>
  </si>
  <si>
    <t>Monday</t>
  </si>
  <si>
    <t>RS</t>
  </si>
  <si>
    <t>Running Strength/Speed Workout</t>
  </si>
  <si>
    <t>Tuesday</t>
  </si>
  <si>
    <t>CnT</t>
  </si>
  <si>
    <t>Chest &amp; Triceps</t>
  </si>
  <si>
    <t>Wednesday</t>
  </si>
  <si>
    <t>BnB</t>
  </si>
  <si>
    <t>Back and Biceps</t>
  </si>
  <si>
    <t>Thursday</t>
  </si>
  <si>
    <t>LnS</t>
  </si>
  <si>
    <t>Legs and Shoulders</t>
  </si>
  <si>
    <t>Friday</t>
  </si>
  <si>
    <t>FB</t>
  </si>
  <si>
    <t>Full Body Workout</t>
  </si>
  <si>
    <t>Build/Sustain/Taper</t>
  </si>
  <si>
    <t>Race Day</t>
  </si>
  <si>
    <t>Build</t>
  </si>
  <si>
    <t>Recover</t>
  </si>
  <si>
    <t>Taper</t>
  </si>
  <si>
    <t>APFT</t>
  </si>
  <si>
    <t>Build, Drill</t>
  </si>
  <si>
    <t>Peak</t>
  </si>
  <si>
    <t>Name</t>
  </si>
  <si>
    <t>Kyle</t>
  </si>
  <si>
    <t>Height</t>
  </si>
  <si>
    <t>Nutrition</t>
  </si>
  <si>
    <t>Low</t>
  </si>
  <si>
    <t xml:space="preserve">Weight </t>
  </si>
  <si>
    <t>time</t>
  </si>
  <si>
    <t>Carbs</t>
  </si>
  <si>
    <t>Protein</t>
  </si>
  <si>
    <t>Fat</t>
  </si>
  <si>
    <t>Total Calories</t>
  </si>
  <si>
    <t>Time</t>
  </si>
  <si>
    <t>Weight (kg)</t>
  </si>
  <si>
    <t>65 inches</t>
  </si>
  <si>
    <t>protein</t>
  </si>
  <si>
    <t>fat</t>
  </si>
  <si>
    <t>Calories</t>
  </si>
  <si>
    <t>Running</t>
  </si>
  <si>
    <t>Biking</t>
  </si>
  <si>
    <t>carbohydrate</t>
  </si>
  <si>
    <t>bike (min)</t>
  </si>
  <si>
    <t>run (min)</t>
  </si>
  <si>
    <t>Exercise</t>
  </si>
  <si>
    <t>Event Specific</t>
  </si>
  <si>
    <t>Body Squat</t>
  </si>
  <si>
    <t>Bend and Reach</t>
  </si>
  <si>
    <t>Run/bike</t>
  </si>
  <si>
    <t>Front Lunges</t>
  </si>
  <si>
    <t>Back Lunges</t>
  </si>
  <si>
    <t>Steam Engine</t>
  </si>
  <si>
    <t>Lateral Running</t>
  </si>
  <si>
    <t>High Knee run</t>
  </si>
  <si>
    <t>Run</t>
  </si>
  <si>
    <t>Push-ups</t>
  </si>
  <si>
    <t>Arm Circles</t>
  </si>
  <si>
    <t>Upper Body</t>
  </si>
  <si>
    <t>Race</t>
  </si>
  <si>
    <t>Last Meal</t>
  </si>
  <si>
    <t>Caloric Balance</t>
  </si>
  <si>
    <t>Activity</t>
  </si>
  <si>
    <t>Meals (calories)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</si>
</sst>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F800]dddd\,\ mmmm\ dd\,\ yyyy"/>
    <numFmt numFmtId="166" formatCode="[$-409]h:mm\ AM/PM;@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0"/>
      <name val="Tahoma"/>
      <family val="2"/>
    </font>
    <font>
      <sz val="10"/>
      <color indexed="9"/>
      <name val="Tahoma"/>
      <family val="2"/>
    </font>
    <font>
      <sz val="10"/>
      <color rgb="FF555555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Fill="1" applyBorder="1"/>
    <xf numFmtId="0" fontId="2" fillId="0" borderId="0" xfId="0" applyFont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2" fillId="0" borderId="12" xfId="0" applyFont="1" applyFill="1" applyBorder="1"/>
    <xf numFmtId="0" fontId="1" fillId="0" borderId="21" xfId="0" applyFont="1" applyFill="1" applyBorder="1"/>
    <xf numFmtId="0" fontId="2" fillId="0" borderId="22" xfId="0" applyFont="1" applyFill="1" applyBorder="1"/>
    <xf numFmtId="0" fontId="2" fillId="0" borderId="23" xfId="0" applyFont="1" applyFill="1" applyBorder="1"/>
    <xf numFmtId="0" fontId="1" fillId="0" borderId="24" xfId="0" applyFont="1" applyFill="1" applyBorder="1"/>
    <xf numFmtId="0" fontId="1" fillId="0" borderId="25" xfId="0" applyFont="1" applyFill="1" applyBorder="1"/>
    <xf numFmtId="0" fontId="2" fillId="0" borderId="25" xfId="0" applyFont="1" applyFill="1" applyBorder="1"/>
    <xf numFmtId="0" fontId="1" fillId="0" borderId="22" xfId="0" applyFont="1" applyFill="1" applyBorder="1"/>
    <xf numFmtId="0" fontId="1" fillId="0" borderId="23" xfId="0" applyFont="1" applyFill="1" applyBorder="1"/>
    <xf numFmtId="0" fontId="1" fillId="0" borderId="30" xfId="0" applyFont="1" applyFill="1" applyBorder="1"/>
    <xf numFmtId="0" fontId="1" fillId="0" borderId="31" xfId="0" applyFont="1" applyFill="1" applyBorder="1"/>
    <xf numFmtId="0" fontId="1" fillId="0" borderId="32" xfId="0" applyFont="1" applyFill="1" applyBorder="1"/>
    <xf numFmtId="0" fontId="1" fillId="0" borderId="33" xfId="0" applyFont="1" applyFill="1" applyBorder="1"/>
    <xf numFmtId="0" fontId="1" fillId="0" borderId="34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35" xfId="0" applyFont="1" applyFill="1" applyBorder="1"/>
    <xf numFmtId="0" fontId="1" fillId="0" borderId="38" xfId="0" applyFont="1" applyFill="1" applyBorder="1"/>
    <xf numFmtId="164" fontId="1" fillId="0" borderId="29" xfId="0" applyNumberFormat="1" applyFont="1" applyFill="1" applyBorder="1"/>
    <xf numFmtId="0" fontId="1" fillId="0" borderId="0" xfId="0" applyFont="1" applyFill="1" applyBorder="1"/>
    <xf numFmtId="164" fontId="1" fillId="2" borderId="7" xfId="0" applyNumberFormat="1" applyFont="1" applyFill="1" applyBorder="1"/>
    <xf numFmtId="0" fontId="1" fillId="2" borderId="1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34" xfId="0" applyFont="1" applyFill="1" applyBorder="1"/>
    <xf numFmtId="0" fontId="1" fillId="2" borderId="28" xfId="0" applyFont="1" applyFill="1" applyBorder="1"/>
    <xf numFmtId="0" fontId="1" fillId="2" borderId="40" xfId="0" applyFont="1" applyFill="1" applyBorder="1"/>
    <xf numFmtId="0" fontId="1" fillId="2" borderId="43" xfId="0" applyFont="1" applyFill="1" applyBorder="1"/>
    <xf numFmtId="0" fontId="2" fillId="2" borderId="29" xfId="0" applyFont="1" applyFill="1" applyBorder="1"/>
    <xf numFmtId="0" fontId="2" fillId="2" borderId="32" xfId="0" applyFont="1" applyFill="1" applyBorder="1"/>
    <xf numFmtId="0" fontId="1" fillId="2" borderId="30" xfId="0" applyFont="1" applyFill="1" applyBorder="1"/>
    <xf numFmtId="0" fontId="1" fillId="2" borderId="12" xfId="0" applyFont="1" applyFill="1" applyBorder="1"/>
    <xf numFmtId="0" fontId="1" fillId="2" borderId="41" xfId="0" applyFont="1" applyFill="1" applyBorder="1"/>
    <xf numFmtId="0" fontId="1" fillId="2" borderId="42" xfId="0" applyFont="1" applyFill="1" applyBorder="1"/>
    <xf numFmtId="0" fontId="1" fillId="2" borderId="35" xfId="0" applyFont="1" applyFill="1" applyBorder="1"/>
    <xf numFmtId="0" fontId="1" fillId="2" borderId="6" xfId="0" applyFont="1" applyFill="1" applyBorder="1"/>
    <xf numFmtId="164" fontId="1" fillId="2" borderId="14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164" fontId="1" fillId="2" borderId="20" xfId="0" applyNumberFormat="1" applyFont="1" applyFill="1" applyBorder="1"/>
    <xf numFmtId="0" fontId="1" fillId="2" borderId="21" xfId="0" applyFont="1" applyFill="1" applyBorder="1"/>
    <xf numFmtId="164" fontId="1" fillId="2" borderId="29" xfId="0" applyNumberFormat="1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38" xfId="0" applyFont="1" applyFill="1" applyBorder="1"/>
    <xf numFmtId="0" fontId="2" fillId="2" borderId="0" xfId="0" applyFont="1" applyFill="1"/>
    <xf numFmtId="0" fontId="1" fillId="2" borderId="39" xfId="0" applyFont="1" applyFill="1" applyBorder="1"/>
    <xf numFmtId="0" fontId="1" fillId="2" borderId="1" xfId="0" applyFont="1" applyFill="1" applyBorder="1"/>
    <xf numFmtId="0" fontId="1" fillId="2" borderId="14" xfId="0" applyFont="1" applyFill="1" applyBorder="1"/>
    <xf numFmtId="0" fontId="2" fillId="2" borderId="20" xfId="0" applyFont="1" applyFill="1" applyBorder="1"/>
    <xf numFmtId="0" fontId="1" fillId="2" borderId="20" xfId="0" applyFont="1" applyFill="1" applyBorder="1"/>
    <xf numFmtId="0" fontId="2" fillId="2" borderId="48" xfId="0" applyFont="1" applyFill="1" applyBorder="1"/>
    <xf numFmtId="0" fontId="2" fillId="2" borderId="45" xfId="0" applyFont="1" applyFill="1" applyBorder="1"/>
    <xf numFmtId="0" fontId="1" fillId="2" borderId="49" xfId="0" applyFont="1" applyFill="1" applyBorder="1"/>
    <xf numFmtId="0" fontId="1" fillId="2" borderId="47" xfId="0" applyFont="1" applyFill="1" applyBorder="1"/>
    <xf numFmtId="0" fontId="2" fillId="2" borderId="29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23" xfId="0" applyBorder="1"/>
    <xf numFmtId="15" fontId="0" fillId="0" borderId="23" xfId="0" applyNumberFormat="1" applyBorder="1"/>
    <xf numFmtId="0" fontId="0" fillId="0" borderId="50" xfId="0" applyBorder="1"/>
    <xf numFmtId="1" fontId="0" fillId="0" borderId="0" xfId="0" applyNumberFormat="1"/>
    <xf numFmtId="1" fontId="0" fillId="0" borderId="23" xfId="0" applyNumberFormat="1" applyBorder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15" fontId="0" fillId="0" borderId="50" xfId="0" applyNumberFormat="1" applyBorder="1"/>
    <xf numFmtId="1" fontId="0" fillId="0" borderId="50" xfId="0" applyNumberFormat="1" applyBorder="1"/>
    <xf numFmtId="1" fontId="0" fillId="0" borderId="4" xfId="0" applyNumberFormat="1" applyBorder="1"/>
    <xf numFmtId="1" fontId="0" fillId="0" borderId="2" xfId="0" applyNumberFormat="1" applyBorder="1"/>
    <xf numFmtId="166" fontId="0" fillId="0" borderId="0" xfId="0" applyNumberFormat="1"/>
    <xf numFmtId="18" fontId="0" fillId="0" borderId="0" xfId="0" applyNumberFormat="1"/>
    <xf numFmtId="2" fontId="0" fillId="0" borderId="0" xfId="0" applyNumberFormat="1"/>
    <xf numFmtId="0" fontId="1" fillId="0" borderId="1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2" borderId="37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46"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Macronutrient Breakdown</c:v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Lit>
              <c:ptCount val="3"/>
              <c:pt idx="0">
                <c:v>carbohydrate</c:v>
              </c:pt>
              <c:pt idx="1">
                <c:v> protein</c:v>
              </c:pt>
              <c:pt idx="2">
                <c:v> fat</c:v>
              </c:pt>
            </c:strLit>
          </c:cat>
          <c:val>
            <c:numRef>
              <c:f>'Today at a glance'!$A$3:$C$3</c:f>
              <c:numCache>
                <c:formatCode>0</c:formatCode>
                <c:ptCount val="3"/>
                <c:pt idx="0">
                  <c:v>364.05600000000004</c:v>
                </c:pt>
                <c:pt idx="1">
                  <c:v>78.399999999999991</c:v>
                </c:pt>
                <c:pt idx="2">
                  <c:v>56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Carb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749081364829395"/>
                  <c:y val="-3.5906969962088071E-4"/>
                </c:manualLayout>
              </c:layout>
              <c:numFmt formatCode="General" sourceLinked="0"/>
            </c:trendlineLbl>
          </c:trendline>
          <c:xVal>
            <c:numRef>
              <c:f>Sheet3!$B$4:$B$10</c:f>
              <c:numCache>
                <c:formatCode>General</c:formatCode>
                <c:ptCount val="7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</c:numCache>
            </c:numRef>
          </c:xVal>
          <c:yVal>
            <c:numRef>
              <c:f>Sheet3!$C$4:$C$10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8.0862068965517242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0384"/>
        <c:axId val="95122176"/>
      </c:scatterChart>
      <c:valAx>
        <c:axId val="951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22176"/>
        <c:crosses val="autoZero"/>
        <c:crossBetween val="midCat"/>
      </c:valAx>
      <c:valAx>
        <c:axId val="951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2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588954505686789"/>
                  <c:y val="2.7361840186643335E-2"/>
                </c:manualLayout>
              </c:layout>
              <c:numFmt formatCode="General" sourceLinked="0"/>
            </c:trendlineLbl>
          </c:trendline>
          <c:xVal>
            <c:numRef>
              <c:f>Sheet3!$F$4:$F$7</c:f>
              <c:numCache>
                <c:formatCode>General</c:formatCode>
                <c:ptCount val="4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7520"/>
        <c:axId val="95149056"/>
      </c:scatterChart>
      <c:valAx>
        <c:axId val="951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49056"/>
        <c:crosses val="autoZero"/>
        <c:crossBetween val="midCat"/>
      </c:valAx>
      <c:valAx>
        <c:axId val="951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7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23811</xdr:rowOff>
    </xdr:from>
    <xdr:to>
      <xdr:col>14</xdr:col>
      <xdr:colOff>104775</xdr:colOff>
      <xdr:row>20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71437</xdr:rowOff>
    </xdr:from>
    <xdr:to>
      <xdr:col>16</xdr:col>
      <xdr:colOff>314325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17</xdr:row>
      <xdr:rowOff>33337</xdr:rowOff>
    </xdr:from>
    <xdr:to>
      <xdr:col>16</xdr:col>
      <xdr:colOff>333375</xdr:colOff>
      <xdr:row>31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"/>
  <sheetViews>
    <sheetView workbookViewId="0">
      <selection activeCell="G142" sqref="G142:I148"/>
    </sheetView>
  </sheetViews>
  <sheetFormatPr defaultRowHeight="15" x14ac:dyDescent="0.25"/>
  <cols>
    <col min="1" max="1" width="9.7109375" bestFit="1" customWidth="1"/>
    <col min="2" max="2" width="10.42578125" bestFit="1" customWidth="1"/>
  </cols>
  <sheetData>
    <row r="1" spans="1:13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0" t="s">
        <v>9</v>
      </c>
      <c r="M1" s="11"/>
    </row>
    <row r="2" spans="1:13" ht="15.75" thickBot="1" x14ac:dyDescent="0.3">
      <c r="A2" s="36">
        <v>40195</v>
      </c>
      <c r="B2" s="37" t="s">
        <v>12</v>
      </c>
      <c r="C2" s="38"/>
      <c r="D2" s="39"/>
      <c r="E2" s="40"/>
      <c r="F2" s="41">
        <f t="shared" ref="F2:F7" si="0">SUM(C2:D2)</f>
        <v>0</v>
      </c>
      <c r="G2" s="117"/>
      <c r="H2" s="117"/>
      <c r="I2" s="119"/>
      <c r="J2" s="121"/>
      <c r="K2" s="11"/>
      <c r="L2" s="35"/>
      <c r="M2" s="11"/>
    </row>
    <row r="3" spans="1:13" ht="15.75" thickBot="1" x14ac:dyDescent="0.3">
      <c r="A3" s="36">
        <v>40196</v>
      </c>
      <c r="B3" s="37" t="s">
        <v>15</v>
      </c>
      <c r="C3" s="38">
        <v>60</v>
      </c>
      <c r="D3" s="39"/>
      <c r="E3" s="40"/>
      <c r="F3" s="41">
        <f t="shared" si="0"/>
        <v>60</v>
      </c>
      <c r="G3" s="117"/>
      <c r="H3" s="117"/>
      <c r="I3" s="119"/>
      <c r="J3" s="121"/>
      <c r="K3" s="11"/>
      <c r="L3" s="35"/>
      <c r="M3" s="11"/>
    </row>
    <row r="4" spans="1:13" ht="15.75" thickBot="1" x14ac:dyDescent="0.3">
      <c r="A4" s="36">
        <v>40197</v>
      </c>
      <c r="B4" s="37" t="s">
        <v>18</v>
      </c>
      <c r="C4" s="42"/>
      <c r="D4" s="43">
        <v>30</v>
      </c>
      <c r="E4" s="40"/>
      <c r="F4" s="41">
        <f t="shared" si="0"/>
        <v>30</v>
      </c>
      <c r="G4" s="117"/>
      <c r="H4" s="117"/>
      <c r="I4" s="119"/>
      <c r="J4" s="121"/>
      <c r="K4" s="11"/>
      <c r="L4" s="35"/>
      <c r="M4" s="11"/>
    </row>
    <row r="5" spans="1:13" ht="15.75" thickBot="1" x14ac:dyDescent="0.3">
      <c r="A5" s="36">
        <v>40198</v>
      </c>
      <c r="B5" s="37" t="s">
        <v>21</v>
      </c>
      <c r="C5" s="38">
        <v>150</v>
      </c>
      <c r="D5" s="39"/>
      <c r="E5" s="40"/>
      <c r="F5" s="41">
        <f t="shared" si="0"/>
        <v>150</v>
      </c>
      <c r="G5" s="117"/>
      <c r="H5" s="117"/>
      <c r="I5" s="119"/>
      <c r="J5" s="121"/>
      <c r="K5" s="11"/>
      <c r="L5" s="35"/>
      <c r="M5" s="11"/>
    </row>
    <row r="6" spans="1:13" ht="15.75" thickBot="1" x14ac:dyDescent="0.3">
      <c r="A6" s="36">
        <v>40199</v>
      </c>
      <c r="B6" s="37" t="s">
        <v>24</v>
      </c>
      <c r="C6" s="38"/>
      <c r="D6" s="39">
        <v>30</v>
      </c>
      <c r="E6" s="40"/>
      <c r="F6" s="41">
        <f t="shared" si="0"/>
        <v>30</v>
      </c>
      <c r="G6" s="117"/>
      <c r="H6" s="117"/>
      <c r="I6" s="119"/>
      <c r="J6" s="121"/>
      <c r="K6" s="11"/>
      <c r="L6" s="35"/>
      <c r="M6" s="11"/>
    </row>
    <row r="7" spans="1:13" ht="15.75" thickBot="1" x14ac:dyDescent="0.3">
      <c r="A7" s="36">
        <v>40200</v>
      </c>
      <c r="B7" s="37" t="s">
        <v>27</v>
      </c>
      <c r="C7" s="44">
        <v>60</v>
      </c>
      <c r="D7" s="45"/>
      <c r="E7" s="46"/>
      <c r="F7" s="47">
        <f t="shared" si="0"/>
        <v>60</v>
      </c>
      <c r="G7" s="48"/>
      <c r="H7" s="49"/>
      <c r="I7" s="50"/>
      <c r="J7" s="122"/>
      <c r="K7" s="11"/>
      <c r="L7" s="35"/>
      <c r="M7" s="11"/>
    </row>
    <row r="8" spans="1:13" ht="15.75" thickBot="1" x14ac:dyDescent="0.3">
      <c r="A8" s="36">
        <v>40201</v>
      </c>
      <c r="B8" s="37" t="s">
        <v>10</v>
      </c>
      <c r="C8" s="51"/>
      <c r="D8" s="52">
        <v>30</v>
      </c>
      <c r="E8" s="53"/>
      <c r="F8" s="54">
        <f t="shared" ref="F8:F71" si="1">SUM(C8:D8)</f>
        <v>30</v>
      </c>
      <c r="G8" s="55">
        <f>SUM(C2:C8)</f>
        <v>270</v>
      </c>
      <c r="H8" s="56">
        <f>SUM(D3:D8)</f>
        <v>90</v>
      </c>
      <c r="I8" s="57">
        <f>SUM(F3:F8)</f>
        <v>360</v>
      </c>
      <c r="J8" s="58" t="s">
        <v>11</v>
      </c>
      <c r="K8" s="11"/>
      <c r="L8" s="11"/>
      <c r="M8" s="11"/>
    </row>
    <row r="9" spans="1:13" x14ac:dyDescent="0.25">
      <c r="A9" s="59">
        <v>40202</v>
      </c>
      <c r="B9" s="60" t="s">
        <v>12</v>
      </c>
      <c r="C9" s="61"/>
      <c r="D9" s="62"/>
      <c r="E9" s="63"/>
      <c r="F9" s="54">
        <f t="shared" si="1"/>
        <v>0</v>
      </c>
      <c r="G9" s="116"/>
      <c r="H9" s="116"/>
      <c r="I9" s="118"/>
      <c r="J9" s="124"/>
      <c r="K9" s="16" t="s">
        <v>13</v>
      </c>
      <c r="L9" s="127" t="s">
        <v>14</v>
      </c>
      <c r="M9" s="128"/>
    </row>
    <row r="10" spans="1:13" x14ac:dyDescent="0.25">
      <c r="A10" s="64">
        <f t="shared" ref="A10:A73" si="2">A9+1</f>
        <v>40203</v>
      </c>
      <c r="B10" s="65" t="s">
        <v>15</v>
      </c>
      <c r="C10" s="38"/>
      <c r="D10" s="39">
        <v>60</v>
      </c>
      <c r="E10" s="40"/>
      <c r="F10" s="41">
        <f t="shared" si="1"/>
        <v>60</v>
      </c>
      <c r="G10" s="117"/>
      <c r="H10" s="117"/>
      <c r="I10" s="119"/>
      <c r="J10" s="125"/>
      <c r="K10" s="22" t="s">
        <v>16</v>
      </c>
      <c r="L10" s="129" t="s">
        <v>17</v>
      </c>
      <c r="M10" s="130"/>
    </row>
    <row r="11" spans="1:13" x14ac:dyDescent="0.25">
      <c r="A11" s="64">
        <f t="shared" si="2"/>
        <v>40204</v>
      </c>
      <c r="B11" s="65" t="s">
        <v>18</v>
      </c>
      <c r="C11" s="38">
        <v>30</v>
      </c>
      <c r="D11" s="39"/>
      <c r="E11" s="40"/>
      <c r="F11" s="41">
        <f t="shared" si="1"/>
        <v>30</v>
      </c>
      <c r="G11" s="117"/>
      <c r="H11" s="117"/>
      <c r="I11" s="119"/>
      <c r="J11" s="125"/>
      <c r="K11" s="21" t="s">
        <v>19</v>
      </c>
      <c r="L11" s="129" t="s">
        <v>20</v>
      </c>
      <c r="M11" s="130"/>
    </row>
    <row r="12" spans="1:13" x14ac:dyDescent="0.25">
      <c r="A12" s="64">
        <f t="shared" si="2"/>
        <v>40205</v>
      </c>
      <c r="B12" s="65" t="s">
        <v>21</v>
      </c>
      <c r="C12" s="42">
        <v>60</v>
      </c>
      <c r="D12" s="43">
        <v>90</v>
      </c>
      <c r="E12" s="40"/>
      <c r="F12" s="41">
        <f t="shared" si="1"/>
        <v>150</v>
      </c>
      <c r="G12" s="117"/>
      <c r="H12" s="117"/>
      <c r="I12" s="119"/>
      <c r="J12" s="125"/>
      <c r="K12" s="21" t="s">
        <v>22</v>
      </c>
      <c r="L12" s="129" t="s">
        <v>23</v>
      </c>
      <c r="M12" s="130"/>
    </row>
    <row r="13" spans="1:13" x14ac:dyDescent="0.25">
      <c r="A13" s="64">
        <f t="shared" si="2"/>
        <v>40206</v>
      </c>
      <c r="B13" s="65" t="s">
        <v>24</v>
      </c>
      <c r="C13" s="38">
        <v>30</v>
      </c>
      <c r="D13" s="39"/>
      <c r="E13" s="40"/>
      <c r="F13" s="41">
        <f t="shared" si="1"/>
        <v>30</v>
      </c>
      <c r="G13" s="117"/>
      <c r="H13" s="117"/>
      <c r="I13" s="119"/>
      <c r="J13" s="125"/>
      <c r="K13" s="21" t="s">
        <v>25</v>
      </c>
      <c r="L13" s="129" t="s">
        <v>26</v>
      </c>
      <c r="M13" s="130"/>
    </row>
    <row r="14" spans="1:13" ht="15.75" thickBot="1" x14ac:dyDescent="0.3">
      <c r="A14" s="64">
        <f t="shared" si="2"/>
        <v>40207</v>
      </c>
      <c r="B14" s="65" t="s">
        <v>27</v>
      </c>
      <c r="C14" s="38"/>
      <c r="D14" s="39">
        <v>80</v>
      </c>
      <c r="E14" s="40"/>
      <c r="F14" s="41">
        <f t="shared" si="1"/>
        <v>80</v>
      </c>
      <c r="G14" s="117"/>
      <c r="H14" s="117"/>
      <c r="I14" s="123"/>
      <c r="J14" s="125"/>
      <c r="K14" s="21" t="s">
        <v>28</v>
      </c>
      <c r="L14" s="129" t="s">
        <v>29</v>
      </c>
      <c r="M14" s="130"/>
    </row>
    <row r="15" spans="1:13" ht="15.75" thickBot="1" x14ac:dyDescent="0.3">
      <c r="A15" s="66">
        <f t="shared" si="2"/>
        <v>40208</v>
      </c>
      <c r="B15" s="53" t="s">
        <v>10</v>
      </c>
      <c r="C15" s="67">
        <v>30</v>
      </c>
      <c r="D15" s="68"/>
      <c r="E15" s="69"/>
      <c r="F15" s="47">
        <f t="shared" si="1"/>
        <v>30</v>
      </c>
      <c r="G15" s="70">
        <f>SUM(C9:C15)</f>
        <v>150</v>
      </c>
      <c r="H15" s="71">
        <f>SUM(D9:D15)</f>
        <v>230</v>
      </c>
      <c r="I15" s="57">
        <f>SUM(F9:F15)</f>
        <v>380</v>
      </c>
      <c r="J15" s="126"/>
      <c r="K15" s="10" t="s">
        <v>9</v>
      </c>
      <c r="L15" s="131" t="s">
        <v>30</v>
      </c>
      <c r="M15" s="132"/>
    </row>
    <row r="16" spans="1:13" x14ac:dyDescent="0.25">
      <c r="A16" s="59">
        <f t="shared" si="2"/>
        <v>40209</v>
      </c>
      <c r="B16" s="60" t="s">
        <v>12</v>
      </c>
      <c r="C16" s="61"/>
      <c r="D16" s="62"/>
      <c r="E16" s="63"/>
      <c r="F16" s="72">
        <f t="shared" si="1"/>
        <v>0</v>
      </c>
      <c r="G16" s="117"/>
      <c r="H16" s="117"/>
      <c r="I16" s="119"/>
      <c r="J16" s="120"/>
      <c r="K16" s="11"/>
      <c r="L16" s="11"/>
      <c r="M16" s="11"/>
    </row>
    <row r="17" spans="1:13" x14ac:dyDescent="0.25">
      <c r="A17" s="64">
        <f t="shared" si="2"/>
        <v>40210</v>
      </c>
      <c r="B17" s="65" t="s">
        <v>15</v>
      </c>
      <c r="C17" s="38">
        <v>30</v>
      </c>
      <c r="D17" s="39"/>
      <c r="E17" s="40"/>
      <c r="F17" s="41">
        <f t="shared" si="1"/>
        <v>30</v>
      </c>
      <c r="G17" s="117"/>
      <c r="H17" s="117"/>
      <c r="I17" s="119"/>
      <c r="J17" s="121"/>
      <c r="K17" s="11"/>
      <c r="L17" s="11"/>
      <c r="M17" s="11"/>
    </row>
    <row r="18" spans="1:13" x14ac:dyDescent="0.25">
      <c r="A18" s="64">
        <f t="shared" si="2"/>
        <v>40211</v>
      </c>
      <c r="B18" s="65" t="s">
        <v>18</v>
      </c>
      <c r="C18" s="38"/>
      <c r="D18" s="39">
        <v>30</v>
      </c>
      <c r="E18" s="40"/>
      <c r="F18" s="41">
        <f t="shared" si="1"/>
        <v>30</v>
      </c>
      <c r="G18" s="117"/>
      <c r="H18" s="117"/>
      <c r="I18" s="119"/>
      <c r="J18" s="121"/>
      <c r="K18" s="11"/>
      <c r="L18" s="11"/>
      <c r="M18" s="11"/>
    </row>
    <row r="19" spans="1:13" x14ac:dyDescent="0.25">
      <c r="A19" s="64">
        <f t="shared" si="2"/>
        <v>40212</v>
      </c>
      <c r="B19" s="65" t="s">
        <v>21</v>
      </c>
      <c r="C19" s="42">
        <v>30</v>
      </c>
      <c r="D19" s="43"/>
      <c r="E19" s="40"/>
      <c r="F19" s="41">
        <f t="shared" si="1"/>
        <v>30</v>
      </c>
      <c r="G19" s="117"/>
      <c r="H19" s="117"/>
      <c r="I19" s="119"/>
      <c r="J19" s="121"/>
      <c r="K19" s="11"/>
      <c r="L19" s="11"/>
      <c r="M19" s="11"/>
    </row>
    <row r="20" spans="1:13" x14ac:dyDescent="0.25">
      <c r="A20" s="64">
        <f t="shared" si="2"/>
        <v>40213</v>
      </c>
      <c r="B20" s="65" t="s">
        <v>24</v>
      </c>
      <c r="C20" s="38"/>
      <c r="D20" s="39">
        <v>30</v>
      </c>
      <c r="E20" s="40"/>
      <c r="F20" s="41">
        <f t="shared" si="1"/>
        <v>30</v>
      </c>
      <c r="G20" s="117"/>
      <c r="H20" s="117"/>
      <c r="I20" s="119"/>
      <c r="J20" s="121"/>
      <c r="K20" s="11"/>
      <c r="L20" s="11"/>
      <c r="M20" s="11"/>
    </row>
    <row r="21" spans="1:13" ht="15.75" thickBot="1" x14ac:dyDescent="0.3">
      <c r="A21" s="64">
        <f t="shared" si="2"/>
        <v>40214</v>
      </c>
      <c r="B21" s="65" t="s">
        <v>27</v>
      </c>
      <c r="C21" s="38">
        <v>30</v>
      </c>
      <c r="D21" s="39"/>
      <c r="E21" s="73"/>
      <c r="F21" s="41">
        <f t="shared" si="1"/>
        <v>30</v>
      </c>
      <c r="G21" s="117"/>
      <c r="H21" s="117"/>
      <c r="I21" s="123"/>
      <c r="J21" s="121"/>
      <c r="K21" s="11"/>
      <c r="L21" s="11"/>
      <c r="M21" s="11"/>
    </row>
    <row r="22" spans="1:13" ht="15.75" thickBot="1" x14ac:dyDescent="0.3">
      <c r="A22" s="66">
        <f t="shared" si="2"/>
        <v>40215</v>
      </c>
      <c r="B22" s="53" t="s">
        <v>10</v>
      </c>
      <c r="C22" s="67"/>
      <c r="D22" s="68">
        <v>30</v>
      </c>
      <c r="E22" s="40"/>
      <c r="F22" s="47">
        <f t="shared" si="1"/>
        <v>30</v>
      </c>
      <c r="G22" s="70">
        <f>SUM(C16:C22)</f>
        <v>90</v>
      </c>
      <c r="H22" s="71">
        <f>SUM(D16:D22)</f>
        <v>90</v>
      </c>
      <c r="I22" s="74">
        <f>SUM(F16:F22)</f>
        <v>180</v>
      </c>
      <c r="J22" s="122"/>
      <c r="K22" s="11"/>
      <c r="L22" s="11"/>
      <c r="M22" s="11"/>
    </row>
    <row r="23" spans="1:13" x14ac:dyDescent="0.25">
      <c r="A23" s="59">
        <f t="shared" si="2"/>
        <v>40216</v>
      </c>
      <c r="B23" s="60" t="s">
        <v>12</v>
      </c>
      <c r="C23" s="61"/>
      <c r="D23" s="62"/>
      <c r="E23" s="63"/>
      <c r="F23" s="54">
        <f t="shared" si="1"/>
        <v>0</v>
      </c>
      <c r="G23" s="116"/>
      <c r="H23" s="116"/>
      <c r="I23" s="118"/>
      <c r="J23" s="120"/>
      <c r="K23" s="11"/>
      <c r="L23" s="11"/>
      <c r="M23" s="11"/>
    </row>
    <row r="24" spans="1:13" x14ac:dyDescent="0.25">
      <c r="A24" s="64">
        <f t="shared" si="2"/>
        <v>40217</v>
      </c>
      <c r="B24" s="65" t="s">
        <v>15</v>
      </c>
      <c r="C24" s="38">
        <v>60</v>
      </c>
      <c r="D24" s="39"/>
      <c r="E24" s="40"/>
      <c r="F24" s="41">
        <f t="shared" si="1"/>
        <v>60</v>
      </c>
      <c r="G24" s="117"/>
      <c r="H24" s="117"/>
      <c r="I24" s="119"/>
      <c r="J24" s="121"/>
      <c r="K24" s="11"/>
      <c r="L24" s="11"/>
      <c r="M24" s="11"/>
    </row>
    <row r="25" spans="1:13" x14ac:dyDescent="0.25">
      <c r="A25" s="64">
        <f t="shared" si="2"/>
        <v>40218</v>
      </c>
      <c r="B25" s="65" t="s">
        <v>18</v>
      </c>
      <c r="C25" s="38">
        <v>30</v>
      </c>
      <c r="D25" s="39"/>
      <c r="E25" s="40"/>
      <c r="F25" s="41">
        <f t="shared" si="1"/>
        <v>30</v>
      </c>
      <c r="G25" s="117"/>
      <c r="H25" s="117"/>
      <c r="I25" s="119"/>
      <c r="J25" s="121"/>
      <c r="K25" s="11"/>
      <c r="L25" s="11"/>
      <c r="M25" s="11"/>
    </row>
    <row r="26" spans="1:13" x14ac:dyDescent="0.25">
      <c r="A26" s="64">
        <f t="shared" si="2"/>
        <v>40219</v>
      </c>
      <c r="B26" s="65" t="s">
        <v>21</v>
      </c>
      <c r="C26" s="42">
        <v>0</v>
      </c>
      <c r="D26" s="43">
        <v>60</v>
      </c>
      <c r="E26" s="40"/>
      <c r="F26" s="41">
        <f t="shared" si="1"/>
        <v>60</v>
      </c>
      <c r="G26" s="117"/>
      <c r="H26" s="117"/>
      <c r="I26" s="119"/>
      <c r="J26" s="121"/>
      <c r="K26" s="11"/>
      <c r="L26" s="11"/>
      <c r="M26" s="11"/>
    </row>
    <row r="27" spans="1:13" x14ac:dyDescent="0.25">
      <c r="A27" s="64">
        <v>40220</v>
      </c>
      <c r="B27" s="65" t="s">
        <v>24</v>
      </c>
      <c r="C27" s="38">
        <v>0</v>
      </c>
      <c r="D27" s="39"/>
      <c r="E27" s="40"/>
      <c r="F27" s="41">
        <f t="shared" si="1"/>
        <v>0</v>
      </c>
      <c r="G27" s="117"/>
      <c r="H27" s="117"/>
      <c r="I27" s="119"/>
      <c r="J27" s="121"/>
      <c r="K27" s="11"/>
      <c r="L27" s="11"/>
      <c r="M27" s="11"/>
    </row>
    <row r="28" spans="1:13" ht="15.75" thickBot="1" x14ac:dyDescent="0.3">
      <c r="A28" s="64">
        <f t="shared" si="2"/>
        <v>40221</v>
      </c>
      <c r="B28" s="65" t="s">
        <v>27</v>
      </c>
      <c r="C28" s="38">
        <v>30</v>
      </c>
      <c r="D28" s="39"/>
      <c r="E28" s="40"/>
      <c r="F28" s="41">
        <f t="shared" si="1"/>
        <v>30</v>
      </c>
      <c r="G28" s="117"/>
      <c r="H28" s="117"/>
      <c r="I28" s="123"/>
      <c r="J28" s="121"/>
      <c r="K28" s="11"/>
      <c r="L28" s="11"/>
      <c r="M28" s="11"/>
    </row>
    <row r="29" spans="1:13" ht="15.75" thickBot="1" x14ac:dyDescent="0.3">
      <c r="A29" s="66">
        <f t="shared" si="2"/>
        <v>40222</v>
      </c>
      <c r="B29" s="53" t="s">
        <v>10</v>
      </c>
      <c r="C29" s="67"/>
      <c r="D29" s="68">
        <v>30</v>
      </c>
      <c r="E29" s="69"/>
      <c r="F29" s="47">
        <f t="shared" si="1"/>
        <v>30</v>
      </c>
      <c r="G29" s="70">
        <f>SUM(C23:C29)</f>
        <v>120</v>
      </c>
      <c r="H29" s="71">
        <f>SUM(D23:D29)</f>
        <v>90</v>
      </c>
      <c r="I29" s="74">
        <f>SUM(F23:F29)</f>
        <v>210</v>
      </c>
      <c r="J29" s="122"/>
      <c r="K29" s="11"/>
      <c r="L29" s="11"/>
      <c r="M29" s="11"/>
    </row>
    <row r="30" spans="1:13" x14ac:dyDescent="0.25">
      <c r="A30" s="59">
        <f t="shared" si="2"/>
        <v>40223</v>
      </c>
      <c r="B30" s="60" t="s">
        <v>12</v>
      </c>
      <c r="C30" s="61"/>
      <c r="D30" s="62"/>
      <c r="E30" s="63"/>
      <c r="F30" s="54">
        <f t="shared" si="1"/>
        <v>0</v>
      </c>
      <c r="G30" s="116"/>
      <c r="H30" s="116"/>
      <c r="I30" s="118"/>
      <c r="J30" s="120"/>
      <c r="K30" s="11"/>
      <c r="L30" s="11"/>
      <c r="M30" s="11"/>
    </row>
    <row r="31" spans="1:13" x14ac:dyDescent="0.25">
      <c r="A31" s="64">
        <f t="shared" si="2"/>
        <v>40224</v>
      </c>
      <c r="B31" s="65" t="s">
        <v>15</v>
      </c>
      <c r="C31" s="38"/>
      <c r="D31" s="39">
        <v>70</v>
      </c>
      <c r="E31" s="40"/>
      <c r="F31" s="41">
        <f t="shared" si="1"/>
        <v>70</v>
      </c>
      <c r="G31" s="117"/>
      <c r="H31" s="117"/>
      <c r="I31" s="119"/>
      <c r="J31" s="121"/>
      <c r="K31" s="11"/>
      <c r="L31" s="11"/>
      <c r="M31" s="11"/>
    </row>
    <row r="32" spans="1:13" x14ac:dyDescent="0.25">
      <c r="A32" s="64">
        <f t="shared" si="2"/>
        <v>40225</v>
      </c>
      <c r="B32" s="65" t="s">
        <v>18</v>
      </c>
      <c r="C32" s="38">
        <v>60</v>
      </c>
      <c r="D32" s="39"/>
      <c r="E32" s="40"/>
      <c r="F32" s="41">
        <f t="shared" si="1"/>
        <v>60</v>
      </c>
      <c r="G32" s="117"/>
      <c r="H32" s="117"/>
      <c r="I32" s="119"/>
      <c r="J32" s="121"/>
      <c r="K32" s="11"/>
      <c r="L32" s="11"/>
      <c r="M32" s="11"/>
    </row>
    <row r="33" spans="1:13" x14ac:dyDescent="0.25">
      <c r="A33" s="64">
        <f t="shared" si="2"/>
        <v>40226</v>
      </c>
      <c r="B33" s="65" t="s">
        <v>21</v>
      </c>
      <c r="C33" s="42"/>
      <c r="D33" s="39">
        <v>30</v>
      </c>
      <c r="E33" s="40"/>
      <c r="F33" s="41">
        <f>SUM(C33:D33)</f>
        <v>30</v>
      </c>
      <c r="G33" s="117"/>
      <c r="H33" s="117"/>
      <c r="I33" s="119"/>
      <c r="J33" s="121"/>
      <c r="K33" s="11"/>
      <c r="L33" s="11"/>
      <c r="M33" s="11"/>
    </row>
    <row r="34" spans="1:13" x14ac:dyDescent="0.25">
      <c r="A34" s="64">
        <f t="shared" si="2"/>
        <v>40227</v>
      </c>
      <c r="B34" s="65" t="s">
        <v>24</v>
      </c>
      <c r="C34" s="38">
        <v>165</v>
      </c>
      <c r="D34" s="73"/>
      <c r="E34" s="40"/>
      <c r="F34" s="41">
        <f t="shared" si="1"/>
        <v>165</v>
      </c>
      <c r="G34" s="117"/>
      <c r="H34" s="117"/>
      <c r="I34" s="119"/>
      <c r="J34" s="121"/>
      <c r="K34" s="11"/>
      <c r="L34" s="11"/>
      <c r="M34" s="11"/>
    </row>
    <row r="35" spans="1:13" ht="15.75" thickBot="1" x14ac:dyDescent="0.3">
      <c r="A35" s="64">
        <f t="shared" si="2"/>
        <v>40228</v>
      </c>
      <c r="B35" s="65" t="s">
        <v>27</v>
      </c>
      <c r="C35" s="38"/>
      <c r="D35" s="39">
        <v>30</v>
      </c>
      <c r="E35" s="40"/>
      <c r="F35" s="41">
        <f t="shared" si="1"/>
        <v>30</v>
      </c>
      <c r="G35" s="117"/>
      <c r="H35" s="117"/>
      <c r="I35" s="123"/>
      <c r="J35" s="121"/>
      <c r="K35" s="11"/>
      <c r="L35" s="11"/>
      <c r="M35" s="11"/>
    </row>
    <row r="36" spans="1:13" ht="15.75" thickBot="1" x14ac:dyDescent="0.3">
      <c r="A36" s="66">
        <f t="shared" si="2"/>
        <v>40229</v>
      </c>
      <c r="B36" s="53" t="s">
        <v>10</v>
      </c>
      <c r="C36" s="67">
        <v>50</v>
      </c>
      <c r="D36" s="68"/>
      <c r="E36" s="69"/>
      <c r="F36" s="47">
        <f t="shared" si="1"/>
        <v>50</v>
      </c>
      <c r="G36" s="70">
        <f>SUM(C30:C36)</f>
        <v>275</v>
      </c>
      <c r="H36" s="71">
        <f>SUM(D30:D36)</f>
        <v>130</v>
      </c>
      <c r="I36" s="74">
        <f>SUM(F30:F36)</f>
        <v>405</v>
      </c>
      <c r="J36" s="122"/>
      <c r="K36" s="11"/>
      <c r="L36" s="11"/>
      <c r="M36" s="11"/>
    </row>
    <row r="37" spans="1:13" x14ac:dyDescent="0.25">
      <c r="A37" s="59">
        <f t="shared" si="2"/>
        <v>40230</v>
      </c>
      <c r="B37" s="60" t="s">
        <v>12</v>
      </c>
      <c r="C37" s="61"/>
      <c r="D37" s="62"/>
      <c r="E37" s="63"/>
      <c r="F37" s="72">
        <f t="shared" si="1"/>
        <v>0</v>
      </c>
      <c r="G37" s="116"/>
      <c r="H37" s="116"/>
      <c r="I37" s="118"/>
      <c r="J37" s="120"/>
      <c r="K37" s="11"/>
      <c r="L37" s="11"/>
      <c r="M37" s="11"/>
    </row>
    <row r="38" spans="1:13" x14ac:dyDescent="0.25">
      <c r="A38" s="64">
        <f t="shared" si="2"/>
        <v>40231</v>
      </c>
      <c r="B38" s="65" t="s">
        <v>15</v>
      </c>
      <c r="C38" s="38"/>
      <c r="D38" s="39">
        <v>75</v>
      </c>
      <c r="E38" s="40"/>
      <c r="F38" s="41">
        <f t="shared" si="1"/>
        <v>75</v>
      </c>
      <c r="G38" s="117"/>
      <c r="H38" s="117"/>
      <c r="I38" s="119"/>
      <c r="J38" s="121"/>
      <c r="K38" s="11"/>
      <c r="L38" s="11"/>
      <c r="M38" s="11"/>
    </row>
    <row r="39" spans="1:13" x14ac:dyDescent="0.25">
      <c r="A39" s="64">
        <f t="shared" si="2"/>
        <v>40232</v>
      </c>
      <c r="B39" s="65" t="s">
        <v>18</v>
      </c>
      <c r="C39" s="38"/>
      <c r="D39" s="39">
        <v>75</v>
      </c>
      <c r="E39" s="40"/>
      <c r="F39" s="41">
        <f t="shared" si="1"/>
        <v>75</v>
      </c>
      <c r="G39" s="117"/>
      <c r="H39" s="117"/>
      <c r="I39" s="119"/>
      <c r="J39" s="121"/>
      <c r="K39" s="11"/>
      <c r="L39" s="11"/>
      <c r="M39" s="11"/>
    </row>
    <row r="40" spans="1:13" x14ac:dyDescent="0.25">
      <c r="A40" s="64">
        <f t="shared" si="2"/>
        <v>40233</v>
      </c>
      <c r="B40" s="65" t="s">
        <v>21</v>
      </c>
      <c r="C40" s="42">
        <v>15</v>
      </c>
      <c r="D40" s="43"/>
      <c r="E40" s="40"/>
      <c r="F40" s="41">
        <f t="shared" si="1"/>
        <v>15</v>
      </c>
      <c r="G40" s="117"/>
      <c r="H40" s="117"/>
      <c r="I40" s="119"/>
      <c r="J40" s="121"/>
      <c r="K40" s="11"/>
      <c r="L40" s="11"/>
      <c r="M40" s="11"/>
    </row>
    <row r="41" spans="1:13" x14ac:dyDescent="0.25">
      <c r="A41" s="64">
        <f t="shared" si="2"/>
        <v>40234</v>
      </c>
      <c r="B41" s="65" t="s">
        <v>24</v>
      </c>
      <c r="C41" s="38">
        <v>60</v>
      </c>
      <c r="D41" s="39">
        <v>110</v>
      </c>
      <c r="E41" s="40"/>
      <c r="F41" s="41">
        <f t="shared" si="1"/>
        <v>170</v>
      </c>
      <c r="G41" s="117"/>
      <c r="H41" s="117"/>
      <c r="I41" s="119"/>
      <c r="J41" s="121"/>
      <c r="K41" s="11"/>
      <c r="L41" s="11"/>
      <c r="M41" s="11"/>
    </row>
    <row r="42" spans="1:13" ht="15.75" thickBot="1" x14ac:dyDescent="0.3">
      <c r="A42" s="64">
        <f t="shared" si="2"/>
        <v>40235</v>
      </c>
      <c r="B42" s="65" t="s">
        <v>27</v>
      </c>
      <c r="C42" s="38">
        <v>30</v>
      </c>
      <c r="D42" s="39"/>
      <c r="E42" s="40"/>
      <c r="F42" s="41">
        <f t="shared" si="1"/>
        <v>30</v>
      </c>
      <c r="G42" s="117"/>
      <c r="H42" s="117"/>
      <c r="I42" s="123"/>
      <c r="J42" s="121"/>
      <c r="K42" s="11"/>
      <c r="L42" s="11"/>
      <c r="M42" s="11"/>
    </row>
    <row r="43" spans="1:13" ht="15.75" thickBot="1" x14ac:dyDescent="0.3">
      <c r="A43" s="66">
        <f t="shared" si="2"/>
        <v>40236</v>
      </c>
      <c r="B43" s="53" t="s">
        <v>10</v>
      </c>
      <c r="C43" s="67"/>
      <c r="D43" s="68">
        <v>60</v>
      </c>
      <c r="E43" s="69"/>
      <c r="F43" s="47">
        <f t="shared" si="1"/>
        <v>60</v>
      </c>
      <c r="G43" s="70">
        <f>SUM(C37:C43)</f>
        <v>105</v>
      </c>
      <c r="H43" s="75">
        <f>SUM(D37:D43)</f>
        <v>320</v>
      </c>
      <c r="I43" s="74">
        <f>SUM(F37:F43)</f>
        <v>425</v>
      </c>
      <c r="J43" s="122"/>
      <c r="K43" s="11"/>
      <c r="L43" s="11"/>
      <c r="M43" s="11"/>
    </row>
    <row r="44" spans="1:13" x14ac:dyDescent="0.25">
      <c r="A44" s="59">
        <f t="shared" si="2"/>
        <v>40237</v>
      </c>
      <c r="B44" s="60" t="s">
        <v>12</v>
      </c>
      <c r="C44" s="61">
        <v>30</v>
      </c>
      <c r="D44" s="62"/>
      <c r="E44" s="63"/>
      <c r="F44" s="72">
        <f t="shared" si="1"/>
        <v>30</v>
      </c>
      <c r="G44" s="116"/>
      <c r="H44" s="116"/>
      <c r="I44" s="118"/>
      <c r="J44" s="120" t="s">
        <v>33</v>
      </c>
      <c r="K44" s="11"/>
      <c r="L44" s="11"/>
      <c r="M44" s="11"/>
    </row>
    <row r="45" spans="1:13" x14ac:dyDescent="0.25">
      <c r="A45" s="64">
        <f t="shared" si="2"/>
        <v>40238</v>
      </c>
      <c r="B45" s="65" t="s">
        <v>15</v>
      </c>
      <c r="C45" s="38"/>
      <c r="D45" s="39"/>
      <c r="E45" s="40"/>
      <c r="F45" s="41">
        <f t="shared" si="1"/>
        <v>0</v>
      </c>
      <c r="G45" s="117"/>
      <c r="H45" s="117"/>
      <c r="I45" s="119"/>
      <c r="J45" s="121"/>
      <c r="K45" s="11"/>
      <c r="L45" s="11"/>
      <c r="M45" s="11"/>
    </row>
    <row r="46" spans="1:13" x14ac:dyDescent="0.25">
      <c r="A46" s="64">
        <f t="shared" si="2"/>
        <v>40239</v>
      </c>
      <c r="B46" s="65" t="s">
        <v>18</v>
      </c>
      <c r="C46" s="38">
        <v>15</v>
      </c>
      <c r="D46" s="39"/>
      <c r="E46" s="40"/>
      <c r="F46" s="41">
        <f t="shared" si="1"/>
        <v>15</v>
      </c>
      <c r="G46" s="117"/>
      <c r="H46" s="117"/>
      <c r="I46" s="119"/>
      <c r="J46" s="121"/>
      <c r="K46" s="11"/>
      <c r="L46" s="11"/>
      <c r="M46" s="11"/>
    </row>
    <row r="47" spans="1:13" x14ac:dyDescent="0.25">
      <c r="A47" s="64">
        <f t="shared" si="2"/>
        <v>40240</v>
      </c>
      <c r="B47" s="65" t="s">
        <v>21</v>
      </c>
      <c r="C47" s="42"/>
      <c r="D47" s="39">
        <v>30</v>
      </c>
      <c r="E47" s="40"/>
      <c r="F47" s="41">
        <f>SUM(C47:D47)</f>
        <v>30</v>
      </c>
      <c r="G47" s="117"/>
      <c r="H47" s="117"/>
      <c r="I47" s="119"/>
      <c r="J47" s="121"/>
      <c r="K47" s="11"/>
      <c r="L47" s="11"/>
      <c r="M47" s="11"/>
    </row>
    <row r="48" spans="1:13" x14ac:dyDescent="0.25">
      <c r="A48" s="64">
        <f t="shared" si="2"/>
        <v>40241</v>
      </c>
      <c r="B48" s="65" t="s">
        <v>24</v>
      </c>
      <c r="C48" s="38"/>
      <c r="D48" s="73">
        <v>30</v>
      </c>
      <c r="E48" s="40"/>
      <c r="F48" s="41">
        <f t="shared" si="1"/>
        <v>30</v>
      </c>
      <c r="G48" s="117"/>
      <c r="H48" s="117"/>
      <c r="I48" s="119"/>
      <c r="J48" s="121"/>
      <c r="K48" s="11"/>
      <c r="L48" s="11"/>
      <c r="M48" s="11"/>
    </row>
    <row r="49" spans="1:13" ht="15.75" thickBot="1" x14ac:dyDescent="0.3">
      <c r="A49" s="64">
        <f t="shared" si="2"/>
        <v>40242</v>
      </c>
      <c r="B49" s="65" t="s">
        <v>27</v>
      </c>
      <c r="C49" s="38">
        <v>35</v>
      </c>
      <c r="D49" s="39"/>
      <c r="E49" s="40"/>
      <c r="F49" s="41">
        <f t="shared" si="1"/>
        <v>35</v>
      </c>
      <c r="G49" s="117"/>
      <c r="H49" s="117"/>
      <c r="I49" s="123"/>
      <c r="J49" s="121"/>
      <c r="K49" s="11"/>
      <c r="L49" s="11"/>
      <c r="M49" s="11"/>
    </row>
    <row r="50" spans="1:13" ht="15.75" thickBot="1" x14ac:dyDescent="0.3">
      <c r="A50" s="66">
        <f t="shared" si="2"/>
        <v>40243</v>
      </c>
      <c r="B50" s="53" t="s">
        <v>10</v>
      </c>
      <c r="C50" s="67"/>
      <c r="D50" s="68"/>
      <c r="E50" s="40"/>
      <c r="F50" s="47">
        <f t="shared" si="1"/>
        <v>0</v>
      </c>
      <c r="G50" s="70">
        <f>SUM(C44:C50)</f>
        <v>80</v>
      </c>
      <c r="H50" s="71">
        <f>SUM(D44:D50)</f>
        <v>60</v>
      </c>
      <c r="I50" s="74">
        <f>SUM(F44:F50)</f>
        <v>140</v>
      </c>
      <c r="J50" s="122"/>
      <c r="K50" s="11"/>
      <c r="L50" s="11"/>
      <c r="M50" s="11"/>
    </row>
    <row r="51" spans="1:13" x14ac:dyDescent="0.25">
      <c r="A51" s="59">
        <f t="shared" si="2"/>
        <v>40244</v>
      </c>
      <c r="B51" s="60" t="s">
        <v>12</v>
      </c>
      <c r="C51" s="61"/>
      <c r="D51" s="62"/>
      <c r="E51" s="63"/>
      <c r="F51" s="72">
        <f t="shared" si="1"/>
        <v>0</v>
      </c>
      <c r="G51" s="116"/>
      <c r="H51" s="116"/>
      <c r="I51" s="118"/>
      <c r="J51" s="120" t="s">
        <v>33</v>
      </c>
      <c r="K51" s="11"/>
      <c r="L51" s="11"/>
      <c r="M51" s="11"/>
    </row>
    <row r="52" spans="1:13" x14ac:dyDescent="0.25">
      <c r="A52" s="64">
        <f t="shared" si="2"/>
        <v>40245</v>
      </c>
      <c r="B52" s="65" t="s">
        <v>15</v>
      </c>
      <c r="C52" s="38"/>
      <c r="D52" s="39"/>
      <c r="E52" s="40"/>
      <c r="F52" s="41">
        <f t="shared" si="1"/>
        <v>0</v>
      </c>
      <c r="G52" s="117"/>
      <c r="H52" s="117"/>
      <c r="I52" s="119"/>
      <c r="J52" s="121"/>
      <c r="K52" s="11"/>
      <c r="L52" s="11"/>
      <c r="M52" s="11"/>
    </row>
    <row r="53" spans="1:13" x14ac:dyDescent="0.25">
      <c r="A53" s="64">
        <f t="shared" si="2"/>
        <v>40246</v>
      </c>
      <c r="B53" s="65" t="s">
        <v>18</v>
      </c>
      <c r="C53" s="38"/>
      <c r="D53" s="39"/>
      <c r="E53" s="40"/>
      <c r="F53" s="41">
        <f t="shared" si="1"/>
        <v>0</v>
      </c>
      <c r="G53" s="117"/>
      <c r="H53" s="117"/>
      <c r="I53" s="119"/>
      <c r="J53" s="121"/>
      <c r="K53" s="11"/>
      <c r="L53" s="11"/>
      <c r="M53" s="11"/>
    </row>
    <row r="54" spans="1:13" x14ac:dyDescent="0.25">
      <c r="A54" s="64">
        <f t="shared" si="2"/>
        <v>40247</v>
      </c>
      <c r="B54" s="65" t="s">
        <v>21</v>
      </c>
      <c r="C54" s="42"/>
      <c r="D54" s="43"/>
      <c r="E54" s="40"/>
      <c r="F54" s="41">
        <f t="shared" si="1"/>
        <v>0</v>
      </c>
      <c r="G54" s="117"/>
      <c r="H54" s="117"/>
      <c r="I54" s="119"/>
      <c r="J54" s="121"/>
      <c r="K54" s="11"/>
      <c r="L54" s="11"/>
      <c r="M54" s="11"/>
    </row>
    <row r="55" spans="1:13" x14ac:dyDescent="0.25">
      <c r="A55" s="64">
        <f t="shared" si="2"/>
        <v>40248</v>
      </c>
      <c r="B55" s="65" t="s">
        <v>24</v>
      </c>
      <c r="C55" s="38">
        <v>30</v>
      </c>
      <c r="D55" s="39"/>
      <c r="E55" s="40"/>
      <c r="F55" s="41">
        <f t="shared" si="1"/>
        <v>30</v>
      </c>
      <c r="G55" s="117"/>
      <c r="H55" s="117"/>
      <c r="I55" s="119"/>
      <c r="J55" s="121"/>
      <c r="K55" s="11"/>
      <c r="L55" s="11"/>
      <c r="M55" s="11"/>
    </row>
    <row r="56" spans="1:13" ht="15.75" thickBot="1" x14ac:dyDescent="0.3">
      <c r="A56" s="64">
        <f t="shared" si="2"/>
        <v>40249</v>
      </c>
      <c r="B56" s="65" t="s">
        <v>27</v>
      </c>
      <c r="C56" s="38"/>
      <c r="D56" s="39">
        <v>60</v>
      </c>
      <c r="E56" s="40"/>
      <c r="F56" s="41">
        <f t="shared" si="1"/>
        <v>60</v>
      </c>
      <c r="G56" s="117"/>
      <c r="H56" s="117"/>
      <c r="I56" s="119"/>
      <c r="J56" s="121"/>
      <c r="K56" s="11"/>
      <c r="L56" s="11"/>
      <c r="M56" s="11"/>
    </row>
    <row r="57" spans="1:13" ht="15.75" thickBot="1" x14ac:dyDescent="0.3">
      <c r="A57" s="66">
        <f t="shared" si="2"/>
        <v>40250</v>
      </c>
      <c r="B57" s="53" t="s">
        <v>10</v>
      </c>
      <c r="C57" s="67">
        <v>60</v>
      </c>
      <c r="D57" s="68"/>
      <c r="E57" s="69"/>
      <c r="F57" s="47">
        <f t="shared" si="1"/>
        <v>60</v>
      </c>
      <c r="G57" s="70">
        <f>SUM(C51:C57)</f>
        <v>90</v>
      </c>
      <c r="H57" s="71">
        <f>SUM(D51:D57)</f>
        <v>60</v>
      </c>
      <c r="I57" s="57">
        <f>SUM(F51:F57)</f>
        <v>150</v>
      </c>
      <c r="J57" s="122"/>
      <c r="K57" s="11"/>
      <c r="L57" s="11"/>
      <c r="M57" s="11"/>
    </row>
    <row r="58" spans="1:13" x14ac:dyDescent="0.25">
      <c r="A58" s="59">
        <f t="shared" si="2"/>
        <v>40251</v>
      </c>
      <c r="B58" s="60" t="s">
        <v>12</v>
      </c>
      <c r="C58" s="61"/>
      <c r="D58" s="62"/>
      <c r="E58" s="63"/>
      <c r="F58" s="72">
        <f t="shared" si="1"/>
        <v>0</v>
      </c>
      <c r="G58" s="116"/>
      <c r="H58" s="116"/>
      <c r="I58" s="118"/>
      <c r="J58" s="120" t="s">
        <v>36</v>
      </c>
      <c r="K58" s="11"/>
      <c r="L58" s="11"/>
      <c r="M58" s="11"/>
    </row>
    <row r="59" spans="1:13" x14ac:dyDescent="0.25">
      <c r="A59" s="64">
        <f t="shared" si="2"/>
        <v>40252</v>
      </c>
      <c r="B59" s="65" t="s">
        <v>15</v>
      </c>
      <c r="C59" s="38">
        <v>60</v>
      </c>
      <c r="D59" s="39"/>
      <c r="E59" s="40"/>
      <c r="F59" s="41">
        <f t="shared" si="1"/>
        <v>60</v>
      </c>
      <c r="G59" s="117"/>
      <c r="H59" s="117"/>
      <c r="I59" s="119"/>
      <c r="J59" s="121"/>
      <c r="K59" s="11"/>
      <c r="L59" s="11"/>
      <c r="M59" s="11"/>
    </row>
    <row r="60" spans="1:13" x14ac:dyDescent="0.25">
      <c r="A60" s="64">
        <f t="shared" si="2"/>
        <v>40253</v>
      </c>
      <c r="B60" s="65" t="s">
        <v>18</v>
      </c>
      <c r="C60" s="38">
        <v>60</v>
      </c>
      <c r="D60" s="39"/>
      <c r="E60" s="40"/>
      <c r="F60" s="41">
        <f t="shared" si="1"/>
        <v>60</v>
      </c>
      <c r="G60" s="117"/>
      <c r="H60" s="117"/>
      <c r="I60" s="119"/>
      <c r="J60" s="121"/>
      <c r="K60" s="11"/>
      <c r="L60" s="11"/>
      <c r="M60" s="11"/>
    </row>
    <row r="61" spans="1:13" x14ac:dyDescent="0.25">
      <c r="A61" s="64">
        <f t="shared" si="2"/>
        <v>40254</v>
      </c>
      <c r="B61" s="65" t="s">
        <v>21</v>
      </c>
      <c r="C61" s="42"/>
      <c r="D61" s="39">
        <v>30</v>
      </c>
      <c r="E61" s="40"/>
      <c r="F61" s="41">
        <f>SUM(C61:D61)</f>
        <v>30</v>
      </c>
      <c r="G61" s="117"/>
      <c r="H61" s="117"/>
      <c r="I61" s="119"/>
      <c r="J61" s="121"/>
      <c r="K61" s="11"/>
      <c r="L61" s="11"/>
      <c r="M61" s="11"/>
    </row>
    <row r="62" spans="1:13" x14ac:dyDescent="0.25">
      <c r="A62" s="64">
        <f t="shared" si="2"/>
        <v>40255</v>
      </c>
      <c r="B62" s="65" t="s">
        <v>24</v>
      </c>
      <c r="C62" s="38"/>
      <c r="D62" s="73">
        <v>60</v>
      </c>
      <c r="E62" s="40"/>
      <c r="F62" s="41">
        <f t="shared" si="1"/>
        <v>60</v>
      </c>
      <c r="G62" s="117"/>
      <c r="H62" s="117"/>
      <c r="I62" s="119"/>
      <c r="J62" s="121"/>
      <c r="K62" s="11"/>
      <c r="L62" s="11"/>
      <c r="M62" s="11"/>
    </row>
    <row r="63" spans="1:13" ht="15.75" thickBot="1" x14ac:dyDescent="0.3">
      <c r="A63" s="64">
        <f t="shared" si="2"/>
        <v>40256</v>
      </c>
      <c r="B63" s="65" t="s">
        <v>27</v>
      </c>
      <c r="C63" s="38"/>
      <c r="D63" s="39">
        <v>30</v>
      </c>
      <c r="E63" s="40"/>
      <c r="F63" s="41">
        <f t="shared" si="1"/>
        <v>30</v>
      </c>
      <c r="G63" s="117"/>
      <c r="H63" s="117"/>
      <c r="I63" s="119"/>
      <c r="J63" s="121"/>
      <c r="K63" s="11"/>
      <c r="L63" s="11"/>
      <c r="M63" s="11"/>
    </row>
    <row r="64" spans="1:13" ht="15.75" thickBot="1" x14ac:dyDescent="0.3">
      <c r="A64" s="66">
        <f t="shared" si="2"/>
        <v>40257</v>
      </c>
      <c r="B64" s="53" t="s">
        <v>10</v>
      </c>
      <c r="C64" s="67">
        <v>10</v>
      </c>
      <c r="D64" s="68"/>
      <c r="E64" s="69"/>
      <c r="F64" s="47">
        <f t="shared" si="1"/>
        <v>10</v>
      </c>
      <c r="G64" s="70">
        <f>SUM(C58:C64)</f>
        <v>130</v>
      </c>
      <c r="H64" s="71">
        <f>SUM(D58:D64)</f>
        <v>120</v>
      </c>
      <c r="I64" s="57">
        <f>SUM(F58:F64)</f>
        <v>250</v>
      </c>
      <c r="J64" s="122"/>
      <c r="K64" s="11"/>
      <c r="L64" s="11"/>
      <c r="M64" s="11"/>
    </row>
    <row r="65" spans="1:13" x14ac:dyDescent="0.25">
      <c r="A65" s="59">
        <f t="shared" si="2"/>
        <v>40258</v>
      </c>
      <c r="B65" s="60" t="s">
        <v>12</v>
      </c>
      <c r="C65" s="61"/>
      <c r="D65" s="62"/>
      <c r="E65" s="63"/>
      <c r="F65" s="72">
        <f t="shared" si="1"/>
        <v>0</v>
      </c>
      <c r="G65" s="116"/>
      <c r="H65" s="116"/>
      <c r="I65" s="118"/>
      <c r="J65" s="120" t="s">
        <v>32</v>
      </c>
      <c r="K65" s="11"/>
      <c r="L65" s="11"/>
      <c r="M65" s="11"/>
    </row>
    <row r="66" spans="1:13" x14ac:dyDescent="0.25">
      <c r="A66" s="64">
        <f t="shared" si="2"/>
        <v>40259</v>
      </c>
      <c r="B66" s="65" t="s">
        <v>15</v>
      </c>
      <c r="C66" s="38">
        <v>60</v>
      </c>
      <c r="D66" s="39"/>
      <c r="E66" s="40"/>
      <c r="F66" s="41">
        <f t="shared" si="1"/>
        <v>60</v>
      </c>
      <c r="G66" s="117"/>
      <c r="H66" s="117"/>
      <c r="I66" s="119"/>
      <c r="J66" s="121"/>
      <c r="K66" s="11"/>
      <c r="L66" s="11"/>
      <c r="M66" s="11"/>
    </row>
    <row r="67" spans="1:13" x14ac:dyDescent="0.25">
      <c r="A67" s="64">
        <f t="shared" si="2"/>
        <v>40260</v>
      </c>
      <c r="B67" s="65" t="s">
        <v>18</v>
      </c>
      <c r="C67" s="38">
        <v>10</v>
      </c>
      <c r="D67" s="39">
        <v>50</v>
      </c>
      <c r="E67" s="40"/>
      <c r="F67" s="41">
        <f t="shared" si="1"/>
        <v>60</v>
      </c>
      <c r="G67" s="117"/>
      <c r="H67" s="117"/>
      <c r="I67" s="119"/>
      <c r="J67" s="121"/>
      <c r="K67" s="11"/>
      <c r="L67" s="11"/>
      <c r="M67" s="11"/>
    </row>
    <row r="68" spans="1:13" x14ac:dyDescent="0.25">
      <c r="A68" s="64">
        <f t="shared" si="2"/>
        <v>40261</v>
      </c>
      <c r="B68" s="65" t="s">
        <v>21</v>
      </c>
      <c r="C68" s="42"/>
      <c r="D68" s="39">
        <v>30</v>
      </c>
      <c r="E68" s="40"/>
      <c r="F68" s="41">
        <f t="shared" si="1"/>
        <v>30</v>
      </c>
      <c r="G68" s="117"/>
      <c r="H68" s="117"/>
      <c r="I68" s="119"/>
      <c r="J68" s="121"/>
      <c r="K68" s="11"/>
      <c r="L68" s="11"/>
      <c r="M68" s="11"/>
    </row>
    <row r="69" spans="1:13" x14ac:dyDescent="0.25">
      <c r="A69" s="64">
        <f t="shared" si="2"/>
        <v>40262</v>
      </c>
      <c r="B69" s="65" t="s">
        <v>24</v>
      </c>
      <c r="C69" s="38">
        <v>60</v>
      </c>
      <c r="D69" s="73"/>
      <c r="E69" s="40"/>
      <c r="F69" s="41">
        <f t="shared" si="1"/>
        <v>60</v>
      </c>
      <c r="G69" s="117"/>
      <c r="H69" s="117"/>
      <c r="I69" s="119"/>
      <c r="J69" s="121"/>
      <c r="K69" s="11"/>
      <c r="L69" s="11"/>
      <c r="M69" s="11"/>
    </row>
    <row r="70" spans="1:13" ht="15.75" thickBot="1" x14ac:dyDescent="0.3">
      <c r="A70" s="64">
        <f t="shared" si="2"/>
        <v>40263</v>
      </c>
      <c r="B70" s="65" t="s">
        <v>27</v>
      </c>
      <c r="C70" s="38"/>
      <c r="D70" s="39"/>
      <c r="E70" s="40"/>
      <c r="F70" s="41">
        <f t="shared" si="1"/>
        <v>0</v>
      </c>
      <c r="G70" s="117"/>
      <c r="H70" s="117"/>
      <c r="I70" s="119"/>
      <c r="J70" s="121"/>
      <c r="K70" s="11"/>
      <c r="L70" s="11"/>
      <c r="M70" s="11"/>
    </row>
    <row r="71" spans="1:13" ht="15.75" thickBot="1" x14ac:dyDescent="0.3">
      <c r="A71" s="66">
        <f t="shared" si="2"/>
        <v>40264</v>
      </c>
      <c r="B71" s="53" t="s">
        <v>10</v>
      </c>
      <c r="C71" s="67">
        <v>165</v>
      </c>
      <c r="D71" s="68"/>
      <c r="E71" s="69"/>
      <c r="F71" s="47">
        <f t="shared" si="1"/>
        <v>165</v>
      </c>
      <c r="G71" s="70">
        <f>SUM(C65:C71)</f>
        <v>295</v>
      </c>
      <c r="H71" s="71">
        <f>SUM(D65:D71)</f>
        <v>80</v>
      </c>
      <c r="I71" s="57">
        <f>SUM(F65:F71)</f>
        <v>375</v>
      </c>
      <c r="J71" s="122"/>
      <c r="K71" s="11"/>
      <c r="L71" s="11"/>
      <c r="M71" s="11"/>
    </row>
    <row r="72" spans="1:13" x14ac:dyDescent="0.25">
      <c r="A72" s="59">
        <f t="shared" si="2"/>
        <v>40265</v>
      </c>
      <c r="B72" s="60" t="s">
        <v>12</v>
      </c>
      <c r="C72" s="61"/>
      <c r="D72" s="62"/>
      <c r="E72" s="63"/>
      <c r="F72" s="72">
        <f t="shared" ref="F72:F119" si="3">SUM(C72:D72)</f>
        <v>0</v>
      </c>
      <c r="G72" s="116"/>
      <c r="H72" s="116"/>
      <c r="I72" s="118"/>
      <c r="J72" s="120" t="s">
        <v>32</v>
      </c>
      <c r="K72" s="11"/>
      <c r="L72" s="11"/>
      <c r="M72" s="11"/>
    </row>
    <row r="73" spans="1:13" x14ac:dyDescent="0.25">
      <c r="A73" s="64">
        <f t="shared" si="2"/>
        <v>40266</v>
      </c>
      <c r="B73" s="65" t="s">
        <v>15</v>
      </c>
      <c r="C73" s="38"/>
      <c r="D73" s="39">
        <v>30</v>
      </c>
      <c r="E73" s="40"/>
      <c r="F73" s="41">
        <f t="shared" si="3"/>
        <v>30</v>
      </c>
      <c r="G73" s="117"/>
      <c r="H73" s="117"/>
      <c r="I73" s="119"/>
      <c r="J73" s="121"/>
      <c r="K73" s="11"/>
      <c r="L73" s="11"/>
      <c r="M73" s="11"/>
    </row>
    <row r="74" spans="1:13" x14ac:dyDescent="0.25">
      <c r="A74" s="64">
        <f t="shared" ref="A74:A137" si="4">A73+1</f>
        <v>40267</v>
      </c>
      <c r="B74" s="65" t="s">
        <v>18</v>
      </c>
      <c r="C74" s="38">
        <v>35</v>
      </c>
      <c r="D74" s="39">
        <v>50</v>
      </c>
      <c r="E74" s="40"/>
      <c r="F74" s="41">
        <f t="shared" si="3"/>
        <v>85</v>
      </c>
      <c r="G74" s="117"/>
      <c r="H74" s="117"/>
      <c r="I74" s="119"/>
      <c r="J74" s="121"/>
      <c r="K74" s="11"/>
      <c r="L74" s="11"/>
      <c r="M74" s="11"/>
    </row>
    <row r="75" spans="1:13" x14ac:dyDescent="0.25">
      <c r="A75" s="64">
        <f t="shared" si="4"/>
        <v>40268</v>
      </c>
      <c r="B75" s="65" t="s">
        <v>21</v>
      </c>
      <c r="C75" s="42">
        <v>45</v>
      </c>
      <c r="D75" s="39"/>
      <c r="E75" s="40"/>
      <c r="F75" s="41">
        <f>SUM(C75:D75)</f>
        <v>45</v>
      </c>
      <c r="G75" s="117"/>
      <c r="H75" s="117"/>
      <c r="I75" s="119"/>
      <c r="J75" s="121"/>
      <c r="K75" s="11"/>
      <c r="L75" s="11"/>
      <c r="M75" s="11"/>
    </row>
    <row r="76" spans="1:13" x14ac:dyDescent="0.25">
      <c r="A76" s="64">
        <f t="shared" si="4"/>
        <v>40269</v>
      </c>
      <c r="B76" s="65" t="s">
        <v>24</v>
      </c>
      <c r="C76" s="38"/>
      <c r="D76" s="73">
        <v>90</v>
      </c>
      <c r="E76" s="40"/>
      <c r="F76" s="41">
        <f t="shared" si="3"/>
        <v>90</v>
      </c>
      <c r="G76" s="117"/>
      <c r="H76" s="117"/>
      <c r="I76" s="119"/>
      <c r="J76" s="121"/>
      <c r="K76" s="11"/>
      <c r="L76" s="11"/>
      <c r="M76" s="11"/>
    </row>
    <row r="77" spans="1:13" ht="15.75" thickBot="1" x14ac:dyDescent="0.3">
      <c r="A77" s="64">
        <f t="shared" si="4"/>
        <v>40270</v>
      </c>
      <c r="B77" s="65" t="s">
        <v>27</v>
      </c>
      <c r="C77" s="38"/>
      <c r="D77" s="39">
        <v>130</v>
      </c>
      <c r="E77" s="40"/>
      <c r="F77" s="41">
        <f t="shared" si="3"/>
        <v>130</v>
      </c>
      <c r="G77" s="117"/>
      <c r="H77" s="117"/>
      <c r="I77" s="119"/>
      <c r="J77" s="121"/>
      <c r="K77" s="11"/>
      <c r="L77" s="11"/>
      <c r="M77" s="11"/>
    </row>
    <row r="78" spans="1:13" ht="15.75" thickBot="1" x14ac:dyDescent="0.3">
      <c r="A78" s="66">
        <f t="shared" si="4"/>
        <v>40271</v>
      </c>
      <c r="B78" s="53" t="s">
        <v>10</v>
      </c>
      <c r="C78" s="67"/>
      <c r="D78" s="68">
        <v>15</v>
      </c>
      <c r="E78" s="69"/>
      <c r="F78" s="47">
        <f t="shared" si="3"/>
        <v>15</v>
      </c>
      <c r="G78" s="70">
        <f>SUM(C72:C78)</f>
        <v>80</v>
      </c>
      <c r="H78" s="71">
        <f>SUM(D72:D78)</f>
        <v>315</v>
      </c>
      <c r="I78" s="57">
        <f>SUM(F72:F78)</f>
        <v>395</v>
      </c>
      <c r="J78" s="122"/>
      <c r="K78" s="11"/>
      <c r="L78" s="11"/>
      <c r="M78" s="11"/>
    </row>
    <row r="79" spans="1:13" x14ac:dyDescent="0.25">
      <c r="A79" s="59">
        <f t="shared" si="4"/>
        <v>40272</v>
      </c>
      <c r="B79" s="60" t="s">
        <v>12</v>
      </c>
      <c r="C79" s="61"/>
      <c r="D79" s="62"/>
      <c r="E79" s="63"/>
      <c r="F79" s="72">
        <f t="shared" si="3"/>
        <v>0</v>
      </c>
      <c r="G79" s="116"/>
      <c r="H79" s="116"/>
      <c r="I79" s="118"/>
      <c r="J79" s="120" t="s">
        <v>33</v>
      </c>
      <c r="K79" s="11"/>
      <c r="L79" s="11"/>
      <c r="M79" s="11"/>
    </row>
    <row r="80" spans="1:13" x14ac:dyDescent="0.25">
      <c r="A80" s="64">
        <f t="shared" si="4"/>
        <v>40273</v>
      </c>
      <c r="B80" s="65" t="s">
        <v>15</v>
      </c>
      <c r="C80" s="38"/>
      <c r="D80" s="39">
        <v>30</v>
      </c>
      <c r="E80" s="40"/>
      <c r="F80" s="41">
        <f t="shared" si="3"/>
        <v>30</v>
      </c>
      <c r="G80" s="117"/>
      <c r="H80" s="117"/>
      <c r="I80" s="119"/>
      <c r="J80" s="121"/>
      <c r="K80" s="11"/>
      <c r="L80" s="11"/>
      <c r="M80" s="11"/>
    </row>
    <row r="81" spans="1:13" x14ac:dyDescent="0.25">
      <c r="A81" s="64">
        <f t="shared" si="4"/>
        <v>40274</v>
      </c>
      <c r="B81" s="65" t="s">
        <v>18</v>
      </c>
      <c r="C81" s="38">
        <v>30</v>
      </c>
      <c r="D81" s="39"/>
      <c r="E81" s="40"/>
      <c r="F81" s="41">
        <f t="shared" si="3"/>
        <v>30</v>
      </c>
      <c r="G81" s="117"/>
      <c r="H81" s="117"/>
      <c r="I81" s="119"/>
      <c r="J81" s="121"/>
      <c r="K81" s="11"/>
      <c r="L81" s="11"/>
      <c r="M81" s="11"/>
    </row>
    <row r="82" spans="1:13" x14ac:dyDescent="0.25">
      <c r="A82" s="64">
        <f t="shared" si="4"/>
        <v>40275</v>
      </c>
      <c r="B82" s="65" t="s">
        <v>21</v>
      </c>
      <c r="C82" s="42">
        <v>30</v>
      </c>
      <c r="D82" s="39"/>
      <c r="E82" s="40"/>
      <c r="F82" s="41">
        <f t="shared" si="3"/>
        <v>30</v>
      </c>
      <c r="G82" s="117"/>
      <c r="H82" s="117"/>
      <c r="I82" s="119"/>
      <c r="J82" s="121"/>
      <c r="K82" s="11"/>
      <c r="L82" s="11"/>
      <c r="M82" s="11"/>
    </row>
    <row r="83" spans="1:13" x14ac:dyDescent="0.25">
      <c r="A83" s="64">
        <f t="shared" si="4"/>
        <v>40276</v>
      </c>
      <c r="B83" s="65" t="s">
        <v>24</v>
      </c>
      <c r="C83" s="38">
        <v>30</v>
      </c>
      <c r="D83" s="73"/>
      <c r="E83" s="40"/>
      <c r="F83" s="41">
        <f t="shared" si="3"/>
        <v>30</v>
      </c>
      <c r="G83" s="117"/>
      <c r="H83" s="117"/>
      <c r="I83" s="119"/>
      <c r="J83" s="121"/>
      <c r="K83" s="11"/>
      <c r="L83" s="11"/>
      <c r="M83" s="11"/>
    </row>
    <row r="84" spans="1:13" ht="15.75" thickBot="1" x14ac:dyDescent="0.3">
      <c r="A84" s="64">
        <f t="shared" si="4"/>
        <v>40277</v>
      </c>
      <c r="B84" s="65" t="s">
        <v>27</v>
      </c>
      <c r="C84" s="38"/>
      <c r="D84" s="39">
        <v>30</v>
      </c>
      <c r="E84" s="40"/>
      <c r="F84" s="41">
        <f t="shared" si="3"/>
        <v>30</v>
      </c>
      <c r="G84" s="117"/>
      <c r="H84" s="117"/>
      <c r="I84" s="119"/>
      <c r="J84" s="121"/>
      <c r="K84" s="11"/>
      <c r="L84" s="11"/>
      <c r="M84" s="11"/>
    </row>
    <row r="85" spans="1:13" ht="15.75" thickBot="1" x14ac:dyDescent="0.3">
      <c r="A85" s="66">
        <f t="shared" si="4"/>
        <v>40278</v>
      </c>
      <c r="B85" s="53" t="s">
        <v>10</v>
      </c>
      <c r="C85" s="67" t="s">
        <v>35</v>
      </c>
      <c r="D85" s="68">
        <v>30</v>
      </c>
      <c r="E85" s="69"/>
      <c r="F85" s="47">
        <f t="shared" si="3"/>
        <v>30</v>
      </c>
      <c r="G85" s="70">
        <f>SUM(C79:C85)</f>
        <v>90</v>
      </c>
      <c r="H85" s="71">
        <f>SUM(D79:D85)</f>
        <v>90</v>
      </c>
      <c r="I85" s="57">
        <f>SUM(F79:F85)</f>
        <v>180</v>
      </c>
      <c r="J85" s="122"/>
      <c r="K85" s="11"/>
      <c r="L85" s="11"/>
      <c r="M85" s="11"/>
    </row>
    <row r="86" spans="1:13" x14ac:dyDescent="0.25">
      <c r="A86" s="59">
        <f t="shared" si="4"/>
        <v>40279</v>
      </c>
      <c r="B86" s="60" t="s">
        <v>12</v>
      </c>
      <c r="C86" s="61"/>
      <c r="D86" s="62"/>
      <c r="E86" s="63"/>
      <c r="F86" s="72">
        <f t="shared" si="3"/>
        <v>0</v>
      </c>
      <c r="G86" s="116"/>
      <c r="H86" s="116"/>
      <c r="I86" s="118"/>
      <c r="J86" s="120" t="s">
        <v>32</v>
      </c>
      <c r="K86" s="11"/>
      <c r="L86" s="11"/>
      <c r="M86" s="11"/>
    </row>
    <row r="87" spans="1:13" x14ac:dyDescent="0.25">
      <c r="A87" s="64">
        <f t="shared" si="4"/>
        <v>40280</v>
      </c>
      <c r="B87" s="65" t="s">
        <v>15</v>
      </c>
      <c r="C87" s="38">
        <v>60</v>
      </c>
      <c r="D87" s="39"/>
      <c r="E87" s="40"/>
      <c r="F87" s="41">
        <f t="shared" si="3"/>
        <v>60</v>
      </c>
      <c r="G87" s="117"/>
      <c r="H87" s="117"/>
      <c r="I87" s="119"/>
      <c r="J87" s="121"/>
      <c r="K87" s="11"/>
      <c r="L87" s="11"/>
      <c r="M87" s="11"/>
    </row>
    <row r="88" spans="1:13" x14ac:dyDescent="0.25">
      <c r="A88" s="64">
        <f t="shared" si="4"/>
        <v>40281</v>
      </c>
      <c r="B88" s="65" t="s">
        <v>18</v>
      </c>
      <c r="C88" s="38"/>
      <c r="D88" s="39">
        <v>60</v>
      </c>
      <c r="E88" s="40"/>
      <c r="F88" s="41">
        <f t="shared" si="3"/>
        <v>60</v>
      </c>
      <c r="G88" s="117"/>
      <c r="H88" s="117"/>
      <c r="I88" s="119"/>
      <c r="J88" s="121"/>
      <c r="K88" s="11"/>
      <c r="L88" s="11"/>
      <c r="M88" s="11"/>
    </row>
    <row r="89" spans="1:13" x14ac:dyDescent="0.25">
      <c r="A89" s="64">
        <f t="shared" si="4"/>
        <v>40282</v>
      </c>
      <c r="B89" s="65" t="s">
        <v>21</v>
      </c>
      <c r="C89" s="42"/>
      <c r="D89" s="43">
        <v>30</v>
      </c>
      <c r="E89" s="40"/>
      <c r="F89" s="41">
        <f>SUM(C89:D89)</f>
        <v>30</v>
      </c>
      <c r="G89" s="117"/>
      <c r="H89" s="117"/>
      <c r="I89" s="119"/>
      <c r="J89" s="121"/>
      <c r="K89" s="11"/>
      <c r="L89" s="11"/>
      <c r="M89" s="11"/>
    </row>
    <row r="90" spans="1:13" x14ac:dyDescent="0.25">
      <c r="A90" s="64">
        <f t="shared" si="4"/>
        <v>40283</v>
      </c>
      <c r="B90" s="65" t="s">
        <v>24</v>
      </c>
      <c r="C90" s="38">
        <v>180</v>
      </c>
      <c r="D90" s="39"/>
      <c r="E90" s="40"/>
      <c r="F90" s="41">
        <f t="shared" si="3"/>
        <v>180</v>
      </c>
      <c r="G90" s="117"/>
      <c r="H90" s="117"/>
      <c r="I90" s="119"/>
      <c r="J90" s="121"/>
      <c r="K90" s="11"/>
      <c r="L90" s="11"/>
      <c r="M90" s="11"/>
    </row>
    <row r="91" spans="1:13" ht="15.75" thickBot="1" x14ac:dyDescent="0.3">
      <c r="A91" s="64">
        <f t="shared" si="4"/>
        <v>40284</v>
      </c>
      <c r="B91" s="65" t="s">
        <v>27</v>
      </c>
      <c r="C91" s="38"/>
      <c r="D91" s="39">
        <v>30</v>
      </c>
      <c r="E91" s="40"/>
      <c r="F91" s="41">
        <f t="shared" si="3"/>
        <v>30</v>
      </c>
      <c r="G91" s="117"/>
      <c r="H91" s="117"/>
      <c r="I91" s="119"/>
      <c r="J91" s="121"/>
      <c r="K91" s="11"/>
      <c r="L91" s="11"/>
      <c r="M91" s="11"/>
    </row>
    <row r="92" spans="1:13" ht="15.75" thickBot="1" x14ac:dyDescent="0.3">
      <c r="A92" s="66">
        <f t="shared" si="4"/>
        <v>40285</v>
      </c>
      <c r="B92" s="53" t="s">
        <v>10</v>
      </c>
      <c r="C92" s="67"/>
      <c r="D92" s="68">
        <v>60</v>
      </c>
      <c r="E92" s="69"/>
      <c r="F92" s="47">
        <f t="shared" si="3"/>
        <v>60</v>
      </c>
      <c r="G92" s="70">
        <f>SUM(C86:C92)</f>
        <v>240</v>
      </c>
      <c r="H92" s="71">
        <f>SUM(D86:D92)</f>
        <v>180</v>
      </c>
      <c r="I92" s="57">
        <f>SUM(F86:F92)</f>
        <v>420</v>
      </c>
      <c r="J92" s="122"/>
      <c r="K92" s="11"/>
      <c r="L92" s="11"/>
      <c r="M92" s="11"/>
    </row>
    <row r="93" spans="1:13" x14ac:dyDescent="0.25">
      <c r="A93" s="59">
        <f t="shared" si="4"/>
        <v>40286</v>
      </c>
      <c r="B93" s="60" t="s">
        <v>12</v>
      </c>
      <c r="C93" s="61"/>
      <c r="D93" s="62"/>
      <c r="E93" s="63"/>
      <c r="F93" s="72">
        <f t="shared" si="3"/>
        <v>0</v>
      </c>
      <c r="G93" s="116"/>
      <c r="H93" s="116"/>
      <c r="I93" s="118"/>
      <c r="J93" s="120" t="s">
        <v>33</v>
      </c>
      <c r="K93" s="11"/>
      <c r="L93" s="11"/>
      <c r="M93" s="11"/>
    </row>
    <row r="94" spans="1:13" x14ac:dyDescent="0.25">
      <c r="A94" s="64">
        <f t="shared" si="4"/>
        <v>40287</v>
      </c>
      <c r="B94" s="65" t="s">
        <v>15</v>
      </c>
      <c r="C94" s="38"/>
      <c r="D94" s="39">
        <v>30</v>
      </c>
      <c r="E94" s="40"/>
      <c r="F94" s="41">
        <f t="shared" si="3"/>
        <v>30</v>
      </c>
      <c r="G94" s="117"/>
      <c r="H94" s="117"/>
      <c r="I94" s="119"/>
      <c r="J94" s="121"/>
      <c r="K94" s="11"/>
      <c r="L94" s="11"/>
      <c r="M94" s="11"/>
    </row>
    <row r="95" spans="1:13" x14ac:dyDescent="0.25">
      <c r="A95" s="64">
        <f t="shared" si="4"/>
        <v>40288</v>
      </c>
      <c r="B95" s="65" t="s">
        <v>18</v>
      </c>
      <c r="C95" s="38"/>
      <c r="D95" s="39">
        <v>30</v>
      </c>
      <c r="E95" s="40"/>
      <c r="F95" s="41">
        <f t="shared" si="3"/>
        <v>30</v>
      </c>
      <c r="G95" s="117"/>
      <c r="H95" s="117"/>
      <c r="I95" s="119"/>
      <c r="J95" s="121"/>
      <c r="K95" s="11"/>
      <c r="L95" s="11"/>
      <c r="M95" s="11"/>
    </row>
    <row r="96" spans="1:13" x14ac:dyDescent="0.25">
      <c r="A96" s="64">
        <f t="shared" si="4"/>
        <v>40289</v>
      </c>
      <c r="B96" s="65" t="s">
        <v>21</v>
      </c>
      <c r="C96" s="42">
        <v>30</v>
      </c>
      <c r="D96" s="43">
        <v>30</v>
      </c>
      <c r="E96" s="40"/>
      <c r="F96" s="41">
        <f t="shared" si="3"/>
        <v>60</v>
      </c>
      <c r="G96" s="117"/>
      <c r="H96" s="117"/>
      <c r="I96" s="119"/>
      <c r="J96" s="121"/>
      <c r="K96" s="11"/>
      <c r="L96" s="11"/>
      <c r="M96" s="11"/>
    </row>
    <row r="97" spans="1:13" x14ac:dyDescent="0.25">
      <c r="A97" s="64">
        <f t="shared" si="4"/>
        <v>40290</v>
      </c>
      <c r="B97" s="65" t="s">
        <v>24</v>
      </c>
      <c r="C97" s="38"/>
      <c r="D97" s="39">
        <v>30</v>
      </c>
      <c r="E97" s="40"/>
      <c r="F97" s="41">
        <f t="shared" si="3"/>
        <v>30</v>
      </c>
      <c r="G97" s="117"/>
      <c r="H97" s="117"/>
      <c r="I97" s="119"/>
      <c r="J97" s="121"/>
      <c r="K97" s="11"/>
      <c r="L97" s="11"/>
      <c r="M97" s="11"/>
    </row>
    <row r="98" spans="1:13" ht="15.75" thickBot="1" x14ac:dyDescent="0.3">
      <c r="A98" s="64">
        <f t="shared" si="4"/>
        <v>40291</v>
      </c>
      <c r="B98" s="65" t="s">
        <v>27</v>
      </c>
      <c r="C98" s="38">
        <v>60</v>
      </c>
      <c r="D98" s="39"/>
      <c r="E98" s="40"/>
      <c r="F98" s="41">
        <f t="shared" si="3"/>
        <v>60</v>
      </c>
      <c r="G98" s="117"/>
      <c r="H98" s="117"/>
      <c r="I98" s="119"/>
      <c r="J98" s="121"/>
      <c r="K98" s="11"/>
      <c r="L98" s="11"/>
      <c r="M98" s="11"/>
    </row>
    <row r="99" spans="1:13" ht="15.75" thickBot="1" x14ac:dyDescent="0.3">
      <c r="A99" s="66">
        <f t="shared" si="4"/>
        <v>40292</v>
      </c>
      <c r="B99" s="53" t="s">
        <v>10</v>
      </c>
      <c r="C99" s="67"/>
      <c r="D99" s="68">
        <v>60</v>
      </c>
      <c r="E99" s="69"/>
      <c r="F99" s="47">
        <f t="shared" si="3"/>
        <v>60</v>
      </c>
      <c r="G99" s="70">
        <f>SUM(C93:C99)</f>
        <v>90</v>
      </c>
      <c r="H99" s="71">
        <f>SUM(D93:D99)</f>
        <v>180</v>
      </c>
      <c r="I99" s="57">
        <f>SUM(F93:F99)</f>
        <v>270</v>
      </c>
      <c r="J99" s="122"/>
      <c r="K99" s="11"/>
      <c r="L99" s="11"/>
      <c r="M99" s="11"/>
    </row>
    <row r="100" spans="1:13" x14ac:dyDescent="0.25">
      <c r="A100" s="59">
        <f t="shared" si="4"/>
        <v>40293</v>
      </c>
      <c r="B100" s="60" t="s">
        <v>12</v>
      </c>
      <c r="C100" s="61"/>
      <c r="D100" s="62"/>
      <c r="E100" s="63"/>
      <c r="F100" s="72">
        <f t="shared" si="3"/>
        <v>0</v>
      </c>
      <c r="G100" s="116"/>
      <c r="H100" s="116"/>
      <c r="I100" s="118"/>
      <c r="J100" s="120" t="s">
        <v>32</v>
      </c>
      <c r="K100" s="11"/>
      <c r="L100" s="11"/>
      <c r="M100" s="11"/>
    </row>
    <row r="101" spans="1:13" x14ac:dyDescent="0.25">
      <c r="A101" s="64">
        <f t="shared" si="4"/>
        <v>40294</v>
      </c>
      <c r="B101" s="65" t="s">
        <v>15</v>
      </c>
      <c r="C101" s="38">
        <v>60</v>
      </c>
      <c r="D101" s="39"/>
      <c r="E101" s="40"/>
      <c r="F101" s="41">
        <f t="shared" si="3"/>
        <v>60</v>
      </c>
      <c r="G101" s="117"/>
      <c r="H101" s="117"/>
      <c r="I101" s="119"/>
      <c r="J101" s="121"/>
      <c r="K101" s="11"/>
      <c r="L101" s="11"/>
      <c r="M101" s="11"/>
    </row>
    <row r="102" spans="1:13" x14ac:dyDescent="0.25">
      <c r="A102" s="64">
        <f t="shared" si="4"/>
        <v>40295</v>
      </c>
      <c r="B102" s="65" t="s">
        <v>18</v>
      </c>
      <c r="C102" s="38"/>
      <c r="D102" s="39">
        <v>120</v>
      </c>
      <c r="E102" s="40"/>
      <c r="F102" s="41">
        <f t="shared" si="3"/>
        <v>120</v>
      </c>
      <c r="G102" s="117"/>
      <c r="H102" s="117"/>
      <c r="I102" s="119"/>
      <c r="J102" s="121"/>
      <c r="K102" s="11"/>
      <c r="L102" s="11"/>
      <c r="M102" s="11"/>
    </row>
    <row r="103" spans="1:13" x14ac:dyDescent="0.25">
      <c r="A103" s="64">
        <f t="shared" si="4"/>
        <v>40296</v>
      </c>
      <c r="B103" s="65" t="s">
        <v>21</v>
      </c>
      <c r="C103" s="42"/>
      <c r="D103" s="43">
        <v>30</v>
      </c>
      <c r="E103" s="40"/>
      <c r="F103" s="41">
        <f t="shared" si="3"/>
        <v>30</v>
      </c>
      <c r="G103" s="117"/>
      <c r="H103" s="117"/>
      <c r="I103" s="119"/>
      <c r="J103" s="121"/>
      <c r="K103" s="11"/>
      <c r="L103" s="11"/>
      <c r="M103" s="11"/>
    </row>
    <row r="104" spans="1:13" x14ac:dyDescent="0.25">
      <c r="A104" s="64">
        <f t="shared" si="4"/>
        <v>40297</v>
      </c>
      <c r="B104" s="65" t="s">
        <v>24</v>
      </c>
      <c r="C104" s="38">
        <v>60</v>
      </c>
      <c r="D104" s="39"/>
      <c r="E104" s="40"/>
      <c r="F104" s="41">
        <f t="shared" si="3"/>
        <v>60</v>
      </c>
      <c r="G104" s="117"/>
      <c r="H104" s="117"/>
      <c r="I104" s="119"/>
      <c r="J104" s="121"/>
      <c r="K104" s="11"/>
      <c r="L104" s="11"/>
      <c r="M104" s="11"/>
    </row>
    <row r="105" spans="1:13" ht="15.75" thickBot="1" x14ac:dyDescent="0.3">
      <c r="A105" s="64">
        <f t="shared" si="4"/>
        <v>40298</v>
      </c>
      <c r="B105" s="65" t="s">
        <v>27</v>
      </c>
      <c r="C105" s="38"/>
      <c r="D105" s="39">
        <v>30</v>
      </c>
      <c r="E105" s="40"/>
      <c r="F105" s="41">
        <f t="shared" si="3"/>
        <v>30</v>
      </c>
      <c r="G105" s="117"/>
      <c r="H105" s="117"/>
      <c r="I105" s="119"/>
      <c r="J105" s="121"/>
      <c r="K105" s="11"/>
      <c r="L105" s="11"/>
      <c r="M105" s="11"/>
    </row>
    <row r="106" spans="1:13" ht="15.75" thickBot="1" x14ac:dyDescent="0.3">
      <c r="A106" s="66">
        <f t="shared" si="4"/>
        <v>40299</v>
      </c>
      <c r="B106" s="53" t="s">
        <v>10</v>
      </c>
      <c r="C106" s="67">
        <v>60</v>
      </c>
      <c r="D106" s="68"/>
      <c r="E106" s="69"/>
      <c r="F106" s="47">
        <f t="shared" si="3"/>
        <v>60</v>
      </c>
      <c r="G106" s="70">
        <f>SUM(C100:C106)</f>
        <v>180</v>
      </c>
      <c r="H106" s="71">
        <f>SUM(D100:D106)</f>
        <v>180</v>
      </c>
      <c r="I106" s="57">
        <f>SUM(F100:F106)</f>
        <v>360</v>
      </c>
      <c r="J106" s="122"/>
      <c r="K106" s="11"/>
      <c r="L106" s="11"/>
      <c r="M106" s="11"/>
    </row>
    <row r="107" spans="1:13" x14ac:dyDescent="0.25">
      <c r="A107" s="59">
        <f t="shared" si="4"/>
        <v>40300</v>
      </c>
      <c r="B107" s="60" t="s">
        <v>12</v>
      </c>
      <c r="C107" s="61"/>
      <c r="D107" s="62"/>
      <c r="E107" s="63"/>
      <c r="F107" s="72">
        <f t="shared" si="3"/>
        <v>0</v>
      </c>
      <c r="G107" s="116"/>
      <c r="H107" s="116"/>
      <c r="I107" s="118"/>
      <c r="J107" s="120" t="s">
        <v>37</v>
      </c>
      <c r="K107" s="11"/>
      <c r="L107" s="11"/>
      <c r="M107" s="11"/>
    </row>
    <row r="108" spans="1:13" x14ac:dyDescent="0.25">
      <c r="A108" s="64">
        <f t="shared" si="4"/>
        <v>40301</v>
      </c>
      <c r="B108" s="65" t="s">
        <v>15</v>
      </c>
      <c r="C108" s="38">
        <v>30</v>
      </c>
      <c r="D108" s="39">
        <v>60</v>
      </c>
      <c r="E108" s="40"/>
      <c r="F108" s="41">
        <f t="shared" si="3"/>
        <v>90</v>
      </c>
      <c r="G108" s="117"/>
      <c r="H108" s="117"/>
      <c r="I108" s="119"/>
      <c r="J108" s="121"/>
      <c r="K108" s="11"/>
      <c r="L108" s="11"/>
      <c r="M108" s="11"/>
    </row>
    <row r="109" spans="1:13" x14ac:dyDescent="0.25">
      <c r="A109" s="64">
        <f t="shared" si="4"/>
        <v>40302</v>
      </c>
      <c r="B109" s="65" t="s">
        <v>18</v>
      </c>
      <c r="C109" s="38">
        <v>30</v>
      </c>
      <c r="D109" s="39"/>
      <c r="E109" s="40"/>
      <c r="F109" s="41">
        <f t="shared" si="3"/>
        <v>30</v>
      </c>
      <c r="G109" s="117"/>
      <c r="H109" s="117"/>
      <c r="I109" s="119"/>
      <c r="J109" s="121"/>
      <c r="K109" s="11"/>
      <c r="L109" s="11"/>
      <c r="M109" s="11"/>
    </row>
    <row r="110" spans="1:13" x14ac:dyDescent="0.25">
      <c r="A110" s="64">
        <f t="shared" si="4"/>
        <v>40303</v>
      </c>
      <c r="B110" s="65" t="s">
        <v>21</v>
      </c>
      <c r="C110" s="42"/>
      <c r="D110" s="43">
        <v>30</v>
      </c>
      <c r="E110" s="40"/>
      <c r="F110" s="41">
        <f t="shared" si="3"/>
        <v>30</v>
      </c>
      <c r="G110" s="117"/>
      <c r="H110" s="117"/>
      <c r="I110" s="119"/>
      <c r="J110" s="121"/>
      <c r="K110" s="11"/>
      <c r="L110" s="11"/>
      <c r="M110" s="11"/>
    </row>
    <row r="111" spans="1:13" x14ac:dyDescent="0.25">
      <c r="A111" s="64">
        <f t="shared" si="4"/>
        <v>40304</v>
      </c>
      <c r="B111" s="65" t="s">
        <v>24</v>
      </c>
      <c r="C111" s="38">
        <v>60</v>
      </c>
      <c r="D111" s="39">
        <v>30</v>
      </c>
      <c r="E111" s="40"/>
      <c r="F111" s="41">
        <f t="shared" si="3"/>
        <v>90</v>
      </c>
      <c r="G111" s="117"/>
      <c r="H111" s="117"/>
      <c r="I111" s="119"/>
      <c r="J111" s="121"/>
      <c r="K111" s="11"/>
      <c r="L111" s="11"/>
      <c r="M111" s="11"/>
    </row>
    <row r="112" spans="1:13" ht="15.75" thickBot="1" x14ac:dyDescent="0.3">
      <c r="A112" s="64">
        <f t="shared" si="4"/>
        <v>40305</v>
      </c>
      <c r="B112" s="65" t="s">
        <v>27</v>
      </c>
      <c r="C112" s="38"/>
      <c r="D112" s="39">
        <v>30</v>
      </c>
      <c r="E112" s="40"/>
      <c r="F112" s="41">
        <f t="shared" si="3"/>
        <v>30</v>
      </c>
      <c r="G112" s="117"/>
      <c r="H112" s="117"/>
      <c r="I112" s="119"/>
      <c r="J112" s="121"/>
      <c r="K112" s="11"/>
      <c r="L112" s="11"/>
      <c r="M112" s="11"/>
    </row>
    <row r="113" spans="1:13" ht="15.75" thickBot="1" x14ac:dyDescent="0.3">
      <c r="A113" s="66">
        <f t="shared" si="4"/>
        <v>40306</v>
      </c>
      <c r="B113" s="53" t="s">
        <v>10</v>
      </c>
      <c r="C113" s="67">
        <v>30</v>
      </c>
      <c r="D113" s="68"/>
      <c r="E113" s="69"/>
      <c r="F113" s="47">
        <f t="shared" si="3"/>
        <v>30</v>
      </c>
      <c r="G113" s="70">
        <f>SUM(C107:C113)</f>
        <v>150</v>
      </c>
      <c r="H113" s="71">
        <f>SUM(D107:D113)</f>
        <v>150</v>
      </c>
      <c r="I113" s="57">
        <f>SUM(F107:F113)</f>
        <v>300</v>
      </c>
      <c r="J113" s="122"/>
      <c r="K113" s="11"/>
      <c r="L113" s="11"/>
      <c r="M113" s="11"/>
    </row>
    <row r="114" spans="1:13" x14ac:dyDescent="0.25">
      <c r="A114" s="59">
        <f t="shared" si="4"/>
        <v>40307</v>
      </c>
      <c r="B114" s="63" t="s">
        <v>12</v>
      </c>
      <c r="C114" s="76"/>
      <c r="D114" s="62"/>
      <c r="E114" s="60"/>
      <c r="F114" s="54">
        <f t="shared" si="3"/>
        <v>0</v>
      </c>
      <c r="G114" s="116"/>
      <c r="H114" s="116"/>
      <c r="I114" s="118"/>
      <c r="J114" s="120" t="s">
        <v>34</v>
      </c>
      <c r="K114" s="11"/>
      <c r="L114" s="11"/>
      <c r="M114" s="11"/>
    </row>
    <row r="115" spans="1:13" x14ac:dyDescent="0.25">
      <c r="A115" s="64">
        <f t="shared" si="4"/>
        <v>40308</v>
      </c>
      <c r="B115" s="40" t="s">
        <v>15</v>
      </c>
      <c r="C115" s="77"/>
      <c r="D115" s="39">
        <v>45</v>
      </c>
      <c r="E115" s="65"/>
      <c r="F115" s="41">
        <f t="shared" si="3"/>
        <v>45</v>
      </c>
      <c r="G115" s="117"/>
      <c r="H115" s="117"/>
      <c r="I115" s="119"/>
      <c r="J115" s="121"/>
      <c r="K115" s="11"/>
      <c r="L115" s="11"/>
      <c r="M115" s="11"/>
    </row>
    <row r="116" spans="1:13" x14ac:dyDescent="0.25">
      <c r="A116" s="64">
        <f t="shared" si="4"/>
        <v>40309</v>
      </c>
      <c r="B116" s="40" t="s">
        <v>18</v>
      </c>
      <c r="C116" s="77">
        <v>30</v>
      </c>
      <c r="D116" s="39"/>
      <c r="E116" s="65"/>
      <c r="F116" s="41">
        <f t="shared" si="3"/>
        <v>30</v>
      </c>
      <c r="G116" s="117"/>
      <c r="H116" s="117"/>
      <c r="I116" s="119"/>
      <c r="J116" s="121"/>
      <c r="K116" s="11"/>
      <c r="L116" s="11"/>
      <c r="M116" s="11"/>
    </row>
    <row r="117" spans="1:13" x14ac:dyDescent="0.25">
      <c r="A117" s="64">
        <f t="shared" si="4"/>
        <v>40310</v>
      </c>
      <c r="B117" s="40" t="s">
        <v>21</v>
      </c>
      <c r="C117" s="78">
        <v>45</v>
      </c>
      <c r="D117" s="43"/>
      <c r="E117" s="65"/>
      <c r="F117" s="41">
        <f t="shared" si="3"/>
        <v>45</v>
      </c>
      <c r="G117" s="117"/>
      <c r="H117" s="117"/>
      <c r="I117" s="119"/>
      <c r="J117" s="121"/>
      <c r="K117" s="11"/>
      <c r="L117" s="11"/>
      <c r="M117" s="11"/>
    </row>
    <row r="118" spans="1:13" x14ac:dyDescent="0.25">
      <c r="A118" s="64">
        <f t="shared" si="4"/>
        <v>40311</v>
      </c>
      <c r="B118" s="40" t="s">
        <v>24</v>
      </c>
      <c r="C118" s="77"/>
      <c r="D118" s="39">
        <v>30</v>
      </c>
      <c r="E118" s="65"/>
      <c r="F118" s="41">
        <f t="shared" si="3"/>
        <v>30</v>
      </c>
      <c r="G118" s="117"/>
      <c r="H118" s="117"/>
      <c r="I118" s="119"/>
      <c r="J118" s="121"/>
      <c r="K118" s="11"/>
      <c r="L118" s="11"/>
      <c r="M118" s="11"/>
    </row>
    <row r="119" spans="1:13" ht="15.75" thickBot="1" x14ac:dyDescent="0.3">
      <c r="A119" s="64">
        <f t="shared" si="4"/>
        <v>40312</v>
      </c>
      <c r="B119" s="40" t="s">
        <v>27</v>
      </c>
      <c r="C119" s="79"/>
      <c r="D119" s="80"/>
      <c r="E119" s="81"/>
      <c r="F119" s="82">
        <f t="shared" si="3"/>
        <v>0</v>
      </c>
      <c r="G119" s="117"/>
      <c r="H119" s="117"/>
      <c r="I119" s="119"/>
      <c r="J119" s="121"/>
      <c r="K119" s="11"/>
      <c r="L119" s="11"/>
      <c r="M119" s="11"/>
    </row>
    <row r="120" spans="1:13" ht="15.75" thickBot="1" x14ac:dyDescent="0.3">
      <c r="A120" s="66">
        <f t="shared" si="4"/>
        <v>40313</v>
      </c>
      <c r="B120" s="69" t="s">
        <v>10</v>
      </c>
      <c r="C120" s="83" t="s">
        <v>31</v>
      </c>
      <c r="D120" s="84"/>
      <c r="E120" s="85"/>
      <c r="F120" s="86"/>
      <c r="G120" s="87"/>
      <c r="H120" s="88"/>
      <c r="I120" s="89"/>
      <c r="J120" s="133"/>
      <c r="K120" s="11"/>
      <c r="L120" s="11"/>
      <c r="M120" s="11"/>
    </row>
    <row r="121" spans="1:13" ht="15.75" thickBot="1" x14ac:dyDescent="0.3">
      <c r="A121" s="66">
        <f t="shared" si="4"/>
        <v>40314</v>
      </c>
      <c r="B121" s="60" t="s">
        <v>12</v>
      </c>
      <c r="C121" s="61"/>
      <c r="D121" s="62"/>
      <c r="E121" s="63"/>
      <c r="F121" s="72">
        <f t="shared" ref="F121:F184" si="5">SUM(C121:D121)</f>
        <v>0</v>
      </c>
      <c r="G121" s="116"/>
      <c r="H121" s="116"/>
      <c r="I121" s="118"/>
      <c r="J121" s="120"/>
    </row>
    <row r="122" spans="1:13" ht="15.75" thickBot="1" x14ac:dyDescent="0.3">
      <c r="A122" s="66">
        <f t="shared" si="4"/>
        <v>40315</v>
      </c>
      <c r="B122" s="65" t="s">
        <v>15</v>
      </c>
      <c r="C122" s="38"/>
      <c r="D122" s="39"/>
      <c r="E122" s="40"/>
      <c r="F122" s="41">
        <f t="shared" si="5"/>
        <v>0</v>
      </c>
      <c r="G122" s="117"/>
      <c r="H122" s="117"/>
      <c r="I122" s="119"/>
      <c r="J122" s="121"/>
    </row>
    <row r="123" spans="1:13" ht="15.75" thickBot="1" x14ac:dyDescent="0.3">
      <c r="A123" s="66">
        <f t="shared" si="4"/>
        <v>40316</v>
      </c>
      <c r="B123" s="65" t="s">
        <v>18</v>
      </c>
      <c r="C123" s="38"/>
      <c r="D123" s="39"/>
      <c r="E123" s="40"/>
      <c r="F123" s="41">
        <f t="shared" si="5"/>
        <v>0</v>
      </c>
      <c r="G123" s="117"/>
      <c r="H123" s="117"/>
      <c r="I123" s="119"/>
      <c r="J123" s="121"/>
    </row>
    <row r="124" spans="1:13" ht="15.75" thickBot="1" x14ac:dyDescent="0.3">
      <c r="A124" s="66">
        <f t="shared" si="4"/>
        <v>40317</v>
      </c>
      <c r="B124" s="65" t="s">
        <v>21</v>
      </c>
      <c r="C124" s="42">
        <v>30</v>
      </c>
      <c r="D124" s="43"/>
      <c r="E124" s="40"/>
      <c r="F124" s="41">
        <f t="shared" si="5"/>
        <v>30</v>
      </c>
      <c r="G124" s="117"/>
      <c r="H124" s="117"/>
      <c r="I124" s="119"/>
      <c r="J124" s="121"/>
    </row>
    <row r="125" spans="1:13" ht="15.75" thickBot="1" x14ac:dyDescent="0.3">
      <c r="A125" s="66">
        <f t="shared" si="4"/>
        <v>40318</v>
      </c>
      <c r="B125" s="65" t="s">
        <v>24</v>
      </c>
      <c r="C125" s="38"/>
      <c r="D125" s="39">
        <v>30</v>
      </c>
      <c r="E125" s="40"/>
      <c r="F125" s="41">
        <f t="shared" si="5"/>
        <v>30</v>
      </c>
      <c r="G125" s="117"/>
      <c r="H125" s="117"/>
      <c r="I125" s="119"/>
      <c r="J125" s="121"/>
    </row>
    <row r="126" spans="1:13" ht="15.75" thickBot="1" x14ac:dyDescent="0.3">
      <c r="A126" s="66">
        <f t="shared" si="4"/>
        <v>40319</v>
      </c>
      <c r="B126" s="65" t="s">
        <v>27</v>
      </c>
      <c r="C126" s="38">
        <v>30</v>
      </c>
      <c r="D126" s="39"/>
      <c r="E126" s="40"/>
      <c r="F126" s="41">
        <f t="shared" si="5"/>
        <v>30</v>
      </c>
      <c r="G126" s="117"/>
      <c r="H126" s="117"/>
      <c r="I126" s="119"/>
      <c r="J126" s="121"/>
    </row>
    <row r="127" spans="1:13" ht="15.75" thickBot="1" x14ac:dyDescent="0.3">
      <c r="A127" s="66">
        <f t="shared" si="4"/>
        <v>40320</v>
      </c>
      <c r="B127" s="53" t="s">
        <v>10</v>
      </c>
      <c r="C127" s="67"/>
      <c r="D127" s="68">
        <v>30</v>
      </c>
      <c r="E127" s="69"/>
      <c r="F127" s="47">
        <f t="shared" si="5"/>
        <v>30</v>
      </c>
      <c r="G127" s="70">
        <f>SUM(C121:C127)</f>
        <v>60</v>
      </c>
      <c r="H127" s="71">
        <f>SUM(D121:D127)</f>
        <v>60</v>
      </c>
      <c r="I127" s="57">
        <f>SUM(F121:F127)</f>
        <v>120</v>
      </c>
      <c r="J127" s="122"/>
    </row>
    <row r="128" spans="1:13" ht="15.75" thickBot="1" x14ac:dyDescent="0.3">
      <c r="A128" s="66">
        <f t="shared" si="4"/>
        <v>40321</v>
      </c>
      <c r="B128" s="60" t="s">
        <v>12</v>
      </c>
      <c r="C128" s="61"/>
      <c r="D128" s="62"/>
      <c r="E128" s="63"/>
      <c r="F128" s="72">
        <f t="shared" si="5"/>
        <v>0</v>
      </c>
      <c r="G128" s="116"/>
      <c r="H128" s="116"/>
      <c r="I128" s="118"/>
      <c r="J128" s="120"/>
    </row>
    <row r="129" spans="1:10" ht="15.75" thickBot="1" x14ac:dyDescent="0.3">
      <c r="A129" s="66">
        <f t="shared" si="4"/>
        <v>40322</v>
      </c>
      <c r="B129" s="65" t="s">
        <v>15</v>
      </c>
      <c r="C129" s="38"/>
      <c r="D129" s="39">
        <v>60</v>
      </c>
      <c r="E129" s="40"/>
      <c r="F129" s="41">
        <f t="shared" si="5"/>
        <v>60</v>
      </c>
      <c r="G129" s="117"/>
      <c r="H129" s="117"/>
      <c r="I129" s="119"/>
      <c r="J129" s="121"/>
    </row>
    <row r="130" spans="1:10" ht="15.75" thickBot="1" x14ac:dyDescent="0.3">
      <c r="A130" s="66">
        <f t="shared" si="4"/>
        <v>40323</v>
      </c>
      <c r="B130" s="65" t="s">
        <v>18</v>
      </c>
      <c r="C130" s="38">
        <v>30</v>
      </c>
      <c r="D130" s="39"/>
      <c r="E130" s="40"/>
      <c r="F130" s="41">
        <f t="shared" si="5"/>
        <v>30</v>
      </c>
      <c r="G130" s="117"/>
      <c r="H130" s="117"/>
      <c r="I130" s="119"/>
      <c r="J130" s="121"/>
    </row>
    <row r="131" spans="1:10" ht="15.75" thickBot="1" x14ac:dyDescent="0.3">
      <c r="A131" s="66">
        <f t="shared" si="4"/>
        <v>40324</v>
      </c>
      <c r="B131" s="65" t="s">
        <v>21</v>
      </c>
      <c r="C131" s="42"/>
      <c r="D131" s="43">
        <v>60</v>
      </c>
      <c r="E131" s="40"/>
      <c r="F131" s="41">
        <f t="shared" si="5"/>
        <v>60</v>
      </c>
      <c r="G131" s="117"/>
      <c r="H131" s="117"/>
      <c r="I131" s="119"/>
      <c r="J131" s="121"/>
    </row>
    <row r="132" spans="1:10" ht="15.75" thickBot="1" x14ac:dyDescent="0.3">
      <c r="A132" s="66">
        <f t="shared" si="4"/>
        <v>40325</v>
      </c>
      <c r="B132" s="65" t="s">
        <v>24</v>
      </c>
      <c r="C132" s="38">
        <v>60</v>
      </c>
      <c r="D132" s="39"/>
      <c r="E132" s="40"/>
      <c r="F132" s="41">
        <f t="shared" si="5"/>
        <v>60</v>
      </c>
      <c r="G132" s="117"/>
      <c r="H132" s="117"/>
      <c r="I132" s="119"/>
      <c r="J132" s="121"/>
    </row>
    <row r="133" spans="1:10" ht="15.75" thickBot="1" x14ac:dyDescent="0.3">
      <c r="A133" s="66">
        <f t="shared" si="4"/>
        <v>40326</v>
      </c>
      <c r="B133" s="65" t="s">
        <v>27</v>
      </c>
      <c r="C133" s="38"/>
      <c r="D133" s="39">
        <v>30</v>
      </c>
      <c r="E133" s="40"/>
      <c r="F133" s="41">
        <f t="shared" si="5"/>
        <v>30</v>
      </c>
      <c r="G133" s="117"/>
      <c r="H133" s="117"/>
      <c r="I133" s="119"/>
      <c r="J133" s="121"/>
    </row>
    <row r="134" spans="1:10" ht="15.75" thickBot="1" x14ac:dyDescent="0.3">
      <c r="A134" s="66">
        <f t="shared" si="4"/>
        <v>40327</v>
      </c>
      <c r="B134" s="53" t="s">
        <v>10</v>
      </c>
      <c r="C134" s="67">
        <v>60</v>
      </c>
      <c r="D134" s="68"/>
      <c r="E134" s="69"/>
      <c r="F134" s="47">
        <f t="shared" si="5"/>
        <v>60</v>
      </c>
      <c r="G134" s="70">
        <f>SUM(C128:C134)</f>
        <v>150</v>
      </c>
      <c r="H134" s="71">
        <f>SUM(D128:D134)</f>
        <v>150</v>
      </c>
      <c r="I134" s="57">
        <f>SUM(F128:F134)</f>
        <v>300</v>
      </c>
      <c r="J134" s="122"/>
    </row>
    <row r="135" spans="1:10" ht="15.75" thickBot="1" x14ac:dyDescent="0.3">
      <c r="A135" s="66">
        <f t="shared" si="4"/>
        <v>40328</v>
      </c>
      <c r="B135" s="60" t="s">
        <v>12</v>
      </c>
      <c r="C135" s="61"/>
      <c r="D135" s="62"/>
      <c r="E135" s="63"/>
      <c r="F135" s="72">
        <f t="shared" si="5"/>
        <v>0</v>
      </c>
      <c r="G135" s="116"/>
      <c r="H135" s="116"/>
      <c r="I135" s="118"/>
      <c r="J135" s="120"/>
    </row>
    <row r="136" spans="1:10" ht="15.75" thickBot="1" x14ac:dyDescent="0.3">
      <c r="A136" s="66">
        <f t="shared" si="4"/>
        <v>40329</v>
      </c>
      <c r="B136" s="65" t="s">
        <v>15</v>
      </c>
      <c r="C136" s="38">
        <v>60</v>
      </c>
      <c r="D136" s="39"/>
      <c r="E136" s="40"/>
      <c r="F136" s="41">
        <f t="shared" si="5"/>
        <v>60</v>
      </c>
      <c r="G136" s="117"/>
      <c r="H136" s="117"/>
      <c r="I136" s="119"/>
      <c r="J136" s="121"/>
    </row>
    <row r="137" spans="1:10" ht="15.75" thickBot="1" x14ac:dyDescent="0.3">
      <c r="A137" s="66">
        <f t="shared" si="4"/>
        <v>40330</v>
      </c>
      <c r="B137" s="65" t="s">
        <v>18</v>
      </c>
      <c r="C137" s="38"/>
      <c r="D137" s="39">
        <v>30</v>
      </c>
      <c r="E137" s="40"/>
      <c r="F137" s="41">
        <f t="shared" si="5"/>
        <v>30</v>
      </c>
      <c r="G137" s="117"/>
      <c r="H137" s="117"/>
      <c r="I137" s="119"/>
      <c r="J137" s="121"/>
    </row>
    <row r="138" spans="1:10" ht="15.75" thickBot="1" x14ac:dyDescent="0.3">
      <c r="A138" s="66">
        <f t="shared" ref="A138:A201" si="6">A137+1</f>
        <v>40331</v>
      </c>
      <c r="B138" s="65" t="s">
        <v>21</v>
      </c>
      <c r="C138" s="42"/>
      <c r="D138" s="43">
        <v>70</v>
      </c>
      <c r="E138" s="40"/>
      <c r="F138" s="41">
        <f t="shared" si="5"/>
        <v>70</v>
      </c>
      <c r="G138" s="117"/>
      <c r="H138" s="117"/>
      <c r="I138" s="119"/>
      <c r="J138" s="121"/>
    </row>
    <row r="139" spans="1:10" ht="15.75" thickBot="1" x14ac:dyDescent="0.3">
      <c r="A139" s="66">
        <f t="shared" si="6"/>
        <v>40332</v>
      </c>
      <c r="B139" s="65" t="s">
        <v>24</v>
      </c>
      <c r="C139" s="38"/>
      <c r="D139" s="39">
        <v>30</v>
      </c>
      <c r="E139" s="40"/>
      <c r="F139" s="41">
        <f t="shared" si="5"/>
        <v>30</v>
      </c>
      <c r="G139" s="117"/>
      <c r="H139" s="117"/>
      <c r="I139" s="119"/>
      <c r="J139" s="121"/>
    </row>
    <row r="140" spans="1:10" ht="15.75" thickBot="1" x14ac:dyDescent="0.3">
      <c r="A140" s="66">
        <f t="shared" si="6"/>
        <v>40333</v>
      </c>
      <c r="B140" s="65" t="s">
        <v>27</v>
      </c>
      <c r="C140" s="38">
        <v>90</v>
      </c>
      <c r="D140" s="39"/>
      <c r="E140" s="40"/>
      <c r="F140" s="41">
        <f t="shared" si="5"/>
        <v>90</v>
      </c>
      <c r="G140" s="117"/>
      <c r="H140" s="117"/>
      <c r="I140" s="119"/>
      <c r="J140" s="121"/>
    </row>
    <row r="141" spans="1:10" ht="15.75" thickBot="1" x14ac:dyDescent="0.3">
      <c r="A141" s="66">
        <f t="shared" si="6"/>
        <v>40334</v>
      </c>
      <c r="B141" s="53" t="s">
        <v>10</v>
      </c>
      <c r="C141" s="67"/>
      <c r="D141" s="68">
        <v>30</v>
      </c>
      <c r="E141" s="69"/>
      <c r="F141" s="47">
        <f t="shared" si="5"/>
        <v>30</v>
      </c>
      <c r="G141" s="70">
        <f>SUM(C135:C141)</f>
        <v>150</v>
      </c>
      <c r="H141" s="71">
        <f>SUM(D135:D141)</f>
        <v>160</v>
      </c>
      <c r="I141" s="57">
        <f>SUM(F135:F141)</f>
        <v>310</v>
      </c>
      <c r="J141" s="122"/>
    </row>
    <row r="142" spans="1:10" ht="15.75" thickBot="1" x14ac:dyDescent="0.3">
      <c r="A142" s="34">
        <f t="shared" si="6"/>
        <v>40335</v>
      </c>
      <c r="B142" s="12" t="s">
        <v>12</v>
      </c>
      <c r="C142" s="13"/>
      <c r="D142" s="14"/>
      <c r="E142" s="15"/>
      <c r="F142" s="33">
        <f t="shared" si="5"/>
        <v>0</v>
      </c>
      <c r="G142" s="109"/>
      <c r="H142" s="109"/>
      <c r="I142" s="111"/>
      <c r="J142" s="113"/>
    </row>
    <row r="143" spans="1:10" ht="15.75" thickBot="1" x14ac:dyDescent="0.3">
      <c r="A143" s="34">
        <f t="shared" si="6"/>
        <v>40336</v>
      </c>
      <c r="B143" s="17" t="s">
        <v>15</v>
      </c>
      <c r="C143" s="18">
        <v>60</v>
      </c>
      <c r="D143" s="19"/>
      <c r="E143" s="20"/>
      <c r="F143" s="21">
        <f t="shared" si="5"/>
        <v>60</v>
      </c>
      <c r="G143" s="110"/>
      <c r="H143" s="110"/>
      <c r="I143" s="112"/>
      <c r="J143" s="114"/>
    </row>
    <row r="144" spans="1:10" ht="15.75" thickBot="1" x14ac:dyDescent="0.3">
      <c r="A144" s="34">
        <f t="shared" si="6"/>
        <v>40337</v>
      </c>
      <c r="B144" s="17" t="s">
        <v>18</v>
      </c>
      <c r="C144" s="18"/>
      <c r="D144" s="19">
        <v>60</v>
      </c>
      <c r="E144" s="20"/>
      <c r="F144" s="21">
        <f t="shared" si="5"/>
        <v>60</v>
      </c>
      <c r="G144" s="110"/>
      <c r="H144" s="110"/>
      <c r="I144" s="112"/>
      <c r="J144" s="114"/>
    </row>
    <row r="145" spans="1:10" ht="15.75" thickBot="1" x14ac:dyDescent="0.3">
      <c r="A145" s="34">
        <f t="shared" si="6"/>
        <v>40338</v>
      </c>
      <c r="B145" s="17" t="s">
        <v>21</v>
      </c>
      <c r="C145" s="23"/>
      <c r="D145" s="24">
        <v>30</v>
      </c>
      <c r="E145" s="20"/>
      <c r="F145" s="21">
        <f t="shared" si="5"/>
        <v>30</v>
      </c>
      <c r="G145" s="110"/>
      <c r="H145" s="110"/>
      <c r="I145" s="112"/>
      <c r="J145" s="114"/>
    </row>
    <row r="146" spans="1:10" ht="15.75" thickBot="1" x14ac:dyDescent="0.3">
      <c r="A146" s="34">
        <f t="shared" si="6"/>
        <v>40339</v>
      </c>
      <c r="B146" s="17" t="s">
        <v>24</v>
      </c>
      <c r="C146" s="18">
        <v>100</v>
      </c>
      <c r="D146" s="19"/>
      <c r="E146" s="20"/>
      <c r="F146" s="21">
        <f t="shared" si="5"/>
        <v>100</v>
      </c>
      <c r="G146" s="110"/>
      <c r="H146" s="110"/>
      <c r="I146" s="112"/>
      <c r="J146" s="114"/>
    </row>
    <row r="147" spans="1:10" ht="15.75" thickBot="1" x14ac:dyDescent="0.3">
      <c r="A147" s="34">
        <f t="shared" si="6"/>
        <v>40340</v>
      </c>
      <c r="B147" s="17" t="s">
        <v>27</v>
      </c>
      <c r="C147" s="18"/>
      <c r="D147" s="19">
        <v>20</v>
      </c>
      <c r="E147" s="20"/>
      <c r="F147" s="21">
        <f t="shared" si="5"/>
        <v>20</v>
      </c>
      <c r="G147" s="110"/>
      <c r="H147" s="110"/>
      <c r="I147" s="112"/>
      <c r="J147" s="114"/>
    </row>
    <row r="148" spans="1:10" ht="15.75" thickBot="1" x14ac:dyDescent="0.3">
      <c r="A148" s="34">
        <f t="shared" si="6"/>
        <v>40341</v>
      </c>
      <c r="B148" s="25" t="s">
        <v>10</v>
      </c>
      <c r="C148" s="26">
        <v>60</v>
      </c>
      <c r="D148" s="27"/>
      <c r="E148" s="28"/>
      <c r="F148" s="29">
        <f t="shared" si="5"/>
        <v>60</v>
      </c>
      <c r="G148" s="30">
        <f>SUM(C142:C148)</f>
        <v>220</v>
      </c>
      <c r="H148" s="31">
        <f>SUM(D142:D148)</f>
        <v>110</v>
      </c>
      <c r="I148" s="32">
        <f>SUM(F142:F148)</f>
        <v>330</v>
      </c>
      <c r="J148" s="115"/>
    </row>
    <row r="149" spans="1:10" ht="15.75" thickBot="1" x14ac:dyDescent="0.3">
      <c r="A149" s="34">
        <f t="shared" si="6"/>
        <v>40342</v>
      </c>
      <c r="B149" s="12" t="s">
        <v>12</v>
      </c>
      <c r="C149" s="13"/>
      <c r="D149" s="14"/>
      <c r="E149" s="15"/>
      <c r="F149" s="33">
        <f t="shared" si="5"/>
        <v>0</v>
      </c>
      <c r="G149" s="109"/>
      <c r="H149" s="109"/>
      <c r="I149" s="111"/>
      <c r="J149" s="113"/>
    </row>
    <row r="150" spans="1:10" ht="15.75" thickBot="1" x14ac:dyDescent="0.3">
      <c r="A150" s="34">
        <f t="shared" si="6"/>
        <v>40343</v>
      </c>
      <c r="B150" s="17" t="s">
        <v>15</v>
      </c>
      <c r="C150" s="18"/>
      <c r="D150" s="19">
        <v>30</v>
      </c>
      <c r="E150" s="20"/>
      <c r="F150" s="21">
        <f t="shared" si="5"/>
        <v>30</v>
      </c>
      <c r="G150" s="110"/>
      <c r="H150" s="110"/>
      <c r="I150" s="112"/>
      <c r="J150" s="114"/>
    </row>
    <row r="151" spans="1:10" ht="15.75" thickBot="1" x14ac:dyDescent="0.3">
      <c r="A151" s="34">
        <f t="shared" si="6"/>
        <v>40344</v>
      </c>
      <c r="B151" s="17" t="s">
        <v>18</v>
      </c>
      <c r="C151" s="18">
        <v>30</v>
      </c>
      <c r="D151" s="19"/>
      <c r="E151" s="20"/>
      <c r="F151" s="21">
        <f t="shared" si="5"/>
        <v>30</v>
      </c>
      <c r="G151" s="110"/>
      <c r="H151" s="110"/>
      <c r="I151" s="112"/>
      <c r="J151" s="114"/>
    </row>
    <row r="152" spans="1:10" ht="15.75" thickBot="1" x14ac:dyDescent="0.3">
      <c r="A152" s="34">
        <f t="shared" si="6"/>
        <v>40345</v>
      </c>
      <c r="B152" s="17" t="s">
        <v>21</v>
      </c>
      <c r="C152" s="23"/>
      <c r="D152" s="24">
        <v>60</v>
      </c>
      <c r="E152" s="20"/>
      <c r="F152" s="21">
        <f t="shared" si="5"/>
        <v>60</v>
      </c>
      <c r="G152" s="110"/>
      <c r="H152" s="110"/>
      <c r="I152" s="112"/>
      <c r="J152" s="114"/>
    </row>
    <row r="153" spans="1:10" ht="15.75" thickBot="1" x14ac:dyDescent="0.3">
      <c r="A153" s="34">
        <f t="shared" si="6"/>
        <v>40346</v>
      </c>
      <c r="B153" s="17" t="s">
        <v>24</v>
      </c>
      <c r="C153" s="18">
        <v>30</v>
      </c>
      <c r="D153" s="19"/>
      <c r="E153" s="20"/>
      <c r="F153" s="21">
        <f t="shared" si="5"/>
        <v>30</v>
      </c>
      <c r="G153" s="110"/>
      <c r="H153" s="110"/>
      <c r="I153" s="112"/>
      <c r="J153" s="114"/>
    </row>
    <row r="154" spans="1:10" ht="15.75" thickBot="1" x14ac:dyDescent="0.3">
      <c r="A154" s="34">
        <f t="shared" si="6"/>
        <v>40347</v>
      </c>
      <c r="B154" s="17" t="s">
        <v>27</v>
      </c>
      <c r="C154" s="18"/>
      <c r="D154" s="19">
        <v>30</v>
      </c>
      <c r="E154" s="20"/>
      <c r="F154" s="21">
        <f t="shared" si="5"/>
        <v>30</v>
      </c>
      <c r="G154" s="110"/>
      <c r="H154" s="110"/>
      <c r="I154" s="112"/>
      <c r="J154" s="114"/>
    </row>
    <row r="155" spans="1:10" ht="15.75" thickBot="1" x14ac:dyDescent="0.3">
      <c r="A155" s="34">
        <f t="shared" si="6"/>
        <v>40348</v>
      </c>
      <c r="B155" s="25" t="s">
        <v>10</v>
      </c>
      <c r="C155" s="26">
        <v>30</v>
      </c>
      <c r="D155" s="27"/>
      <c r="E155" s="28"/>
      <c r="F155" s="29">
        <f t="shared" si="5"/>
        <v>30</v>
      </c>
      <c r="G155" s="30">
        <f>SUM(C149:C155)</f>
        <v>90</v>
      </c>
      <c r="H155" s="31">
        <f>SUM(D149:D155)</f>
        <v>120</v>
      </c>
      <c r="I155" s="32">
        <f>SUM(F149:F155)</f>
        <v>210</v>
      </c>
      <c r="J155" s="115"/>
    </row>
    <row r="156" spans="1:10" ht="15.75" thickBot="1" x14ac:dyDescent="0.3">
      <c r="A156" s="34">
        <f t="shared" si="6"/>
        <v>40349</v>
      </c>
      <c r="B156" s="12" t="s">
        <v>12</v>
      </c>
      <c r="C156" s="13"/>
      <c r="D156" s="14"/>
      <c r="E156" s="15"/>
      <c r="F156" s="33">
        <f t="shared" si="5"/>
        <v>0</v>
      </c>
      <c r="G156" s="109"/>
      <c r="H156" s="109"/>
      <c r="I156" s="111"/>
      <c r="J156" s="113"/>
    </row>
    <row r="157" spans="1:10" ht="15.75" thickBot="1" x14ac:dyDescent="0.3">
      <c r="A157" s="34">
        <f t="shared" si="6"/>
        <v>40350</v>
      </c>
      <c r="B157" s="17" t="s">
        <v>15</v>
      </c>
      <c r="C157" s="18">
        <v>60</v>
      </c>
      <c r="D157" s="19"/>
      <c r="E157" s="20"/>
      <c r="F157" s="21">
        <f t="shared" si="5"/>
        <v>60</v>
      </c>
      <c r="G157" s="110"/>
      <c r="H157" s="110"/>
      <c r="I157" s="112"/>
      <c r="J157" s="114"/>
    </row>
    <row r="158" spans="1:10" ht="15.75" thickBot="1" x14ac:dyDescent="0.3">
      <c r="A158" s="34">
        <f t="shared" si="6"/>
        <v>40351</v>
      </c>
      <c r="B158" s="17" t="s">
        <v>18</v>
      </c>
      <c r="C158" s="18">
        <v>60</v>
      </c>
      <c r="D158" s="19"/>
      <c r="E158" s="20"/>
      <c r="F158" s="21">
        <f t="shared" si="5"/>
        <v>60</v>
      </c>
      <c r="G158" s="110"/>
      <c r="H158" s="110"/>
      <c r="I158" s="112"/>
      <c r="J158" s="114"/>
    </row>
    <row r="159" spans="1:10" ht="15.75" thickBot="1" x14ac:dyDescent="0.3">
      <c r="A159" s="34">
        <f t="shared" si="6"/>
        <v>40352</v>
      </c>
      <c r="B159" s="17" t="s">
        <v>21</v>
      </c>
      <c r="C159" s="23"/>
      <c r="D159" s="24">
        <v>60</v>
      </c>
      <c r="E159" s="20"/>
      <c r="F159" s="21">
        <f t="shared" si="5"/>
        <v>60</v>
      </c>
      <c r="G159" s="110"/>
      <c r="H159" s="110"/>
      <c r="I159" s="112"/>
      <c r="J159" s="114"/>
    </row>
    <row r="160" spans="1:10" ht="15.75" thickBot="1" x14ac:dyDescent="0.3">
      <c r="A160" s="34">
        <f t="shared" si="6"/>
        <v>40353</v>
      </c>
      <c r="B160" s="17" t="s">
        <v>24</v>
      </c>
      <c r="C160" s="18"/>
      <c r="D160" s="19">
        <v>60</v>
      </c>
      <c r="E160" s="20"/>
      <c r="F160" s="21">
        <f t="shared" si="5"/>
        <v>60</v>
      </c>
      <c r="G160" s="110"/>
      <c r="H160" s="110"/>
      <c r="I160" s="112"/>
      <c r="J160" s="114"/>
    </row>
    <row r="161" spans="1:10" ht="15.75" thickBot="1" x14ac:dyDescent="0.3">
      <c r="A161" s="34">
        <f t="shared" si="6"/>
        <v>40354</v>
      </c>
      <c r="B161" s="17" t="s">
        <v>27</v>
      </c>
      <c r="C161" s="18"/>
      <c r="D161" s="19"/>
      <c r="E161" s="20"/>
      <c r="F161" s="21">
        <f t="shared" si="5"/>
        <v>0</v>
      </c>
      <c r="G161" s="110"/>
      <c r="H161" s="110"/>
      <c r="I161" s="112"/>
      <c r="J161" s="114"/>
    </row>
    <row r="162" spans="1:10" ht="15.75" thickBot="1" x14ac:dyDescent="0.3">
      <c r="A162" s="34">
        <f t="shared" si="6"/>
        <v>40355</v>
      </c>
      <c r="B162" s="25" t="s">
        <v>10</v>
      </c>
      <c r="C162" s="26">
        <v>120</v>
      </c>
      <c r="D162" s="27"/>
      <c r="E162" s="28"/>
      <c r="F162" s="29">
        <f t="shared" si="5"/>
        <v>120</v>
      </c>
      <c r="G162" s="30">
        <f>SUM(C156:C162)</f>
        <v>240</v>
      </c>
      <c r="H162" s="31">
        <f>SUM(D156:D162)</f>
        <v>120</v>
      </c>
      <c r="I162" s="32">
        <f>SUM(F156:F162)</f>
        <v>360</v>
      </c>
      <c r="J162" s="115"/>
    </row>
    <row r="163" spans="1:10" ht="15.75" thickBot="1" x14ac:dyDescent="0.3">
      <c r="A163" s="34">
        <f t="shared" si="6"/>
        <v>40356</v>
      </c>
      <c r="B163" s="12" t="s">
        <v>12</v>
      </c>
      <c r="C163" s="13"/>
      <c r="D163" s="14"/>
      <c r="E163" s="15"/>
      <c r="F163" s="33">
        <f t="shared" si="5"/>
        <v>0</v>
      </c>
      <c r="G163" s="109"/>
      <c r="H163" s="109"/>
      <c r="I163" s="111"/>
      <c r="J163" s="113"/>
    </row>
    <row r="164" spans="1:10" ht="15.75" thickBot="1" x14ac:dyDescent="0.3">
      <c r="A164" s="34">
        <f t="shared" si="6"/>
        <v>40357</v>
      </c>
      <c r="B164" s="17" t="s">
        <v>15</v>
      </c>
      <c r="C164" s="18">
        <v>60</v>
      </c>
      <c r="D164" s="19"/>
      <c r="E164" s="20"/>
      <c r="F164" s="21">
        <f t="shared" si="5"/>
        <v>60</v>
      </c>
      <c r="G164" s="110"/>
      <c r="H164" s="110"/>
      <c r="I164" s="112"/>
      <c r="J164" s="114"/>
    </row>
    <row r="165" spans="1:10" ht="15.75" thickBot="1" x14ac:dyDescent="0.3">
      <c r="A165" s="34">
        <f t="shared" si="6"/>
        <v>40358</v>
      </c>
      <c r="B165" s="17" t="s">
        <v>18</v>
      </c>
      <c r="C165" s="18"/>
      <c r="D165" s="19"/>
      <c r="E165" s="20"/>
      <c r="F165" s="21">
        <f t="shared" si="5"/>
        <v>0</v>
      </c>
      <c r="G165" s="110"/>
      <c r="H165" s="110"/>
      <c r="I165" s="112"/>
      <c r="J165" s="114"/>
    </row>
    <row r="166" spans="1:10" ht="15.75" thickBot="1" x14ac:dyDescent="0.3">
      <c r="A166" s="34">
        <f t="shared" si="6"/>
        <v>40359</v>
      </c>
      <c r="B166" s="17" t="s">
        <v>21</v>
      </c>
      <c r="C166" s="23"/>
      <c r="D166" s="24">
        <v>30</v>
      </c>
      <c r="E166" s="20"/>
      <c r="F166" s="21">
        <f t="shared" si="5"/>
        <v>30</v>
      </c>
      <c r="G166" s="110"/>
      <c r="H166" s="110"/>
      <c r="I166" s="112"/>
      <c r="J166" s="114"/>
    </row>
    <row r="167" spans="1:10" ht="15.75" thickBot="1" x14ac:dyDescent="0.3">
      <c r="A167" s="34">
        <f t="shared" si="6"/>
        <v>40360</v>
      </c>
      <c r="B167" s="17" t="s">
        <v>24</v>
      </c>
      <c r="C167" s="18"/>
      <c r="D167" s="19">
        <v>30</v>
      </c>
      <c r="E167" s="20"/>
      <c r="F167" s="21">
        <f t="shared" si="5"/>
        <v>30</v>
      </c>
      <c r="G167" s="110"/>
      <c r="H167" s="110"/>
      <c r="I167" s="112"/>
      <c r="J167" s="114"/>
    </row>
    <row r="168" spans="1:10" ht="15.75" thickBot="1" x14ac:dyDescent="0.3">
      <c r="A168" s="34">
        <f t="shared" si="6"/>
        <v>40361</v>
      </c>
      <c r="B168" s="17" t="s">
        <v>27</v>
      </c>
      <c r="C168" s="18"/>
      <c r="D168" s="19">
        <v>30</v>
      </c>
      <c r="E168" s="20"/>
      <c r="F168" s="21">
        <f t="shared" si="5"/>
        <v>30</v>
      </c>
      <c r="G168" s="110"/>
      <c r="H168" s="110"/>
      <c r="I168" s="112"/>
      <c r="J168" s="114"/>
    </row>
    <row r="169" spans="1:10" ht="15.75" thickBot="1" x14ac:dyDescent="0.3">
      <c r="A169" s="34">
        <f t="shared" si="6"/>
        <v>40362</v>
      </c>
      <c r="B169" s="25" t="s">
        <v>10</v>
      </c>
      <c r="C169" s="26"/>
      <c r="D169" s="27"/>
      <c r="E169" s="28"/>
      <c r="F169" s="29">
        <f t="shared" si="5"/>
        <v>0</v>
      </c>
      <c r="G169" s="30">
        <f>SUM(C163:C169)</f>
        <v>60</v>
      </c>
      <c r="H169" s="31">
        <f>SUM(D163:D169)</f>
        <v>90</v>
      </c>
      <c r="I169" s="32">
        <f>SUM(F163:F169)</f>
        <v>150</v>
      </c>
      <c r="J169" s="115"/>
    </row>
    <row r="170" spans="1:10" ht="15.75" thickBot="1" x14ac:dyDescent="0.3">
      <c r="A170" s="34">
        <f t="shared" si="6"/>
        <v>40363</v>
      </c>
      <c r="B170" s="12" t="s">
        <v>12</v>
      </c>
      <c r="C170" s="13">
        <v>45</v>
      </c>
      <c r="D170" s="14"/>
      <c r="E170" s="15"/>
      <c r="F170" s="33">
        <f t="shared" si="5"/>
        <v>45</v>
      </c>
      <c r="G170" s="109"/>
      <c r="H170" s="109"/>
      <c r="I170" s="111"/>
      <c r="J170" s="113"/>
    </row>
    <row r="171" spans="1:10" ht="15.75" thickBot="1" x14ac:dyDescent="0.3">
      <c r="A171" s="34">
        <f t="shared" si="6"/>
        <v>40364</v>
      </c>
      <c r="B171" s="17" t="s">
        <v>15</v>
      </c>
      <c r="C171" s="18"/>
      <c r="D171" s="19">
        <v>30</v>
      </c>
      <c r="E171" s="20"/>
      <c r="F171" s="21">
        <f t="shared" si="5"/>
        <v>30</v>
      </c>
      <c r="G171" s="110"/>
      <c r="H171" s="110"/>
      <c r="I171" s="112"/>
      <c r="J171" s="114"/>
    </row>
    <row r="172" spans="1:10" ht="15.75" thickBot="1" x14ac:dyDescent="0.3">
      <c r="A172" s="34">
        <f t="shared" si="6"/>
        <v>40365</v>
      </c>
      <c r="B172" s="17" t="s">
        <v>18</v>
      </c>
      <c r="C172" s="18"/>
      <c r="D172" s="19">
        <v>60</v>
      </c>
      <c r="E172" s="20"/>
      <c r="F172" s="21">
        <f t="shared" si="5"/>
        <v>60</v>
      </c>
      <c r="G172" s="110"/>
      <c r="H172" s="110"/>
      <c r="I172" s="112"/>
      <c r="J172" s="114"/>
    </row>
    <row r="173" spans="1:10" ht="15.75" thickBot="1" x14ac:dyDescent="0.3">
      <c r="A173" s="34">
        <f t="shared" si="6"/>
        <v>40366</v>
      </c>
      <c r="B173" s="17" t="s">
        <v>21</v>
      </c>
      <c r="C173" s="23">
        <v>30</v>
      </c>
      <c r="D173" s="24"/>
      <c r="E173" s="20"/>
      <c r="F173" s="21">
        <f t="shared" si="5"/>
        <v>30</v>
      </c>
      <c r="G173" s="110"/>
      <c r="H173" s="110"/>
      <c r="I173" s="112"/>
      <c r="J173" s="114"/>
    </row>
    <row r="174" spans="1:10" ht="15.75" thickBot="1" x14ac:dyDescent="0.3">
      <c r="A174" s="34">
        <f t="shared" si="6"/>
        <v>40367</v>
      </c>
      <c r="B174" s="17" t="s">
        <v>24</v>
      </c>
      <c r="C174" s="18">
        <v>132</v>
      </c>
      <c r="D174" s="19"/>
      <c r="E174" s="20"/>
      <c r="F174" s="21">
        <f t="shared" si="5"/>
        <v>132</v>
      </c>
      <c r="G174" s="110"/>
      <c r="H174" s="110"/>
      <c r="I174" s="112"/>
      <c r="J174" s="114"/>
    </row>
    <row r="175" spans="1:10" ht="15.75" thickBot="1" x14ac:dyDescent="0.3">
      <c r="A175" s="34">
        <f t="shared" si="6"/>
        <v>40368</v>
      </c>
      <c r="B175" s="17" t="s">
        <v>27</v>
      </c>
      <c r="C175" s="18"/>
      <c r="D175" s="19">
        <v>30</v>
      </c>
      <c r="E175" s="20"/>
      <c r="F175" s="21">
        <f t="shared" si="5"/>
        <v>30</v>
      </c>
      <c r="G175" s="110"/>
      <c r="H175" s="110"/>
      <c r="I175" s="112"/>
      <c r="J175" s="114"/>
    </row>
    <row r="176" spans="1:10" ht="15.75" thickBot="1" x14ac:dyDescent="0.3">
      <c r="A176" s="34">
        <f t="shared" si="6"/>
        <v>40369</v>
      </c>
      <c r="B176" s="25" t="s">
        <v>10</v>
      </c>
      <c r="C176" s="26">
        <v>60</v>
      </c>
      <c r="D176" s="27"/>
      <c r="E176" s="28"/>
      <c r="F176" s="29">
        <f t="shared" si="5"/>
        <v>60</v>
      </c>
      <c r="G176" s="30">
        <f>SUM(C170:C176)</f>
        <v>267</v>
      </c>
      <c r="H176" s="31">
        <f>SUM(D170:D176)</f>
        <v>120</v>
      </c>
      <c r="I176" s="32">
        <f>SUM(F170:F176)</f>
        <v>387</v>
      </c>
      <c r="J176" s="115"/>
    </row>
    <row r="177" spans="1:10" ht="15.75" thickBot="1" x14ac:dyDescent="0.3">
      <c r="A177" s="34">
        <f t="shared" si="6"/>
        <v>40370</v>
      </c>
      <c r="B177" s="12" t="s">
        <v>12</v>
      </c>
      <c r="C177" s="13"/>
      <c r="D177" s="14"/>
      <c r="E177" s="15"/>
      <c r="F177" s="33">
        <f t="shared" si="5"/>
        <v>0</v>
      </c>
      <c r="G177" s="109"/>
      <c r="H177" s="109"/>
      <c r="I177" s="111"/>
      <c r="J177" s="113"/>
    </row>
    <row r="178" spans="1:10" ht="15.75" thickBot="1" x14ac:dyDescent="0.3">
      <c r="A178" s="34">
        <f t="shared" si="6"/>
        <v>40371</v>
      </c>
      <c r="B178" s="17" t="s">
        <v>15</v>
      </c>
      <c r="C178" s="18">
        <v>60</v>
      </c>
      <c r="D178" s="19"/>
      <c r="E178" s="20"/>
      <c r="F178" s="21">
        <f t="shared" si="5"/>
        <v>60</v>
      </c>
      <c r="G178" s="110"/>
      <c r="H178" s="110"/>
      <c r="I178" s="112"/>
      <c r="J178" s="114"/>
    </row>
    <row r="179" spans="1:10" ht="15.75" thickBot="1" x14ac:dyDescent="0.3">
      <c r="A179" s="34">
        <f t="shared" si="6"/>
        <v>40372</v>
      </c>
      <c r="B179" s="17" t="s">
        <v>18</v>
      </c>
      <c r="C179" s="18"/>
      <c r="D179" s="19">
        <v>30</v>
      </c>
      <c r="E179" s="20"/>
      <c r="F179" s="21">
        <f t="shared" si="5"/>
        <v>30</v>
      </c>
      <c r="G179" s="110"/>
      <c r="H179" s="110"/>
      <c r="I179" s="112"/>
      <c r="J179" s="114"/>
    </row>
    <row r="180" spans="1:10" ht="15.75" thickBot="1" x14ac:dyDescent="0.3">
      <c r="A180" s="34">
        <f t="shared" si="6"/>
        <v>40373</v>
      </c>
      <c r="B180" s="17" t="s">
        <v>21</v>
      </c>
      <c r="C180" s="23">
        <v>145</v>
      </c>
      <c r="D180" s="24"/>
      <c r="E180" s="20"/>
      <c r="F180" s="21">
        <f t="shared" si="5"/>
        <v>145</v>
      </c>
      <c r="G180" s="110"/>
      <c r="H180" s="110"/>
      <c r="I180" s="112"/>
      <c r="J180" s="114"/>
    </row>
    <row r="181" spans="1:10" ht="15.75" thickBot="1" x14ac:dyDescent="0.3">
      <c r="A181" s="34">
        <f t="shared" si="6"/>
        <v>40374</v>
      </c>
      <c r="B181" s="17" t="s">
        <v>24</v>
      </c>
      <c r="C181" s="18"/>
      <c r="D181" s="19">
        <v>30</v>
      </c>
      <c r="E181" s="20"/>
      <c r="F181" s="21">
        <f t="shared" si="5"/>
        <v>30</v>
      </c>
      <c r="G181" s="110"/>
      <c r="H181" s="110"/>
      <c r="I181" s="112"/>
      <c r="J181" s="114"/>
    </row>
    <row r="182" spans="1:10" ht="15.75" thickBot="1" x14ac:dyDescent="0.3">
      <c r="A182" s="34">
        <f t="shared" si="6"/>
        <v>40375</v>
      </c>
      <c r="B182" s="17" t="s">
        <v>27</v>
      </c>
      <c r="C182" s="18">
        <v>40</v>
      </c>
      <c r="D182" s="19">
        <v>40</v>
      </c>
      <c r="E182" s="20"/>
      <c r="F182" s="21">
        <f t="shared" si="5"/>
        <v>80</v>
      </c>
      <c r="G182" s="110"/>
      <c r="H182" s="110"/>
      <c r="I182" s="112"/>
      <c r="J182" s="114"/>
    </row>
    <row r="183" spans="1:10" ht="15.75" thickBot="1" x14ac:dyDescent="0.3">
      <c r="A183" s="34">
        <f t="shared" si="6"/>
        <v>40376</v>
      </c>
      <c r="B183" s="25" t="s">
        <v>10</v>
      </c>
      <c r="C183" s="26">
        <v>60</v>
      </c>
      <c r="D183" s="27"/>
      <c r="E183" s="28"/>
      <c r="F183" s="29">
        <f t="shared" si="5"/>
        <v>60</v>
      </c>
      <c r="G183" s="30">
        <f>SUM(C177:C183)</f>
        <v>305</v>
      </c>
      <c r="H183" s="31">
        <f>SUM(D177:D183)</f>
        <v>100</v>
      </c>
      <c r="I183" s="32">
        <f>SUM(F177:F183)</f>
        <v>405</v>
      </c>
      <c r="J183" s="115"/>
    </row>
    <row r="184" spans="1:10" ht="15.75" thickBot="1" x14ac:dyDescent="0.3">
      <c r="A184" s="34">
        <f t="shared" si="6"/>
        <v>40377</v>
      </c>
      <c r="B184" s="12" t="s">
        <v>12</v>
      </c>
      <c r="C184" s="13"/>
      <c r="D184" s="14"/>
      <c r="E184" s="15"/>
      <c r="F184" s="33">
        <f t="shared" si="5"/>
        <v>0</v>
      </c>
      <c r="G184" s="109"/>
      <c r="H184" s="109"/>
      <c r="I184" s="111"/>
      <c r="J184" s="113"/>
    </row>
    <row r="185" spans="1:10" ht="15.75" thickBot="1" x14ac:dyDescent="0.3">
      <c r="A185" s="34">
        <f t="shared" si="6"/>
        <v>40378</v>
      </c>
      <c r="B185" s="17" t="s">
        <v>15</v>
      </c>
      <c r="C185" s="18"/>
      <c r="D185" s="19">
        <v>30</v>
      </c>
      <c r="E185" s="20"/>
      <c r="F185" s="21">
        <f t="shared" ref="F185:F218" si="7">SUM(C185:D185)</f>
        <v>30</v>
      </c>
      <c r="G185" s="110"/>
      <c r="H185" s="110"/>
      <c r="I185" s="112"/>
      <c r="J185" s="114"/>
    </row>
    <row r="186" spans="1:10" ht="15.75" thickBot="1" x14ac:dyDescent="0.3">
      <c r="A186" s="34">
        <f t="shared" si="6"/>
        <v>40379</v>
      </c>
      <c r="B186" s="17" t="s">
        <v>18</v>
      </c>
      <c r="C186" s="18">
        <v>30</v>
      </c>
      <c r="D186" s="19"/>
      <c r="E186" s="20"/>
      <c r="F186" s="21">
        <f t="shared" si="7"/>
        <v>30</v>
      </c>
      <c r="G186" s="110"/>
      <c r="H186" s="110"/>
      <c r="I186" s="112"/>
      <c r="J186" s="114"/>
    </row>
    <row r="187" spans="1:10" ht="15.75" thickBot="1" x14ac:dyDescent="0.3">
      <c r="A187" s="34">
        <f t="shared" si="6"/>
        <v>40380</v>
      </c>
      <c r="B187" s="17" t="s">
        <v>21</v>
      </c>
      <c r="C187" s="23"/>
      <c r="D187" s="24">
        <v>30</v>
      </c>
      <c r="E187" s="20"/>
      <c r="F187" s="21">
        <f t="shared" si="7"/>
        <v>30</v>
      </c>
      <c r="G187" s="110"/>
      <c r="H187" s="110"/>
      <c r="I187" s="112"/>
      <c r="J187" s="114"/>
    </row>
    <row r="188" spans="1:10" ht="15.75" thickBot="1" x14ac:dyDescent="0.3">
      <c r="A188" s="34">
        <f t="shared" si="6"/>
        <v>40381</v>
      </c>
      <c r="B188" s="17" t="s">
        <v>24</v>
      </c>
      <c r="C188" s="18">
        <v>30</v>
      </c>
      <c r="D188" s="19"/>
      <c r="E188" s="20"/>
      <c r="F188" s="21">
        <f t="shared" si="7"/>
        <v>30</v>
      </c>
      <c r="G188" s="110"/>
      <c r="H188" s="110"/>
      <c r="I188" s="112"/>
      <c r="J188" s="114"/>
    </row>
    <row r="189" spans="1:10" ht="15.75" thickBot="1" x14ac:dyDescent="0.3">
      <c r="A189" s="34">
        <f t="shared" si="6"/>
        <v>40382</v>
      </c>
      <c r="B189" s="17" t="s">
        <v>27</v>
      </c>
      <c r="C189" s="18"/>
      <c r="D189" s="19">
        <v>30</v>
      </c>
      <c r="E189" s="20"/>
      <c r="F189" s="21">
        <f t="shared" si="7"/>
        <v>30</v>
      </c>
      <c r="G189" s="110"/>
      <c r="H189" s="110"/>
      <c r="I189" s="112"/>
      <c r="J189" s="114"/>
    </row>
    <row r="190" spans="1:10" ht="15.75" thickBot="1" x14ac:dyDescent="0.3">
      <c r="A190" s="34">
        <f t="shared" si="6"/>
        <v>40383</v>
      </c>
      <c r="B190" s="25" t="s">
        <v>10</v>
      </c>
      <c r="C190" s="26" t="s">
        <v>31</v>
      </c>
      <c r="D190" s="27"/>
      <c r="E190" s="28"/>
      <c r="F190" s="29">
        <f t="shared" si="7"/>
        <v>0</v>
      </c>
      <c r="G190" s="30">
        <f>SUM(C184:C190)</f>
        <v>60</v>
      </c>
      <c r="H190" s="31">
        <f>SUM(D184:D190)</f>
        <v>90</v>
      </c>
      <c r="I190" s="32">
        <f>SUM(F184:F190)</f>
        <v>150</v>
      </c>
      <c r="J190" s="115"/>
    </row>
    <row r="191" spans="1:10" ht="15.75" thickBot="1" x14ac:dyDescent="0.3">
      <c r="A191" s="34">
        <f t="shared" si="6"/>
        <v>40384</v>
      </c>
      <c r="B191" s="12" t="s">
        <v>12</v>
      </c>
      <c r="C191" s="13"/>
      <c r="D191" s="14"/>
      <c r="E191" s="15"/>
      <c r="F191" s="33">
        <f t="shared" si="7"/>
        <v>0</v>
      </c>
      <c r="G191" s="109"/>
      <c r="H191" s="109"/>
      <c r="I191" s="111"/>
      <c r="J191" s="113"/>
    </row>
    <row r="192" spans="1:10" ht="15.75" thickBot="1" x14ac:dyDescent="0.3">
      <c r="A192" s="34">
        <f t="shared" si="6"/>
        <v>40385</v>
      </c>
      <c r="B192" s="17" t="s">
        <v>15</v>
      </c>
      <c r="C192" s="18">
        <v>60</v>
      </c>
      <c r="D192" s="19"/>
      <c r="E192" s="20"/>
      <c r="F192" s="21">
        <f t="shared" si="7"/>
        <v>60</v>
      </c>
      <c r="G192" s="110"/>
      <c r="H192" s="110"/>
      <c r="I192" s="112"/>
      <c r="J192" s="114"/>
    </row>
    <row r="193" spans="1:10" ht="15.75" thickBot="1" x14ac:dyDescent="0.3">
      <c r="A193" s="34">
        <f t="shared" si="6"/>
        <v>40386</v>
      </c>
      <c r="B193" s="17" t="s">
        <v>18</v>
      </c>
      <c r="C193" s="18"/>
      <c r="D193" s="19">
        <v>30</v>
      </c>
      <c r="E193" s="20"/>
      <c r="F193" s="21">
        <f t="shared" si="7"/>
        <v>30</v>
      </c>
      <c r="G193" s="110"/>
      <c r="H193" s="110"/>
      <c r="I193" s="112"/>
      <c r="J193" s="114"/>
    </row>
    <row r="194" spans="1:10" ht="15.75" thickBot="1" x14ac:dyDescent="0.3">
      <c r="A194" s="34">
        <f t="shared" si="6"/>
        <v>40387</v>
      </c>
      <c r="B194" s="17" t="s">
        <v>21</v>
      </c>
      <c r="C194" s="23">
        <v>159</v>
      </c>
      <c r="D194" s="24"/>
      <c r="E194" s="20"/>
      <c r="F194" s="21">
        <f t="shared" si="7"/>
        <v>159</v>
      </c>
      <c r="G194" s="110"/>
      <c r="H194" s="110"/>
      <c r="I194" s="112"/>
      <c r="J194" s="114"/>
    </row>
    <row r="195" spans="1:10" ht="15.75" thickBot="1" x14ac:dyDescent="0.3">
      <c r="A195" s="34">
        <f t="shared" si="6"/>
        <v>40388</v>
      </c>
      <c r="B195" s="17" t="s">
        <v>24</v>
      </c>
      <c r="C195" s="18"/>
      <c r="D195" s="19">
        <v>30</v>
      </c>
      <c r="E195" s="20"/>
      <c r="F195" s="21">
        <f t="shared" si="7"/>
        <v>30</v>
      </c>
      <c r="G195" s="110"/>
      <c r="H195" s="110"/>
      <c r="I195" s="112"/>
      <c r="J195" s="114"/>
    </row>
    <row r="196" spans="1:10" ht="15.75" thickBot="1" x14ac:dyDescent="0.3">
      <c r="A196" s="34">
        <f t="shared" si="6"/>
        <v>40389</v>
      </c>
      <c r="B196" s="17" t="s">
        <v>27</v>
      </c>
      <c r="C196" s="18">
        <v>60</v>
      </c>
      <c r="D196" s="19">
        <v>30</v>
      </c>
      <c r="E196" s="20"/>
      <c r="F196" s="21">
        <f t="shared" si="7"/>
        <v>90</v>
      </c>
      <c r="G196" s="110"/>
      <c r="H196" s="110"/>
      <c r="I196" s="112"/>
      <c r="J196" s="114"/>
    </row>
    <row r="197" spans="1:10" ht="15.75" thickBot="1" x14ac:dyDescent="0.3">
      <c r="A197" s="34">
        <f t="shared" si="6"/>
        <v>40390</v>
      </c>
      <c r="B197" s="25" t="s">
        <v>10</v>
      </c>
      <c r="C197" s="26">
        <v>60</v>
      </c>
      <c r="D197" s="27"/>
      <c r="E197" s="28"/>
      <c r="F197" s="29">
        <f t="shared" si="7"/>
        <v>60</v>
      </c>
      <c r="G197" s="30">
        <f>SUM(C191:C197)</f>
        <v>339</v>
      </c>
      <c r="H197" s="31">
        <f>SUM(D191:D197)</f>
        <v>90</v>
      </c>
      <c r="I197" s="32">
        <f>SUM(F191:F197)</f>
        <v>429</v>
      </c>
      <c r="J197" s="115"/>
    </row>
    <row r="198" spans="1:10" ht="15.75" thickBot="1" x14ac:dyDescent="0.3">
      <c r="A198" s="34">
        <f t="shared" si="6"/>
        <v>40391</v>
      </c>
      <c r="B198" s="12" t="s">
        <v>12</v>
      </c>
      <c r="C198" s="13"/>
      <c r="D198" s="14"/>
      <c r="E198" s="15"/>
      <c r="F198" s="33">
        <f t="shared" si="7"/>
        <v>0</v>
      </c>
      <c r="G198" s="109"/>
      <c r="H198" s="109"/>
      <c r="I198" s="111"/>
      <c r="J198" s="113"/>
    </row>
    <row r="199" spans="1:10" ht="15.75" thickBot="1" x14ac:dyDescent="0.3">
      <c r="A199" s="34">
        <f t="shared" si="6"/>
        <v>40392</v>
      </c>
      <c r="B199" s="17" t="s">
        <v>15</v>
      </c>
      <c r="C199" s="18"/>
      <c r="D199" s="19">
        <v>30</v>
      </c>
      <c r="E199" s="20"/>
      <c r="F199" s="21">
        <f t="shared" si="7"/>
        <v>30</v>
      </c>
      <c r="G199" s="110"/>
      <c r="H199" s="110"/>
      <c r="I199" s="112"/>
      <c r="J199" s="114"/>
    </row>
    <row r="200" spans="1:10" ht="15.75" thickBot="1" x14ac:dyDescent="0.3">
      <c r="A200" s="34">
        <f t="shared" si="6"/>
        <v>40393</v>
      </c>
      <c r="B200" s="17" t="s">
        <v>18</v>
      </c>
      <c r="C200" s="18">
        <v>30</v>
      </c>
      <c r="D200" s="19"/>
      <c r="E200" s="20"/>
      <c r="F200" s="21">
        <f t="shared" si="7"/>
        <v>30</v>
      </c>
      <c r="G200" s="110"/>
      <c r="H200" s="110"/>
      <c r="I200" s="112"/>
      <c r="J200" s="114"/>
    </row>
    <row r="201" spans="1:10" ht="15.75" thickBot="1" x14ac:dyDescent="0.3">
      <c r="A201" s="34">
        <f t="shared" si="6"/>
        <v>40394</v>
      </c>
      <c r="B201" s="17" t="s">
        <v>21</v>
      </c>
      <c r="C201" s="23"/>
      <c r="D201" s="24">
        <v>30</v>
      </c>
      <c r="E201" s="20"/>
      <c r="F201" s="21">
        <f t="shared" si="7"/>
        <v>30</v>
      </c>
      <c r="G201" s="110"/>
      <c r="H201" s="110"/>
      <c r="I201" s="112"/>
      <c r="J201" s="114"/>
    </row>
    <row r="202" spans="1:10" ht="15.75" thickBot="1" x14ac:dyDescent="0.3">
      <c r="A202" s="34">
        <f t="shared" ref="A202:A265" si="8">A201+1</f>
        <v>40395</v>
      </c>
      <c r="B202" s="17" t="s">
        <v>24</v>
      </c>
      <c r="C202" s="18">
        <v>30</v>
      </c>
      <c r="D202" s="19"/>
      <c r="E202" s="20"/>
      <c r="F202" s="21">
        <f t="shared" si="7"/>
        <v>30</v>
      </c>
      <c r="G202" s="110"/>
      <c r="H202" s="110"/>
      <c r="I202" s="112"/>
      <c r="J202" s="114"/>
    </row>
    <row r="203" spans="1:10" ht="15.75" thickBot="1" x14ac:dyDescent="0.3">
      <c r="A203" s="34">
        <f t="shared" si="8"/>
        <v>40396</v>
      </c>
      <c r="B203" s="17" t="s">
        <v>27</v>
      </c>
      <c r="C203" s="18"/>
      <c r="D203" s="19">
        <v>30</v>
      </c>
      <c r="E203" s="20"/>
      <c r="F203" s="21">
        <f t="shared" si="7"/>
        <v>30</v>
      </c>
      <c r="G203" s="110"/>
      <c r="H203" s="110"/>
      <c r="I203" s="112"/>
      <c r="J203" s="114"/>
    </row>
    <row r="204" spans="1:10" ht="15.75" thickBot="1" x14ac:dyDescent="0.3">
      <c r="A204" s="34">
        <f t="shared" si="8"/>
        <v>40397</v>
      </c>
      <c r="B204" s="25" t="s">
        <v>10</v>
      </c>
      <c r="C204" s="26">
        <v>30</v>
      </c>
      <c r="D204" s="27"/>
      <c r="E204" s="28"/>
      <c r="F204" s="29">
        <f t="shared" si="7"/>
        <v>30</v>
      </c>
      <c r="G204" s="30">
        <f>SUM(C198:C204)</f>
        <v>90</v>
      </c>
      <c r="H204" s="31">
        <f>SUM(D198:D204)</f>
        <v>90</v>
      </c>
      <c r="I204" s="32">
        <f>SUM(F198:F204)</f>
        <v>180</v>
      </c>
      <c r="J204" s="115"/>
    </row>
    <row r="205" spans="1:10" ht="15.75" thickBot="1" x14ac:dyDescent="0.3">
      <c r="A205" s="34">
        <f t="shared" si="8"/>
        <v>40398</v>
      </c>
      <c r="B205" s="12" t="s">
        <v>12</v>
      </c>
      <c r="C205" s="13"/>
      <c r="D205" s="14"/>
      <c r="E205" s="15"/>
      <c r="F205" s="33">
        <f t="shared" si="7"/>
        <v>0</v>
      </c>
      <c r="G205" s="109"/>
      <c r="H205" s="109"/>
      <c r="I205" s="111"/>
      <c r="J205" s="113"/>
    </row>
    <row r="206" spans="1:10" ht="15.75" thickBot="1" x14ac:dyDescent="0.3">
      <c r="A206" s="34">
        <f t="shared" si="8"/>
        <v>40399</v>
      </c>
      <c r="B206" s="17" t="s">
        <v>15</v>
      </c>
      <c r="C206" s="18">
        <v>60</v>
      </c>
      <c r="D206" s="19"/>
      <c r="E206" s="20"/>
      <c r="F206" s="21">
        <f t="shared" si="7"/>
        <v>60</v>
      </c>
      <c r="G206" s="110"/>
      <c r="H206" s="110"/>
      <c r="I206" s="112"/>
      <c r="J206" s="114"/>
    </row>
    <row r="207" spans="1:10" ht="15.75" thickBot="1" x14ac:dyDescent="0.3">
      <c r="A207" s="34">
        <f t="shared" si="8"/>
        <v>40400</v>
      </c>
      <c r="B207" s="17" t="s">
        <v>18</v>
      </c>
      <c r="C207" s="18"/>
      <c r="D207" s="19">
        <v>30</v>
      </c>
      <c r="E207" s="20"/>
      <c r="F207" s="21">
        <f t="shared" si="7"/>
        <v>30</v>
      </c>
      <c r="G207" s="110"/>
      <c r="H207" s="110"/>
      <c r="I207" s="112"/>
      <c r="J207" s="114"/>
    </row>
    <row r="208" spans="1:10" ht="15.75" thickBot="1" x14ac:dyDescent="0.3">
      <c r="A208" s="34">
        <f t="shared" si="8"/>
        <v>40401</v>
      </c>
      <c r="B208" s="17" t="s">
        <v>21</v>
      </c>
      <c r="C208" s="23">
        <v>174</v>
      </c>
      <c r="D208" s="24"/>
      <c r="E208" s="20"/>
      <c r="F208" s="21">
        <f t="shared" si="7"/>
        <v>174</v>
      </c>
      <c r="G208" s="110"/>
      <c r="H208" s="110"/>
      <c r="I208" s="112"/>
      <c r="J208" s="114"/>
    </row>
    <row r="209" spans="1:10" ht="15.75" thickBot="1" x14ac:dyDescent="0.3">
      <c r="A209" s="34">
        <f t="shared" si="8"/>
        <v>40402</v>
      </c>
      <c r="B209" s="17" t="s">
        <v>24</v>
      </c>
      <c r="C209" s="18"/>
      <c r="D209" s="19">
        <v>30</v>
      </c>
      <c r="E209" s="20"/>
      <c r="F209" s="21">
        <f t="shared" si="7"/>
        <v>30</v>
      </c>
      <c r="G209" s="110"/>
      <c r="H209" s="110"/>
      <c r="I209" s="112"/>
      <c r="J209" s="114"/>
    </row>
    <row r="210" spans="1:10" ht="15.75" thickBot="1" x14ac:dyDescent="0.3">
      <c r="A210" s="34">
        <f t="shared" si="8"/>
        <v>40403</v>
      </c>
      <c r="B210" s="17" t="s">
        <v>27</v>
      </c>
      <c r="C210" s="18">
        <v>60</v>
      </c>
      <c r="D210" s="19">
        <v>50</v>
      </c>
      <c r="E210" s="20"/>
      <c r="F210" s="21">
        <f t="shared" si="7"/>
        <v>110</v>
      </c>
      <c r="G210" s="110"/>
      <c r="H210" s="110"/>
      <c r="I210" s="112"/>
      <c r="J210" s="114"/>
    </row>
    <row r="211" spans="1:10" ht="15.75" thickBot="1" x14ac:dyDescent="0.3">
      <c r="A211" s="34">
        <f t="shared" si="8"/>
        <v>40404</v>
      </c>
      <c r="B211" s="25" t="s">
        <v>10</v>
      </c>
      <c r="C211" s="26">
        <v>90</v>
      </c>
      <c r="D211" s="27"/>
      <c r="E211" s="28"/>
      <c r="F211" s="29">
        <f t="shared" si="7"/>
        <v>90</v>
      </c>
      <c r="G211" s="30">
        <f>SUM(C205:C211)</f>
        <v>384</v>
      </c>
      <c r="H211" s="31">
        <f>SUM(D205:D211)</f>
        <v>110</v>
      </c>
      <c r="I211" s="32">
        <f>SUM(F205:F211)</f>
        <v>494</v>
      </c>
      <c r="J211" s="115"/>
    </row>
    <row r="212" spans="1:10" ht="15.75" thickBot="1" x14ac:dyDescent="0.3">
      <c r="A212" s="34">
        <f t="shared" si="8"/>
        <v>40405</v>
      </c>
      <c r="B212" s="12" t="s">
        <v>12</v>
      </c>
      <c r="C212" s="13"/>
      <c r="D212" s="14"/>
      <c r="E212" s="15"/>
      <c r="F212" s="33">
        <f t="shared" si="7"/>
        <v>0</v>
      </c>
      <c r="G212" s="109"/>
      <c r="H212" s="109"/>
      <c r="I212" s="111"/>
      <c r="J212" s="113"/>
    </row>
    <row r="213" spans="1:10" ht="15.75" thickBot="1" x14ac:dyDescent="0.3">
      <c r="A213" s="34">
        <f t="shared" si="8"/>
        <v>40406</v>
      </c>
      <c r="B213" s="17" t="s">
        <v>15</v>
      </c>
      <c r="C213" s="18"/>
      <c r="D213" s="19">
        <v>30</v>
      </c>
      <c r="E213" s="20"/>
      <c r="F213" s="21">
        <f t="shared" si="7"/>
        <v>30</v>
      </c>
      <c r="G213" s="110"/>
      <c r="H213" s="110"/>
      <c r="I213" s="112"/>
      <c r="J213" s="114"/>
    </row>
    <row r="214" spans="1:10" ht="15.75" thickBot="1" x14ac:dyDescent="0.3">
      <c r="A214" s="34">
        <f t="shared" si="8"/>
        <v>40407</v>
      </c>
      <c r="B214" s="17" t="s">
        <v>18</v>
      </c>
      <c r="C214" s="18">
        <v>30</v>
      </c>
      <c r="D214" s="19"/>
      <c r="E214" s="20"/>
      <c r="F214" s="21">
        <f t="shared" si="7"/>
        <v>30</v>
      </c>
      <c r="G214" s="110"/>
      <c r="H214" s="110"/>
      <c r="I214" s="112"/>
      <c r="J214" s="114"/>
    </row>
    <row r="215" spans="1:10" ht="15.75" thickBot="1" x14ac:dyDescent="0.3">
      <c r="A215" s="34">
        <f t="shared" si="8"/>
        <v>40408</v>
      </c>
      <c r="B215" s="17" t="s">
        <v>21</v>
      </c>
      <c r="C215" s="23"/>
      <c r="D215" s="24">
        <v>30</v>
      </c>
      <c r="E215" s="20"/>
      <c r="F215" s="21">
        <f t="shared" si="7"/>
        <v>30</v>
      </c>
      <c r="G215" s="110"/>
      <c r="H215" s="110"/>
      <c r="I215" s="112"/>
      <c r="J215" s="114"/>
    </row>
    <row r="216" spans="1:10" ht="15.75" thickBot="1" x14ac:dyDescent="0.3">
      <c r="A216" s="34">
        <f t="shared" si="8"/>
        <v>40409</v>
      </c>
      <c r="B216" s="17" t="s">
        <v>24</v>
      </c>
      <c r="C216" s="18">
        <v>30</v>
      </c>
      <c r="D216" s="19"/>
      <c r="E216" s="20"/>
      <c r="F216" s="21">
        <f t="shared" si="7"/>
        <v>30</v>
      </c>
      <c r="G216" s="110"/>
      <c r="H216" s="110"/>
      <c r="I216" s="112"/>
      <c r="J216" s="114"/>
    </row>
    <row r="217" spans="1:10" ht="15.75" thickBot="1" x14ac:dyDescent="0.3">
      <c r="A217" s="34">
        <f t="shared" si="8"/>
        <v>40410</v>
      </c>
      <c r="B217" s="17" t="s">
        <v>27</v>
      </c>
      <c r="C217" s="18"/>
      <c r="D217" s="19">
        <v>30</v>
      </c>
      <c r="E217" s="20"/>
      <c r="F217" s="21">
        <f t="shared" si="7"/>
        <v>30</v>
      </c>
      <c r="G217" s="110"/>
      <c r="H217" s="110"/>
      <c r="I217" s="112"/>
      <c r="J217" s="114"/>
    </row>
    <row r="218" spans="1:10" ht="15.75" thickBot="1" x14ac:dyDescent="0.3">
      <c r="A218" s="34">
        <f t="shared" si="8"/>
        <v>40411</v>
      </c>
      <c r="B218" s="25" t="s">
        <v>10</v>
      </c>
      <c r="C218" s="26">
        <v>30</v>
      </c>
      <c r="D218" s="27"/>
      <c r="E218" s="28"/>
      <c r="F218" s="29">
        <f t="shared" si="7"/>
        <v>30</v>
      </c>
      <c r="G218" s="30">
        <f>SUM(C212:C218)</f>
        <v>90</v>
      </c>
      <c r="H218" s="31">
        <f>SUM(D212:D218)</f>
        <v>90</v>
      </c>
      <c r="I218" s="32">
        <f>SUM(F212:F218)</f>
        <v>180</v>
      </c>
      <c r="J218" s="115"/>
    </row>
    <row r="219" spans="1:10" ht="15.75" thickBot="1" x14ac:dyDescent="0.3">
      <c r="A219" s="34">
        <f t="shared" si="8"/>
        <v>40412</v>
      </c>
      <c r="B219" s="12" t="s">
        <v>12</v>
      </c>
      <c r="C219" s="13"/>
      <c r="D219" s="14"/>
      <c r="E219" s="15"/>
      <c r="F219" s="33">
        <f t="shared" ref="F219:F274" si="9">SUM(C219:D219)</f>
        <v>0</v>
      </c>
      <c r="G219" s="109"/>
      <c r="H219" s="109"/>
      <c r="I219" s="111"/>
      <c r="J219" s="113"/>
    </row>
    <row r="220" spans="1:10" ht="15.75" thickBot="1" x14ac:dyDescent="0.3">
      <c r="A220" s="34">
        <f t="shared" si="8"/>
        <v>40413</v>
      </c>
      <c r="B220" s="17" t="s">
        <v>15</v>
      </c>
      <c r="C220" s="18">
        <v>60</v>
      </c>
      <c r="D220" s="19"/>
      <c r="E220" s="20"/>
      <c r="F220" s="21">
        <f t="shared" si="9"/>
        <v>60</v>
      </c>
      <c r="G220" s="110"/>
      <c r="H220" s="110"/>
      <c r="I220" s="112"/>
      <c r="J220" s="114"/>
    </row>
    <row r="221" spans="1:10" ht="15.75" thickBot="1" x14ac:dyDescent="0.3">
      <c r="A221" s="34">
        <f t="shared" si="8"/>
        <v>40414</v>
      </c>
      <c r="B221" s="17" t="s">
        <v>18</v>
      </c>
      <c r="C221" s="18"/>
      <c r="D221" s="19">
        <v>30</v>
      </c>
      <c r="E221" s="20"/>
      <c r="F221" s="21">
        <f t="shared" si="9"/>
        <v>30</v>
      </c>
      <c r="G221" s="110"/>
      <c r="H221" s="110"/>
      <c r="I221" s="112"/>
      <c r="J221" s="114"/>
    </row>
    <row r="222" spans="1:10" ht="15.75" thickBot="1" x14ac:dyDescent="0.3">
      <c r="A222" s="34">
        <f t="shared" si="8"/>
        <v>40415</v>
      </c>
      <c r="B222" s="17" t="s">
        <v>21</v>
      </c>
      <c r="C222" s="23">
        <v>191</v>
      </c>
      <c r="D222" s="24"/>
      <c r="E222" s="20"/>
      <c r="F222" s="21">
        <f t="shared" si="9"/>
        <v>191</v>
      </c>
      <c r="G222" s="110"/>
      <c r="H222" s="110"/>
      <c r="I222" s="112"/>
      <c r="J222" s="114"/>
    </row>
    <row r="223" spans="1:10" ht="15.75" thickBot="1" x14ac:dyDescent="0.3">
      <c r="A223" s="34">
        <f t="shared" si="8"/>
        <v>40416</v>
      </c>
      <c r="B223" s="17" t="s">
        <v>24</v>
      </c>
      <c r="C223" s="18"/>
      <c r="D223" s="19">
        <v>30</v>
      </c>
      <c r="E223" s="20"/>
      <c r="F223" s="21">
        <f t="shared" si="9"/>
        <v>30</v>
      </c>
      <c r="G223" s="110"/>
      <c r="H223" s="110"/>
      <c r="I223" s="112"/>
      <c r="J223" s="114"/>
    </row>
    <row r="224" spans="1:10" ht="15.75" thickBot="1" x14ac:dyDescent="0.3">
      <c r="A224" s="34">
        <f t="shared" si="8"/>
        <v>40417</v>
      </c>
      <c r="B224" s="17" t="s">
        <v>27</v>
      </c>
      <c r="C224" s="18">
        <v>60</v>
      </c>
      <c r="D224" s="19">
        <v>30</v>
      </c>
      <c r="E224" s="20"/>
      <c r="F224" s="21">
        <f t="shared" si="9"/>
        <v>90</v>
      </c>
      <c r="G224" s="110"/>
      <c r="H224" s="110"/>
      <c r="I224" s="112"/>
      <c r="J224" s="114"/>
    </row>
    <row r="225" spans="1:10" ht="15.75" thickBot="1" x14ac:dyDescent="0.3">
      <c r="A225" s="34">
        <f t="shared" si="8"/>
        <v>40418</v>
      </c>
      <c r="B225" s="25" t="s">
        <v>10</v>
      </c>
      <c r="C225" s="26">
        <v>60</v>
      </c>
      <c r="D225" s="27">
        <v>60</v>
      </c>
      <c r="E225" s="28"/>
      <c r="F225" s="29">
        <f t="shared" si="9"/>
        <v>120</v>
      </c>
      <c r="G225" s="30">
        <f>SUM(C219:C225)</f>
        <v>371</v>
      </c>
      <c r="H225" s="31">
        <f>SUM(D219:D225)</f>
        <v>150</v>
      </c>
      <c r="I225" s="32">
        <f>SUM(F219:F225)</f>
        <v>521</v>
      </c>
      <c r="J225" s="115"/>
    </row>
    <row r="226" spans="1:10" ht="15.75" thickBot="1" x14ac:dyDescent="0.3">
      <c r="A226" s="34">
        <f t="shared" si="8"/>
        <v>40419</v>
      </c>
      <c r="B226" s="12" t="s">
        <v>12</v>
      </c>
      <c r="C226" s="13"/>
      <c r="D226" s="14"/>
      <c r="E226" s="15"/>
      <c r="F226" s="33">
        <f t="shared" si="9"/>
        <v>0</v>
      </c>
      <c r="G226" s="109"/>
      <c r="H226" s="109"/>
      <c r="I226" s="111"/>
      <c r="J226" s="113"/>
    </row>
    <row r="227" spans="1:10" ht="15.75" thickBot="1" x14ac:dyDescent="0.3">
      <c r="A227" s="34">
        <f t="shared" si="8"/>
        <v>40420</v>
      </c>
      <c r="B227" s="17" t="s">
        <v>15</v>
      </c>
      <c r="C227" s="18">
        <v>30</v>
      </c>
      <c r="D227" s="19"/>
      <c r="E227" s="20"/>
      <c r="F227" s="21">
        <f t="shared" si="9"/>
        <v>30</v>
      </c>
      <c r="G227" s="110"/>
      <c r="H227" s="110"/>
      <c r="I227" s="112"/>
      <c r="J227" s="114"/>
    </row>
    <row r="228" spans="1:10" ht="15.75" thickBot="1" x14ac:dyDescent="0.3">
      <c r="A228" s="34">
        <f t="shared" si="8"/>
        <v>40421</v>
      </c>
      <c r="B228" s="17" t="s">
        <v>18</v>
      </c>
      <c r="C228" s="18"/>
      <c r="D228" s="19">
        <v>30</v>
      </c>
      <c r="E228" s="20"/>
      <c r="F228" s="21">
        <f t="shared" si="9"/>
        <v>30</v>
      </c>
      <c r="G228" s="110"/>
      <c r="H228" s="110"/>
      <c r="I228" s="112"/>
      <c r="J228" s="114"/>
    </row>
    <row r="229" spans="1:10" ht="15.75" thickBot="1" x14ac:dyDescent="0.3">
      <c r="A229" s="34">
        <f t="shared" si="8"/>
        <v>40422</v>
      </c>
      <c r="B229" s="17" t="s">
        <v>21</v>
      </c>
      <c r="C229" s="23">
        <v>60</v>
      </c>
      <c r="D229" s="24"/>
      <c r="E229" s="20"/>
      <c r="F229" s="21">
        <f t="shared" si="9"/>
        <v>60</v>
      </c>
      <c r="G229" s="110"/>
      <c r="H229" s="110"/>
      <c r="I229" s="112"/>
      <c r="J229" s="114"/>
    </row>
    <row r="230" spans="1:10" ht="15.75" thickBot="1" x14ac:dyDescent="0.3">
      <c r="A230" s="34">
        <f t="shared" si="8"/>
        <v>40423</v>
      </c>
      <c r="B230" s="17" t="s">
        <v>24</v>
      </c>
      <c r="C230" s="18"/>
      <c r="D230" s="19">
        <v>30</v>
      </c>
      <c r="E230" s="20"/>
      <c r="F230" s="21">
        <f t="shared" si="9"/>
        <v>30</v>
      </c>
      <c r="G230" s="110"/>
      <c r="H230" s="110"/>
      <c r="I230" s="112"/>
      <c r="J230" s="114"/>
    </row>
    <row r="231" spans="1:10" ht="15.75" thickBot="1" x14ac:dyDescent="0.3">
      <c r="A231" s="34">
        <f t="shared" si="8"/>
        <v>40424</v>
      </c>
      <c r="B231" s="17" t="s">
        <v>27</v>
      </c>
      <c r="C231" s="18">
        <v>30</v>
      </c>
      <c r="D231" s="19"/>
      <c r="E231" s="20"/>
      <c r="F231" s="21">
        <f t="shared" si="9"/>
        <v>30</v>
      </c>
      <c r="G231" s="110"/>
      <c r="H231" s="110"/>
      <c r="I231" s="112"/>
      <c r="J231" s="114"/>
    </row>
    <row r="232" spans="1:10" ht="15.75" thickBot="1" x14ac:dyDescent="0.3">
      <c r="A232" s="34">
        <f t="shared" si="8"/>
        <v>40425</v>
      </c>
      <c r="B232" s="25" t="s">
        <v>10</v>
      </c>
      <c r="C232" s="26"/>
      <c r="D232" s="27">
        <v>30</v>
      </c>
      <c r="E232" s="28"/>
      <c r="F232" s="29">
        <f t="shared" si="9"/>
        <v>30</v>
      </c>
      <c r="G232" s="30">
        <f>SUM(C226:C232)</f>
        <v>120</v>
      </c>
      <c r="H232" s="31">
        <f>SUM(D226:D232)</f>
        <v>90</v>
      </c>
      <c r="I232" s="32">
        <f>SUM(F226:F232)</f>
        <v>210</v>
      </c>
      <c r="J232" s="115"/>
    </row>
    <row r="233" spans="1:10" ht="15.75" thickBot="1" x14ac:dyDescent="0.3">
      <c r="A233" s="34">
        <f t="shared" si="8"/>
        <v>40426</v>
      </c>
      <c r="B233" s="12" t="s">
        <v>12</v>
      </c>
      <c r="C233" s="13"/>
      <c r="D233" s="14"/>
      <c r="E233" s="15"/>
      <c r="F233" s="33">
        <f t="shared" si="9"/>
        <v>0</v>
      </c>
      <c r="G233" s="109"/>
      <c r="H233" s="109"/>
      <c r="I233" s="111"/>
      <c r="J233" s="113"/>
    </row>
    <row r="234" spans="1:10" ht="15.75" thickBot="1" x14ac:dyDescent="0.3">
      <c r="A234" s="34">
        <f t="shared" si="8"/>
        <v>40427</v>
      </c>
      <c r="B234" s="17" t="s">
        <v>15</v>
      </c>
      <c r="C234" s="18">
        <v>60</v>
      </c>
      <c r="D234" s="19"/>
      <c r="E234" s="20"/>
      <c r="F234" s="21">
        <f t="shared" si="9"/>
        <v>60</v>
      </c>
      <c r="G234" s="110"/>
      <c r="H234" s="110"/>
      <c r="I234" s="112"/>
      <c r="J234" s="114"/>
    </row>
    <row r="235" spans="1:10" ht="15.75" thickBot="1" x14ac:dyDescent="0.3">
      <c r="A235" s="34">
        <f t="shared" si="8"/>
        <v>40428</v>
      </c>
      <c r="B235" s="17" t="s">
        <v>18</v>
      </c>
      <c r="C235" s="18"/>
      <c r="D235" s="19">
        <v>30</v>
      </c>
      <c r="E235" s="20"/>
      <c r="F235" s="21">
        <f t="shared" si="9"/>
        <v>30</v>
      </c>
      <c r="G235" s="110"/>
      <c r="H235" s="110"/>
      <c r="I235" s="112"/>
      <c r="J235" s="114"/>
    </row>
    <row r="236" spans="1:10" ht="15.75" thickBot="1" x14ac:dyDescent="0.3">
      <c r="A236" s="34">
        <f t="shared" si="8"/>
        <v>40429</v>
      </c>
      <c r="B236" s="17" t="s">
        <v>21</v>
      </c>
      <c r="C236" s="23">
        <v>210</v>
      </c>
      <c r="D236" s="24"/>
      <c r="E236" s="20"/>
      <c r="F236" s="21">
        <f t="shared" si="9"/>
        <v>210</v>
      </c>
      <c r="G236" s="110"/>
      <c r="H236" s="110"/>
      <c r="I236" s="112"/>
      <c r="J236" s="114"/>
    </row>
    <row r="237" spans="1:10" ht="15.75" thickBot="1" x14ac:dyDescent="0.3">
      <c r="A237" s="34">
        <f t="shared" si="8"/>
        <v>40430</v>
      </c>
      <c r="B237" s="17" t="s">
        <v>24</v>
      </c>
      <c r="C237" s="18"/>
      <c r="D237" s="19">
        <v>30</v>
      </c>
      <c r="E237" s="20"/>
      <c r="F237" s="21">
        <f t="shared" si="9"/>
        <v>30</v>
      </c>
      <c r="G237" s="110"/>
      <c r="H237" s="110"/>
      <c r="I237" s="112"/>
      <c r="J237" s="114"/>
    </row>
    <row r="238" spans="1:10" ht="15.75" thickBot="1" x14ac:dyDescent="0.3">
      <c r="A238" s="34">
        <f t="shared" si="8"/>
        <v>40431</v>
      </c>
      <c r="B238" s="17" t="s">
        <v>27</v>
      </c>
      <c r="C238" s="18">
        <v>60</v>
      </c>
      <c r="D238" s="19">
        <v>30</v>
      </c>
      <c r="E238" s="20"/>
      <c r="F238" s="21">
        <f t="shared" si="9"/>
        <v>90</v>
      </c>
      <c r="G238" s="110"/>
      <c r="H238" s="110"/>
      <c r="I238" s="112"/>
      <c r="J238" s="114"/>
    </row>
    <row r="239" spans="1:10" ht="15.75" thickBot="1" x14ac:dyDescent="0.3">
      <c r="A239" s="34">
        <f t="shared" si="8"/>
        <v>40432</v>
      </c>
      <c r="B239" s="25" t="s">
        <v>10</v>
      </c>
      <c r="C239" s="26">
        <v>60</v>
      </c>
      <c r="D239" s="27">
        <v>60</v>
      </c>
      <c r="E239" s="28"/>
      <c r="F239" s="29">
        <f t="shared" si="9"/>
        <v>120</v>
      </c>
      <c r="G239" s="30">
        <f>SUM(C233:C239)</f>
        <v>390</v>
      </c>
      <c r="H239" s="31">
        <f>SUM(D233:D239)</f>
        <v>150</v>
      </c>
      <c r="I239" s="32">
        <f>SUM(F233:F239)</f>
        <v>540</v>
      </c>
      <c r="J239" s="115"/>
    </row>
    <row r="240" spans="1:10" ht="15.75" thickBot="1" x14ac:dyDescent="0.3">
      <c r="A240" s="34">
        <f t="shared" si="8"/>
        <v>40433</v>
      </c>
      <c r="B240" s="12" t="s">
        <v>12</v>
      </c>
      <c r="C240" s="13"/>
      <c r="D240" s="14"/>
      <c r="E240" s="15"/>
      <c r="F240" s="33">
        <f t="shared" si="9"/>
        <v>0</v>
      </c>
      <c r="G240" s="109"/>
      <c r="H240" s="109"/>
      <c r="I240" s="111"/>
      <c r="J240" s="113"/>
    </row>
    <row r="241" spans="1:10" ht="15.75" thickBot="1" x14ac:dyDescent="0.3">
      <c r="A241" s="34">
        <f t="shared" si="8"/>
        <v>40434</v>
      </c>
      <c r="B241" s="17" t="s">
        <v>15</v>
      </c>
      <c r="C241" s="18">
        <v>60</v>
      </c>
      <c r="D241" s="19"/>
      <c r="E241" s="20"/>
      <c r="F241" s="21">
        <f t="shared" si="9"/>
        <v>60</v>
      </c>
      <c r="G241" s="110"/>
      <c r="H241" s="110"/>
      <c r="I241" s="112"/>
      <c r="J241" s="114"/>
    </row>
    <row r="242" spans="1:10" ht="15.75" thickBot="1" x14ac:dyDescent="0.3">
      <c r="A242" s="34">
        <f t="shared" si="8"/>
        <v>40435</v>
      </c>
      <c r="B242" s="17" t="s">
        <v>18</v>
      </c>
      <c r="C242" s="18"/>
      <c r="D242" s="19">
        <v>30</v>
      </c>
      <c r="E242" s="20"/>
      <c r="F242" s="21">
        <f t="shared" si="9"/>
        <v>30</v>
      </c>
      <c r="G242" s="110"/>
      <c r="H242" s="110"/>
      <c r="I242" s="112"/>
      <c r="J242" s="114"/>
    </row>
    <row r="243" spans="1:10" ht="15.75" thickBot="1" x14ac:dyDescent="0.3">
      <c r="A243" s="34">
        <f t="shared" si="8"/>
        <v>40436</v>
      </c>
      <c r="B243" s="17" t="s">
        <v>21</v>
      </c>
      <c r="C243" s="23">
        <v>210</v>
      </c>
      <c r="D243" s="24"/>
      <c r="E243" s="20"/>
      <c r="F243" s="21">
        <f t="shared" si="9"/>
        <v>210</v>
      </c>
      <c r="G243" s="110"/>
      <c r="H243" s="110"/>
      <c r="I243" s="112"/>
      <c r="J243" s="114"/>
    </row>
    <row r="244" spans="1:10" ht="15.75" thickBot="1" x14ac:dyDescent="0.3">
      <c r="A244" s="34">
        <f t="shared" si="8"/>
        <v>40437</v>
      </c>
      <c r="B244" s="17" t="s">
        <v>24</v>
      </c>
      <c r="C244" s="18"/>
      <c r="D244" s="19">
        <v>30</v>
      </c>
      <c r="E244" s="20"/>
      <c r="F244" s="21">
        <f t="shared" si="9"/>
        <v>30</v>
      </c>
      <c r="G244" s="110"/>
      <c r="H244" s="110"/>
      <c r="I244" s="112"/>
      <c r="J244" s="114"/>
    </row>
    <row r="245" spans="1:10" ht="15.75" thickBot="1" x14ac:dyDescent="0.3">
      <c r="A245" s="34">
        <f t="shared" si="8"/>
        <v>40438</v>
      </c>
      <c r="B245" s="17" t="s">
        <v>27</v>
      </c>
      <c r="C245" s="18">
        <v>60</v>
      </c>
      <c r="D245" s="19">
        <v>30</v>
      </c>
      <c r="E245" s="20"/>
      <c r="F245" s="21">
        <f t="shared" si="9"/>
        <v>90</v>
      </c>
      <c r="G245" s="110"/>
      <c r="H245" s="110"/>
      <c r="I245" s="112"/>
      <c r="J245" s="114"/>
    </row>
    <row r="246" spans="1:10" ht="15.75" thickBot="1" x14ac:dyDescent="0.3">
      <c r="A246" s="34">
        <f t="shared" si="8"/>
        <v>40439</v>
      </c>
      <c r="B246" s="25" t="s">
        <v>10</v>
      </c>
      <c r="C246" s="26">
        <v>60</v>
      </c>
      <c r="D246" s="27">
        <v>60</v>
      </c>
      <c r="E246" s="28"/>
      <c r="F246" s="29">
        <f t="shared" si="9"/>
        <v>120</v>
      </c>
      <c r="G246" s="30">
        <f>SUM(C240:C246)</f>
        <v>390</v>
      </c>
      <c r="H246" s="31">
        <f>SUM(D240:D246)</f>
        <v>150</v>
      </c>
      <c r="I246" s="32">
        <f>SUM(F240:F246)</f>
        <v>540</v>
      </c>
      <c r="J246" s="115"/>
    </row>
    <row r="247" spans="1:10" ht="15.75" thickBot="1" x14ac:dyDescent="0.3">
      <c r="A247" s="34">
        <f t="shared" si="8"/>
        <v>40440</v>
      </c>
      <c r="B247" s="12" t="s">
        <v>12</v>
      </c>
      <c r="C247" s="13"/>
      <c r="D247" s="14"/>
      <c r="E247" s="15"/>
      <c r="F247" s="33">
        <f t="shared" si="9"/>
        <v>0</v>
      </c>
      <c r="G247" s="109"/>
      <c r="H247" s="109"/>
      <c r="I247" s="111"/>
      <c r="J247" s="113"/>
    </row>
    <row r="248" spans="1:10" ht="15.75" thickBot="1" x14ac:dyDescent="0.3">
      <c r="A248" s="34">
        <f t="shared" si="8"/>
        <v>40441</v>
      </c>
      <c r="B248" s="17" t="s">
        <v>15</v>
      </c>
      <c r="C248" s="18"/>
      <c r="D248" s="19">
        <v>30</v>
      </c>
      <c r="E248" s="20"/>
      <c r="F248" s="21">
        <f t="shared" si="9"/>
        <v>30</v>
      </c>
      <c r="G248" s="110"/>
      <c r="H248" s="110"/>
      <c r="I248" s="112"/>
      <c r="J248" s="114"/>
    </row>
    <row r="249" spans="1:10" ht="15.75" thickBot="1" x14ac:dyDescent="0.3">
      <c r="A249" s="34">
        <f t="shared" si="8"/>
        <v>40442</v>
      </c>
      <c r="B249" s="17" t="s">
        <v>18</v>
      </c>
      <c r="C249" s="18">
        <v>30</v>
      </c>
      <c r="D249" s="19"/>
      <c r="E249" s="20"/>
      <c r="F249" s="21">
        <f t="shared" si="9"/>
        <v>30</v>
      </c>
      <c r="G249" s="110"/>
      <c r="H249" s="110"/>
      <c r="I249" s="112"/>
      <c r="J249" s="114"/>
    </row>
    <row r="250" spans="1:10" ht="15.75" thickBot="1" x14ac:dyDescent="0.3">
      <c r="A250" s="34">
        <f t="shared" si="8"/>
        <v>40443</v>
      </c>
      <c r="B250" s="17" t="s">
        <v>21</v>
      </c>
      <c r="C250" s="23"/>
      <c r="D250" s="24">
        <v>30</v>
      </c>
      <c r="E250" s="20"/>
      <c r="F250" s="21">
        <f t="shared" si="9"/>
        <v>30</v>
      </c>
      <c r="G250" s="110"/>
      <c r="H250" s="110"/>
      <c r="I250" s="112"/>
      <c r="J250" s="114"/>
    </row>
    <row r="251" spans="1:10" ht="15.75" thickBot="1" x14ac:dyDescent="0.3">
      <c r="A251" s="34">
        <f t="shared" si="8"/>
        <v>40444</v>
      </c>
      <c r="B251" s="17" t="s">
        <v>24</v>
      </c>
      <c r="C251" s="18">
        <v>30</v>
      </c>
      <c r="D251" s="19"/>
      <c r="E251" s="20"/>
      <c r="F251" s="21">
        <f t="shared" si="9"/>
        <v>30</v>
      </c>
      <c r="G251" s="110"/>
      <c r="H251" s="110"/>
      <c r="I251" s="112"/>
      <c r="J251" s="114"/>
    </row>
    <row r="252" spans="1:10" ht="15.75" thickBot="1" x14ac:dyDescent="0.3">
      <c r="A252" s="34">
        <f t="shared" si="8"/>
        <v>40445</v>
      </c>
      <c r="B252" s="17" t="s">
        <v>27</v>
      </c>
      <c r="C252" s="18"/>
      <c r="D252" s="19">
        <v>30</v>
      </c>
      <c r="E252" s="20"/>
      <c r="F252" s="21">
        <f t="shared" si="9"/>
        <v>30</v>
      </c>
      <c r="G252" s="110"/>
      <c r="H252" s="110"/>
      <c r="I252" s="112"/>
      <c r="J252" s="114"/>
    </row>
    <row r="253" spans="1:10" ht="15.75" thickBot="1" x14ac:dyDescent="0.3">
      <c r="A253" s="34">
        <f t="shared" si="8"/>
        <v>40446</v>
      </c>
      <c r="B253" s="25" t="s">
        <v>10</v>
      </c>
      <c r="C253" s="26">
        <v>30</v>
      </c>
      <c r="D253" s="27"/>
      <c r="E253" s="28"/>
      <c r="F253" s="29">
        <f t="shared" si="9"/>
        <v>30</v>
      </c>
      <c r="G253" s="30">
        <f>SUM(C247:C253)</f>
        <v>90</v>
      </c>
      <c r="H253" s="31">
        <f>SUM(D247:D253)</f>
        <v>90</v>
      </c>
      <c r="I253" s="32">
        <f>SUM(F247:F253)</f>
        <v>180</v>
      </c>
      <c r="J253" s="115"/>
    </row>
    <row r="254" spans="1:10" ht="15.75" thickBot="1" x14ac:dyDescent="0.3">
      <c r="A254" s="34">
        <f t="shared" si="8"/>
        <v>40447</v>
      </c>
      <c r="B254" s="12" t="s">
        <v>12</v>
      </c>
      <c r="C254" s="13"/>
      <c r="D254" s="14"/>
      <c r="E254" s="15"/>
      <c r="F254" s="33">
        <f t="shared" si="9"/>
        <v>0</v>
      </c>
      <c r="G254" s="109"/>
      <c r="H254" s="109"/>
      <c r="I254" s="111"/>
      <c r="J254" s="113"/>
    </row>
    <row r="255" spans="1:10" ht="15.75" thickBot="1" x14ac:dyDescent="0.3">
      <c r="A255" s="34">
        <f t="shared" si="8"/>
        <v>40448</v>
      </c>
      <c r="B255" s="17" t="s">
        <v>15</v>
      </c>
      <c r="C255" s="18">
        <v>30</v>
      </c>
      <c r="D255" s="19"/>
      <c r="E255" s="20"/>
      <c r="F255" s="21">
        <f t="shared" si="9"/>
        <v>30</v>
      </c>
      <c r="G255" s="110"/>
      <c r="H255" s="110"/>
      <c r="I255" s="112"/>
      <c r="J255" s="114"/>
    </row>
    <row r="256" spans="1:10" ht="15.75" thickBot="1" x14ac:dyDescent="0.3">
      <c r="A256" s="34">
        <f t="shared" si="8"/>
        <v>40449</v>
      </c>
      <c r="B256" s="17" t="s">
        <v>18</v>
      </c>
      <c r="C256" s="18"/>
      <c r="D256" s="19">
        <v>30</v>
      </c>
      <c r="E256" s="20"/>
      <c r="F256" s="21">
        <f t="shared" si="9"/>
        <v>30</v>
      </c>
      <c r="G256" s="110"/>
      <c r="H256" s="110"/>
      <c r="I256" s="112"/>
      <c r="J256" s="114"/>
    </row>
    <row r="257" spans="1:10" ht="15.75" thickBot="1" x14ac:dyDescent="0.3">
      <c r="A257" s="34">
        <f t="shared" si="8"/>
        <v>40450</v>
      </c>
      <c r="B257" s="17" t="s">
        <v>21</v>
      </c>
      <c r="C257" s="23">
        <v>30</v>
      </c>
      <c r="D257" s="24"/>
      <c r="E257" s="20"/>
      <c r="F257" s="21">
        <f t="shared" si="9"/>
        <v>30</v>
      </c>
      <c r="G257" s="110"/>
      <c r="H257" s="110"/>
      <c r="I257" s="112"/>
      <c r="J257" s="114"/>
    </row>
    <row r="258" spans="1:10" ht="15.75" thickBot="1" x14ac:dyDescent="0.3">
      <c r="A258" s="34">
        <f t="shared" si="8"/>
        <v>40451</v>
      </c>
      <c r="B258" s="17" t="s">
        <v>24</v>
      </c>
      <c r="C258" s="18"/>
      <c r="D258" s="19">
        <v>30</v>
      </c>
      <c r="E258" s="20"/>
      <c r="F258" s="21">
        <f t="shared" si="9"/>
        <v>30</v>
      </c>
      <c r="G258" s="110"/>
      <c r="H258" s="110"/>
      <c r="I258" s="112"/>
      <c r="J258" s="114"/>
    </row>
    <row r="259" spans="1:10" ht="15.75" thickBot="1" x14ac:dyDescent="0.3">
      <c r="A259" s="34">
        <f t="shared" si="8"/>
        <v>40452</v>
      </c>
      <c r="B259" s="17" t="s">
        <v>27</v>
      </c>
      <c r="C259" s="18" t="s">
        <v>31</v>
      </c>
      <c r="D259" s="19"/>
      <c r="E259" s="20"/>
      <c r="F259" s="21">
        <f t="shared" si="9"/>
        <v>0</v>
      </c>
      <c r="G259" s="110"/>
      <c r="H259" s="110"/>
      <c r="I259" s="112"/>
      <c r="J259" s="114"/>
    </row>
    <row r="260" spans="1:10" ht="15.75" thickBot="1" x14ac:dyDescent="0.3">
      <c r="A260" s="34">
        <f t="shared" si="8"/>
        <v>40453</v>
      </c>
      <c r="B260" s="25" t="s">
        <v>10</v>
      </c>
      <c r="C260" s="26"/>
      <c r="D260" s="27"/>
      <c r="E260" s="28"/>
      <c r="F260" s="29">
        <f t="shared" si="9"/>
        <v>0</v>
      </c>
      <c r="G260" s="30">
        <f>SUM(C254:C260)</f>
        <v>60</v>
      </c>
      <c r="H260" s="31">
        <f>SUM(D254:D260)</f>
        <v>60</v>
      </c>
      <c r="I260" s="32">
        <f>SUM(F254:F260)</f>
        <v>120</v>
      </c>
      <c r="J260" s="115"/>
    </row>
    <row r="261" spans="1:10" ht="15.75" thickBot="1" x14ac:dyDescent="0.3">
      <c r="A261" s="34">
        <f t="shared" si="8"/>
        <v>40454</v>
      </c>
      <c r="B261" s="12" t="s">
        <v>12</v>
      </c>
      <c r="C261" s="13"/>
      <c r="D261" s="14"/>
      <c r="E261" s="15"/>
      <c r="F261" s="33">
        <f t="shared" si="9"/>
        <v>0</v>
      </c>
      <c r="G261" s="109"/>
      <c r="H261" s="109"/>
      <c r="I261" s="111"/>
      <c r="J261" s="113"/>
    </row>
    <row r="262" spans="1:10" ht="15.75" thickBot="1" x14ac:dyDescent="0.3">
      <c r="A262" s="34">
        <f t="shared" si="8"/>
        <v>40455</v>
      </c>
      <c r="B262" s="17" t="s">
        <v>15</v>
      </c>
      <c r="C262" s="18"/>
      <c r="D262" s="19">
        <v>30</v>
      </c>
      <c r="E262" s="20"/>
      <c r="F262" s="21">
        <f t="shared" si="9"/>
        <v>30</v>
      </c>
      <c r="G262" s="110"/>
      <c r="H262" s="110"/>
      <c r="I262" s="112"/>
      <c r="J262" s="114"/>
    </row>
    <row r="263" spans="1:10" ht="15.75" thickBot="1" x14ac:dyDescent="0.3">
      <c r="A263" s="34">
        <f t="shared" si="8"/>
        <v>40456</v>
      </c>
      <c r="B263" s="17" t="s">
        <v>18</v>
      </c>
      <c r="C263" s="18">
        <v>30</v>
      </c>
      <c r="D263" s="19"/>
      <c r="E263" s="20"/>
      <c r="F263" s="21">
        <f t="shared" si="9"/>
        <v>30</v>
      </c>
      <c r="G263" s="110"/>
      <c r="H263" s="110"/>
      <c r="I263" s="112"/>
      <c r="J263" s="114"/>
    </row>
    <row r="264" spans="1:10" ht="15.75" thickBot="1" x14ac:dyDescent="0.3">
      <c r="A264" s="34">
        <f t="shared" si="8"/>
        <v>40457</v>
      </c>
      <c r="B264" s="17" t="s">
        <v>21</v>
      </c>
      <c r="C264" s="23"/>
      <c r="D264" s="24">
        <v>60</v>
      </c>
      <c r="E264" s="20"/>
      <c r="F264" s="21">
        <f t="shared" si="9"/>
        <v>60</v>
      </c>
      <c r="G264" s="110"/>
      <c r="H264" s="110"/>
      <c r="I264" s="112"/>
      <c r="J264" s="114"/>
    </row>
    <row r="265" spans="1:10" ht="15.75" thickBot="1" x14ac:dyDescent="0.3">
      <c r="A265" s="34">
        <f t="shared" si="8"/>
        <v>40458</v>
      </c>
      <c r="B265" s="17" t="s">
        <v>24</v>
      </c>
      <c r="C265" s="18">
        <v>60</v>
      </c>
      <c r="D265" s="19"/>
      <c r="E265" s="20"/>
      <c r="F265" s="21">
        <f t="shared" si="9"/>
        <v>60</v>
      </c>
      <c r="G265" s="110"/>
      <c r="H265" s="110"/>
      <c r="I265" s="112"/>
      <c r="J265" s="114"/>
    </row>
    <row r="266" spans="1:10" ht="15.75" thickBot="1" x14ac:dyDescent="0.3">
      <c r="A266" s="34">
        <f t="shared" ref="A266:A329" si="10">A265+1</f>
        <v>40459</v>
      </c>
      <c r="B266" s="17" t="s">
        <v>27</v>
      </c>
      <c r="C266" s="18"/>
      <c r="D266" s="19">
        <v>60</v>
      </c>
      <c r="E266" s="20"/>
      <c r="F266" s="21">
        <f t="shared" si="9"/>
        <v>60</v>
      </c>
      <c r="G266" s="110"/>
      <c r="H266" s="110"/>
      <c r="I266" s="112"/>
      <c r="J266" s="114"/>
    </row>
    <row r="267" spans="1:10" ht="15.75" thickBot="1" x14ac:dyDescent="0.3">
      <c r="A267" s="34">
        <f t="shared" si="10"/>
        <v>40460</v>
      </c>
      <c r="B267" s="25" t="s">
        <v>10</v>
      </c>
      <c r="C267" s="26">
        <v>60</v>
      </c>
      <c r="D267" s="27"/>
      <c r="E267" s="28"/>
      <c r="F267" s="29">
        <f t="shared" si="9"/>
        <v>60</v>
      </c>
      <c r="G267" s="30">
        <f>SUM(C261:C267)</f>
        <v>150</v>
      </c>
      <c r="H267" s="31">
        <f>SUM(D261:D267)</f>
        <v>150</v>
      </c>
      <c r="I267" s="32">
        <f>SUM(F261:F267)</f>
        <v>300</v>
      </c>
      <c r="J267" s="115"/>
    </row>
    <row r="268" spans="1:10" ht="15.75" thickBot="1" x14ac:dyDescent="0.3">
      <c r="A268" s="34">
        <f t="shared" si="10"/>
        <v>40461</v>
      </c>
      <c r="B268" s="12" t="s">
        <v>12</v>
      </c>
      <c r="C268" s="13"/>
      <c r="D268" s="14"/>
      <c r="E268" s="15"/>
      <c r="F268" s="33">
        <f t="shared" si="9"/>
        <v>0</v>
      </c>
      <c r="G268" s="109"/>
      <c r="H268" s="109"/>
      <c r="I268" s="111"/>
      <c r="J268" s="113"/>
    </row>
    <row r="269" spans="1:10" ht="15.75" thickBot="1" x14ac:dyDescent="0.3">
      <c r="A269" s="34">
        <f t="shared" si="10"/>
        <v>40462</v>
      </c>
      <c r="B269" s="17" t="s">
        <v>15</v>
      </c>
      <c r="C269" s="18"/>
      <c r="D269" s="19">
        <v>30</v>
      </c>
      <c r="E269" s="20"/>
      <c r="F269" s="21">
        <f t="shared" si="9"/>
        <v>30</v>
      </c>
      <c r="G269" s="110"/>
      <c r="H269" s="110"/>
      <c r="I269" s="112"/>
      <c r="J269" s="114"/>
    </row>
    <row r="270" spans="1:10" ht="15.75" thickBot="1" x14ac:dyDescent="0.3">
      <c r="A270" s="34">
        <f t="shared" si="10"/>
        <v>40463</v>
      </c>
      <c r="B270" s="17" t="s">
        <v>18</v>
      </c>
      <c r="C270" s="18">
        <v>30</v>
      </c>
      <c r="D270" s="19"/>
      <c r="E270" s="20"/>
      <c r="F270" s="21">
        <f t="shared" si="9"/>
        <v>30</v>
      </c>
      <c r="G270" s="110"/>
      <c r="H270" s="110"/>
      <c r="I270" s="112"/>
      <c r="J270" s="114"/>
    </row>
    <row r="271" spans="1:10" ht="15.75" thickBot="1" x14ac:dyDescent="0.3">
      <c r="A271" s="34">
        <f t="shared" si="10"/>
        <v>40464</v>
      </c>
      <c r="B271" s="17" t="s">
        <v>21</v>
      </c>
      <c r="C271" s="23"/>
      <c r="D271" s="24">
        <v>60</v>
      </c>
      <c r="E271" s="20"/>
      <c r="F271" s="21">
        <f t="shared" si="9"/>
        <v>60</v>
      </c>
      <c r="G271" s="110"/>
      <c r="H271" s="110"/>
      <c r="I271" s="112"/>
      <c r="J271" s="114"/>
    </row>
    <row r="272" spans="1:10" ht="15.75" thickBot="1" x14ac:dyDescent="0.3">
      <c r="A272" s="34">
        <f t="shared" si="10"/>
        <v>40465</v>
      </c>
      <c r="B272" s="17" t="s">
        <v>24</v>
      </c>
      <c r="C272" s="18">
        <v>60</v>
      </c>
      <c r="D272" s="19"/>
      <c r="E272" s="20"/>
      <c r="F272" s="21">
        <f t="shared" si="9"/>
        <v>60</v>
      </c>
      <c r="G272" s="110"/>
      <c r="H272" s="110"/>
      <c r="I272" s="112"/>
      <c r="J272" s="114"/>
    </row>
    <row r="273" spans="1:10" ht="15.75" thickBot="1" x14ac:dyDescent="0.3">
      <c r="A273" s="34">
        <f t="shared" si="10"/>
        <v>40466</v>
      </c>
      <c r="B273" s="17" t="s">
        <v>27</v>
      </c>
      <c r="C273" s="18"/>
      <c r="D273" s="19">
        <v>60</v>
      </c>
      <c r="E273" s="20"/>
      <c r="F273" s="21">
        <f t="shared" si="9"/>
        <v>60</v>
      </c>
      <c r="G273" s="110"/>
      <c r="H273" s="110"/>
      <c r="I273" s="112"/>
      <c r="J273" s="114"/>
    </row>
    <row r="274" spans="1:10" ht="15.75" thickBot="1" x14ac:dyDescent="0.3">
      <c r="A274" s="34">
        <f t="shared" si="10"/>
        <v>40467</v>
      </c>
      <c r="B274" s="25" t="s">
        <v>10</v>
      </c>
      <c r="C274" s="26">
        <v>60</v>
      </c>
      <c r="D274" s="27"/>
      <c r="E274" s="28"/>
      <c r="F274" s="29">
        <f t="shared" si="9"/>
        <v>60</v>
      </c>
      <c r="G274" s="30">
        <f>SUM(C268:C274)</f>
        <v>150</v>
      </c>
      <c r="H274" s="31">
        <f>SUM(D268:D274)</f>
        <v>150</v>
      </c>
      <c r="I274" s="32">
        <f>SUM(F268:F274)</f>
        <v>300</v>
      </c>
      <c r="J274" s="115"/>
    </row>
    <row r="275" spans="1:10" ht="15.75" thickBot="1" x14ac:dyDescent="0.3">
      <c r="A275" s="34">
        <f t="shared" si="10"/>
        <v>40468</v>
      </c>
    </row>
    <row r="276" spans="1:10" ht="15.75" thickBot="1" x14ac:dyDescent="0.3">
      <c r="A276" s="34">
        <f t="shared" si="10"/>
        <v>40469</v>
      </c>
    </row>
    <row r="277" spans="1:10" ht="15.75" thickBot="1" x14ac:dyDescent="0.3">
      <c r="A277" s="34">
        <f t="shared" si="10"/>
        <v>40470</v>
      </c>
    </row>
    <row r="278" spans="1:10" ht="15.75" thickBot="1" x14ac:dyDescent="0.3">
      <c r="A278" s="34">
        <f t="shared" si="10"/>
        <v>40471</v>
      </c>
    </row>
    <row r="279" spans="1:10" ht="15.75" thickBot="1" x14ac:dyDescent="0.3">
      <c r="A279" s="34">
        <f t="shared" si="10"/>
        <v>40472</v>
      </c>
    </row>
    <row r="280" spans="1:10" ht="15.75" thickBot="1" x14ac:dyDescent="0.3">
      <c r="A280" s="34">
        <f t="shared" si="10"/>
        <v>40473</v>
      </c>
    </row>
    <row r="281" spans="1:10" ht="15.75" thickBot="1" x14ac:dyDescent="0.3">
      <c r="A281" s="34">
        <f t="shared" si="10"/>
        <v>40474</v>
      </c>
    </row>
    <row r="282" spans="1:10" ht="15.75" thickBot="1" x14ac:dyDescent="0.3">
      <c r="A282" s="34">
        <f t="shared" si="10"/>
        <v>40475</v>
      </c>
    </row>
    <row r="283" spans="1:10" ht="15.75" thickBot="1" x14ac:dyDescent="0.3">
      <c r="A283" s="34">
        <f t="shared" si="10"/>
        <v>40476</v>
      </c>
    </row>
    <row r="284" spans="1:10" ht="15.75" thickBot="1" x14ac:dyDescent="0.3">
      <c r="A284" s="34">
        <f t="shared" si="10"/>
        <v>40477</v>
      </c>
    </row>
    <row r="285" spans="1:10" ht="15.75" thickBot="1" x14ac:dyDescent="0.3">
      <c r="A285" s="34">
        <f t="shared" si="10"/>
        <v>40478</v>
      </c>
    </row>
    <row r="286" spans="1:10" ht="15.75" thickBot="1" x14ac:dyDescent="0.3">
      <c r="A286" s="34">
        <f t="shared" si="10"/>
        <v>40479</v>
      </c>
    </row>
    <row r="287" spans="1:10" ht="15.75" thickBot="1" x14ac:dyDescent="0.3">
      <c r="A287" s="34">
        <f t="shared" si="10"/>
        <v>40480</v>
      </c>
    </row>
    <row r="288" spans="1:10" ht="15.75" thickBot="1" x14ac:dyDescent="0.3">
      <c r="A288" s="34">
        <f t="shared" si="10"/>
        <v>40481</v>
      </c>
    </row>
    <row r="289" spans="1:1" ht="15.75" thickBot="1" x14ac:dyDescent="0.3">
      <c r="A289" s="34">
        <f t="shared" si="10"/>
        <v>40482</v>
      </c>
    </row>
    <row r="290" spans="1:1" ht="15.75" thickBot="1" x14ac:dyDescent="0.3">
      <c r="A290" s="34">
        <f t="shared" si="10"/>
        <v>40483</v>
      </c>
    </row>
    <row r="291" spans="1:1" ht="15.75" thickBot="1" x14ac:dyDescent="0.3">
      <c r="A291" s="34">
        <f t="shared" si="10"/>
        <v>40484</v>
      </c>
    </row>
    <row r="292" spans="1:1" ht="15.75" thickBot="1" x14ac:dyDescent="0.3">
      <c r="A292" s="34">
        <f t="shared" si="10"/>
        <v>40485</v>
      </c>
    </row>
    <row r="293" spans="1:1" ht="15.75" thickBot="1" x14ac:dyDescent="0.3">
      <c r="A293" s="34">
        <f t="shared" si="10"/>
        <v>40486</v>
      </c>
    </row>
    <row r="294" spans="1:1" ht="15.75" thickBot="1" x14ac:dyDescent="0.3">
      <c r="A294" s="34">
        <f t="shared" si="10"/>
        <v>40487</v>
      </c>
    </row>
    <row r="295" spans="1:1" ht="15.75" thickBot="1" x14ac:dyDescent="0.3">
      <c r="A295" s="34">
        <f t="shared" si="10"/>
        <v>40488</v>
      </c>
    </row>
    <row r="296" spans="1:1" ht="15.75" thickBot="1" x14ac:dyDescent="0.3">
      <c r="A296" s="34">
        <f t="shared" si="10"/>
        <v>40489</v>
      </c>
    </row>
    <row r="297" spans="1:1" ht="15.75" thickBot="1" x14ac:dyDescent="0.3">
      <c r="A297" s="34">
        <f t="shared" si="10"/>
        <v>40490</v>
      </c>
    </row>
    <row r="298" spans="1:1" ht="15.75" thickBot="1" x14ac:dyDescent="0.3">
      <c r="A298" s="34">
        <f t="shared" si="10"/>
        <v>40491</v>
      </c>
    </row>
    <row r="299" spans="1:1" ht="15.75" thickBot="1" x14ac:dyDescent="0.3">
      <c r="A299" s="34">
        <f t="shared" si="10"/>
        <v>40492</v>
      </c>
    </row>
    <row r="300" spans="1:1" ht="15.75" thickBot="1" x14ac:dyDescent="0.3">
      <c r="A300" s="34">
        <f t="shared" si="10"/>
        <v>40493</v>
      </c>
    </row>
    <row r="301" spans="1:1" ht="15.75" thickBot="1" x14ac:dyDescent="0.3">
      <c r="A301" s="34">
        <f t="shared" si="10"/>
        <v>40494</v>
      </c>
    </row>
    <row r="302" spans="1:1" ht="15.75" thickBot="1" x14ac:dyDescent="0.3">
      <c r="A302" s="34">
        <f t="shared" si="10"/>
        <v>40495</v>
      </c>
    </row>
    <row r="303" spans="1:1" ht="15.75" thickBot="1" x14ac:dyDescent="0.3">
      <c r="A303" s="34">
        <f t="shared" si="10"/>
        <v>40496</v>
      </c>
    </row>
    <row r="304" spans="1:1" ht="15.75" thickBot="1" x14ac:dyDescent="0.3">
      <c r="A304" s="34">
        <f t="shared" si="10"/>
        <v>40497</v>
      </c>
    </row>
    <row r="305" spans="1:1" ht="15.75" thickBot="1" x14ac:dyDescent="0.3">
      <c r="A305" s="34">
        <f t="shared" si="10"/>
        <v>40498</v>
      </c>
    </row>
    <row r="306" spans="1:1" ht="15.75" thickBot="1" x14ac:dyDescent="0.3">
      <c r="A306" s="34">
        <f t="shared" si="10"/>
        <v>40499</v>
      </c>
    </row>
    <row r="307" spans="1:1" ht="15.75" thickBot="1" x14ac:dyDescent="0.3">
      <c r="A307" s="34">
        <f t="shared" si="10"/>
        <v>40500</v>
      </c>
    </row>
    <row r="308" spans="1:1" ht="15.75" thickBot="1" x14ac:dyDescent="0.3">
      <c r="A308" s="34">
        <f t="shared" si="10"/>
        <v>40501</v>
      </c>
    </row>
    <row r="309" spans="1:1" ht="15.75" thickBot="1" x14ac:dyDescent="0.3">
      <c r="A309" s="34">
        <f t="shared" si="10"/>
        <v>40502</v>
      </c>
    </row>
    <row r="310" spans="1:1" ht="15.75" thickBot="1" x14ac:dyDescent="0.3">
      <c r="A310" s="34">
        <f t="shared" si="10"/>
        <v>40503</v>
      </c>
    </row>
    <row r="311" spans="1:1" ht="15.75" thickBot="1" x14ac:dyDescent="0.3">
      <c r="A311" s="34">
        <f t="shared" si="10"/>
        <v>40504</v>
      </c>
    </row>
    <row r="312" spans="1:1" ht="15.75" thickBot="1" x14ac:dyDescent="0.3">
      <c r="A312" s="34">
        <f t="shared" si="10"/>
        <v>40505</v>
      </c>
    </row>
    <row r="313" spans="1:1" ht="15.75" thickBot="1" x14ac:dyDescent="0.3">
      <c r="A313" s="34">
        <f t="shared" si="10"/>
        <v>40506</v>
      </c>
    </row>
    <row r="314" spans="1:1" ht="15.75" thickBot="1" x14ac:dyDescent="0.3">
      <c r="A314" s="34">
        <f t="shared" si="10"/>
        <v>40507</v>
      </c>
    </row>
    <row r="315" spans="1:1" ht="15.75" thickBot="1" x14ac:dyDescent="0.3">
      <c r="A315" s="34">
        <f t="shared" si="10"/>
        <v>40508</v>
      </c>
    </row>
    <row r="316" spans="1:1" ht="15.75" thickBot="1" x14ac:dyDescent="0.3">
      <c r="A316" s="34">
        <f t="shared" si="10"/>
        <v>40509</v>
      </c>
    </row>
    <row r="317" spans="1:1" ht="15.75" thickBot="1" x14ac:dyDescent="0.3">
      <c r="A317" s="34">
        <f t="shared" si="10"/>
        <v>40510</v>
      </c>
    </row>
    <row r="318" spans="1:1" ht="15.75" thickBot="1" x14ac:dyDescent="0.3">
      <c r="A318" s="34">
        <f t="shared" si="10"/>
        <v>40511</v>
      </c>
    </row>
    <row r="319" spans="1:1" ht="15.75" thickBot="1" x14ac:dyDescent="0.3">
      <c r="A319" s="34">
        <f t="shared" si="10"/>
        <v>40512</v>
      </c>
    </row>
    <row r="320" spans="1:1" ht="15.75" thickBot="1" x14ac:dyDescent="0.3">
      <c r="A320" s="34">
        <f t="shared" si="10"/>
        <v>40513</v>
      </c>
    </row>
    <row r="321" spans="1:1" ht="15.75" thickBot="1" x14ac:dyDescent="0.3">
      <c r="A321" s="34">
        <f t="shared" si="10"/>
        <v>40514</v>
      </c>
    </row>
    <row r="322" spans="1:1" ht="15.75" thickBot="1" x14ac:dyDescent="0.3">
      <c r="A322" s="34">
        <f t="shared" si="10"/>
        <v>40515</v>
      </c>
    </row>
    <row r="323" spans="1:1" ht="15.75" thickBot="1" x14ac:dyDescent="0.3">
      <c r="A323" s="34">
        <f t="shared" si="10"/>
        <v>40516</v>
      </c>
    </row>
    <row r="324" spans="1:1" ht="15.75" thickBot="1" x14ac:dyDescent="0.3">
      <c r="A324" s="34">
        <f t="shared" si="10"/>
        <v>40517</v>
      </c>
    </row>
    <row r="325" spans="1:1" ht="15.75" thickBot="1" x14ac:dyDescent="0.3">
      <c r="A325" s="34">
        <f t="shared" si="10"/>
        <v>40518</v>
      </c>
    </row>
    <row r="326" spans="1:1" ht="15.75" thickBot="1" x14ac:dyDescent="0.3">
      <c r="A326" s="34">
        <f t="shared" si="10"/>
        <v>40519</v>
      </c>
    </row>
    <row r="327" spans="1:1" ht="15.75" thickBot="1" x14ac:dyDescent="0.3">
      <c r="A327" s="34">
        <f t="shared" si="10"/>
        <v>40520</v>
      </c>
    </row>
    <row r="328" spans="1:1" ht="15.75" thickBot="1" x14ac:dyDescent="0.3">
      <c r="A328" s="34">
        <f t="shared" si="10"/>
        <v>40521</v>
      </c>
    </row>
    <row r="329" spans="1:1" ht="15.75" thickBot="1" x14ac:dyDescent="0.3">
      <c r="A329" s="34">
        <f t="shared" si="10"/>
        <v>40522</v>
      </c>
    </row>
    <row r="330" spans="1:1" ht="15.75" thickBot="1" x14ac:dyDescent="0.3">
      <c r="A330" s="34">
        <f t="shared" ref="A330:A338" si="11">A329+1</f>
        <v>40523</v>
      </c>
    </row>
    <row r="331" spans="1:1" ht="15.75" thickBot="1" x14ac:dyDescent="0.3">
      <c r="A331" s="34">
        <f t="shared" si="11"/>
        <v>40524</v>
      </c>
    </row>
    <row r="332" spans="1:1" ht="15.75" thickBot="1" x14ac:dyDescent="0.3">
      <c r="A332" s="34">
        <f t="shared" si="11"/>
        <v>40525</v>
      </c>
    </row>
    <row r="333" spans="1:1" ht="15.75" thickBot="1" x14ac:dyDescent="0.3">
      <c r="A333" s="34">
        <f t="shared" si="11"/>
        <v>40526</v>
      </c>
    </row>
    <row r="334" spans="1:1" ht="15.75" thickBot="1" x14ac:dyDescent="0.3">
      <c r="A334" s="34">
        <f t="shared" si="11"/>
        <v>40527</v>
      </c>
    </row>
    <row r="335" spans="1:1" ht="15.75" thickBot="1" x14ac:dyDescent="0.3">
      <c r="A335" s="34">
        <f t="shared" si="11"/>
        <v>40528</v>
      </c>
    </row>
    <row r="336" spans="1:1" ht="15.75" thickBot="1" x14ac:dyDescent="0.3">
      <c r="A336" s="34">
        <f t="shared" si="11"/>
        <v>40529</v>
      </c>
    </row>
    <row r="337" spans="1:1" ht="15.75" thickBot="1" x14ac:dyDescent="0.3">
      <c r="A337" s="34">
        <f t="shared" si="11"/>
        <v>40530</v>
      </c>
    </row>
    <row r="338" spans="1:1" ht="15.75" thickBot="1" x14ac:dyDescent="0.3">
      <c r="A338" s="34">
        <f t="shared" si="11"/>
        <v>40531</v>
      </c>
    </row>
  </sheetData>
  <mergeCells count="124">
    <mergeCell ref="G261:H266"/>
    <mergeCell ref="I261:I266"/>
    <mergeCell ref="J261:J267"/>
    <mergeCell ref="G268:H273"/>
    <mergeCell ref="I268:I273"/>
    <mergeCell ref="J268:J274"/>
    <mergeCell ref="G247:H252"/>
    <mergeCell ref="I247:I252"/>
    <mergeCell ref="J247:J253"/>
    <mergeCell ref="G254:H259"/>
    <mergeCell ref="I254:I259"/>
    <mergeCell ref="J254:J260"/>
    <mergeCell ref="G233:H238"/>
    <mergeCell ref="I233:I238"/>
    <mergeCell ref="J233:J239"/>
    <mergeCell ref="G240:H245"/>
    <mergeCell ref="I240:I245"/>
    <mergeCell ref="J240:J246"/>
    <mergeCell ref="G219:H224"/>
    <mergeCell ref="I219:I224"/>
    <mergeCell ref="J219:J225"/>
    <mergeCell ref="G226:H231"/>
    <mergeCell ref="I226:I231"/>
    <mergeCell ref="J226:J232"/>
    <mergeCell ref="G114:H119"/>
    <mergeCell ref="I114:I119"/>
    <mergeCell ref="J114:J120"/>
    <mergeCell ref="G2:H6"/>
    <mergeCell ref="I2:I6"/>
    <mergeCell ref="J2:J7"/>
    <mergeCell ref="G100:H105"/>
    <mergeCell ref="I100:I105"/>
    <mergeCell ref="J100:J106"/>
    <mergeCell ref="G107:H112"/>
    <mergeCell ref="I107:I112"/>
    <mergeCell ref="J107:J113"/>
    <mergeCell ref="G86:H91"/>
    <mergeCell ref="I86:I91"/>
    <mergeCell ref="J86:J92"/>
    <mergeCell ref="G93:H98"/>
    <mergeCell ref="I93:I98"/>
    <mergeCell ref="J93:J99"/>
    <mergeCell ref="G72:H77"/>
    <mergeCell ref="I72:I77"/>
    <mergeCell ref="J72:J78"/>
    <mergeCell ref="G79:H84"/>
    <mergeCell ref="I79:I84"/>
    <mergeCell ref="J79:J85"/>
    <mergeCell ref="G58:H63"/>
    <mergeCell ref="I58:I63"/>
    <mergeCell ref="J58:J64"/>
    <mergeCell ref="G65:H70"/>
    <mergeCell ref="I65:I70"/>
    <mergeCell ref="J65:J71"/>
    <mergeCell ref="G44:H49"/>
    <mergeCell ref="I44:I49"/>
    <mergeCell ref="J44:J50"/>
    <mergeCell ref="G51:H56"/>
    <mergeCell ref="I51:I56"/>
    <mergeCell ref="J51:J57"/>
    <mergeCell ref="G30:H35"/>
    <mergeCell ref="I30:I35"/>
    <mergeCell ref="J30:J36"/>
    <mergeCell ref="G37:H42"/>
    <mergeCell ref="I37:I42"/>
    <mergeCell ref="J37:J43"/>
    <mergeCell ref="G16:H21"/>
    <mergeCell ref="I16:I21"/>
    <mergeCell ref="J16:J22"/>
    <mergeCell ref="G23:H28"/>
    <mergeCell ref="I23:I28"/>
    <mergeCell ref="J23:J29"/>
    <mergeCell ref="G9:H14"/>
    <mergeCell ref="I9:I14"/>
    <mergeCell ref="J9:J15"/>
    <mergeCell ref="L9:M9"/>
    <mergeCell ref="L10:M10"/>
    <mergeCell ref="L11:M11"/>
    <mergeCell ref="L12:M12"/>
    <mergeCell ref="L13:M13"/>
    <mergeCell ref="L14:M14"/>
    <mergeCell ref="L15:M15"/>
    <mergeCell ref="G121:H126"/>
    <mergeCell ref="I121:I126"/>
    <mergeCell ref="J121:J127"/>
    <mergeCell ref="G128:H133"/>
    <mergeCell ref="I128:I133"/>
    <mergeCell ref="J128:J134"/>
    <mergeCell ref="G135:H140"/>
    <mergeCell ref="I135:I140"/>
    <mergeCell ref="J135:J141"/>
    <mergeCell ref="G142:H147"/>
    <mergeCell ref="I142:I147"/>
    <mergeCell ref="J142:J148"/>
    <mergeCell ref="G149:H154"/>
    <mergeCell ref="I149:I154"/>
    <mergeCell ref="J149:J155"/>
    <mergeCell ref="G156:H161"/>
    <mergeCell ref="I156:I161"/>
    <mergeCell ref="J156:J162"/>
    <mergeCell ref="G163:H168"/>
    <mergeCell ref="I163:I168"/>
    <mergeCell ref="J163:J169"/>
    <mergeCell ref="G170:H175"/>
    <mergeCell ref="I170:I175"/>
    <mergeCell ref="J170:J176"/>
    <mergeCell ref="G177:H182"/>
    <mergeCell ref="I177:I182"/>
    <mergeCell ref="J177:J183"/>
    <mergeCell ref="G205:H210"/>
    <mergeCell ref="I205:I210"/>
    <mergeCell ref="J205:J211"/>
    <mergeCell ref="G212:H217"/>
    <mergeCell ref="I212:I217"/>
    <mergeCell ref="J212:J218"/>
    <mergeCell ref="G184:H189"/>
    <mergeCell ref="I184:I189"/>
    <mergeCell ref="J184:J190"/>
    <mergeCell ref="G191:H196"/>
    <mergeCell ref="I191:I196"/>
    <mergeCell ref="J191:J197"/>
    <mergeCell ref="G198:H203"/>
    <mergeCell ref="I198:I203"/>
    <mergeCell ref="J198:J204"/>
  </mergeCells>
  <conditionalFormatting sqref="J9:J120 J2:J7">
    <cfRule type="cellIs" dxfId="45" priority="47" stopIfTrue="1" operator="equal">
      <formula>"B"</formula>
    </cfRule>
    <cfRule type="cellIs" dxfId="44" priority="48" stopIfTrue="1" operator="equal">
      <formula>"T"</formula>
    </cfRule>
  </conditionalFormatting>
  <conditionalFormatting sqref="J121:J127">
    <cfRule type="cellIs" dxfId="43" priority="43" stopIfTrue="1" operator="equal">
      <formula>"B"</formula>
    </cfRule>
    <cfRule type="cellIs" dxfId="42" priority="44" stopIfTrue="1" operator="equal">
      <formula>"T"</formula>
    </cfRule>
  </conditionalFormatting>
  <conditionalFormatting sqref="J128:J134">
    <cfRule type="cellIs" dxfId="41" priority="41" stopIfTrue="1" operator="equal">
      <formula>"B"</formula>
    </cfRule>
    <cfRule type="cellIs" dxfId="40" priority="42" stopIfTrue="1" operator="equal">
      <formula>"T"</formula>
    </cfRule>
  </conditionalFormatting>
  <conditionalFormatting sqref="J135:J141">
    <cfRule type="cellIs" dxfId="39" priority="39" stopIfTrue="1" operator="equal">
      <formula>"B"</formula>
    </cfRule>
    <cfRule type="cellIs" dxfId="38" priority="40" stopIfTrue="1" operator="equal">
      <formula>"T"</formula>
    </cfRule>
  </conditionalFormatting>
  <conditionalFormatting sqref="J142:J148">
    <cfRule type="cellIs" dxfId="37" priority="37" stopIfTrue="1" operator="equal">
      <formula>"B"</formula>
    </cfRule>
    <cfRule type="cellIs" dxfId="36" priority="38" stopIfTrue="1" operator="equal">
      <formula>"T"</formula>
    </cfRule>
  </conditionalFormatting>
  <conditionalFormatting sqref="J149:J155">
    <cfRule type="cellIs" dxfId="35" priority="35" stopIfTrue="1" operator="equal">
      <formula>"B"</formula>
    </cfRule>
    <cfRule type="cellIs" dxfId="34" priority="36" stopIfTrue="1" operator="equal">
      <formula>"T"</formula>
    </cfRule>
  </conditionalFormatting>
  <conditionalFormatting sqref="J156:J162">
    <cfRule type="cellIs" dxfId="33" priority="33" stopIfTrue="1" operator="equal">
      <formula>"B"</formula>
    </cfRule>
    <cfRule type="cellIs" dxfId="32" priority="34" stopIfTrue="1" operator="equal">
      <formula>"T"</formula>
    </cfRule>
  </conditionalFormatting>
  <conditionalFormatting sqref="J163:J169">
    <cfRule type="cellIs" dxfId="31" priority="31" stopIfTrue="1" operator="equal">
      <formula>"B"</formula>
    </cfRule>
    <cfRule type="cellIs" dxfId="30" priority="32" stopIfTrue="1" operator="equal">
      <formula>"T"</formula>
    </cfRule>
  </conditionalFormatting>
  <conditionalFormatting sqref="J170:J176">
    <cfRule type="cellIs" dxfId="29" priority="29" stopIfTrue="1" operator="equal">
      <formula>"B"</formula>
    </cfRule>
    <cfRule type="cellIs" dxfId="28" priority="30" stopIfTrue="1" operator="equal">
      <formula>"T"</formula>
    </cfRule>
  </conditionalFormatting>
  <conditionalFormatting sqref="J177:J183">
    <cfRule type="cellIs" dxfId="27" priority="27" stopIfTrue="1" operator="equal">
      <formula>"B"</formula>
    </cfRule>
    <cfRule type="cellIs" dxfId="26" priority="28" stopIfTrue="1" operator="equal">
      <formula>"T"</formula>
    </cfRule>
  </conditionalFormatting>
  <conditionalFormatting sqref="J184:J190">
    <cfRule type="cellIs" dxfId="25" priority="25" stopIfTrue="1" operator="equal">
      <formula>"B"</formula>
    </cfRule>
    <cfRule type="cellIs" dxfId="24" priority="26" stopIfTrue="1" operator="equal">
      <formula>"T"</formula>
    </cfRule>
  </conditionalFormatting>
  <conditionalFormatting sqref="J191:J197">
    <cfRule type="cellIs" dxfId="23" priority="23" stopIfTrue="1" operator="equal">
      <formula>"B"</formula>
    </cfRule>
    <cfRule type="cellIs" dxfId="22" priority="24" stopIfTrue="1" operator="equal">
      <formula>"T"</formula>
    </cfRule>
  </conditionalFormatting>
  <conditionalFormatting sqref="J198:J204">
    <cfRule type="cellIs" dxfId="21" priority="21" stopIfTrue="1" operator="equal">
      <formula>"B"</formula>
    </cfRule>
    <cfRule type="cellIs" dxfId="20" priority="22" stopIfTrue="1" operator="equal">
      <formula>"T"</formula>
    </cfRule>
  </conditionalFormatting>
  <conditionalFormatting sqref="J205:J211">
    <cfRule type="cellIs" dxfId="19" priority="19" stopIfTrue="1" operator="equal">
      <formula>"B"</formula>
    </cfRule>
    <cfRule type="cellIs" dxfId="18" priority="20" stopIfTrue="1" operator="equal">
      <formula>"T"</formula>
    </cfRule>
  </conditionalFormatting>
  <conditionalFormatting sqref="J212:J218">
    <cfRule type="cellIs" dxfId="17" priority="17" stopIfTrue="1" operator="equal">
      <formula>"B"</formula>
    </cfRule>
    <cfRule type="cellIs" dxfId="16" priority="18" stopIfTrue="1" operator="equal">
      <formula>"T"</formula>
    </cfRule>
  </conditionalFormatting>
  <conditionalFormatting sqref="J219:J225">
    <cfRule type="cellIs" dxfId="15" priority="15" stopIfTrue="1" operator="equal">
      <formula>"B"</formula>
    </cfRule>
    <cfRule type="cellIs" dxfId="14" priority="16" stopIfTrue="1" operator="equal">
      <formula>"T"</formula>
    </cfRule>
  </conditionalFormatting>
  <conditionalFormatting sqref="J226:J232">
    <cfRule type="cellIs" dxfId="13" priority="13" stopIfTrue="1" operator="equal">
      <formula>"B"</formula>
    </cfRule>
    <cfRule type="cellIs" dxfId="12" priority="14" stopIfTrue="1" operator="equal">
      <formula>"T"</formula>
    </cfRule>
  </conditionalFormatting>
  <conditionalFormatting sqref="J233:J239">
    <cfRule type="cellIs" dxfId="11" priority="11" stopIfTrue="1" operator="equal">
      <formula>"B"</formula>
    </cfRule>
    <cfRule type="cellIs" dxfId="10" priority="12" stopIfTrue="1" operator="equal">
      <formula>"T"</formula>
    </cfRule>
  </conditionalFormatting>
  <conditionalFormatting sqref="J240:J246">
    <cfRule type="cellIs" dxfId="9" priority="9" stopIfTrue="1" operator="equal">
      <formula>"B"</formula>
    </cfRule>
    <cfRule type="cellIs" dxfId="8" priority="10" stopIfTrue="1" operator="equal">
      <formula>"T"</formula>
    </cfRule>
  </conditionalFormatting>
  <conditionalFormatting sqref="J247:J253">
    <cfRule type="cellIs" dxfId="7" priority="7" stopIfTrue="1" operator="equal">
      <formula>"B"</formula>
    </cfRule>
    <cfRule type="cellIs" dxfId="6" priority="8" stopIfTrue="1" operator="equal">
      <formula>"T"</formula>
    </cfRule>
  </conditionalFormatting>
  <conditionalFormatting sqref="J254:J260">
    <cfRule type="cellIs" dxfId="5" priority="5" stopIfTrue="1" operator="equal">
      <formula>"B"</formula>
    </cfRule>
    <cfRule type="cellIs" dxfId="4" priority="6" stopIfTrue="1" operator="equal">
      <formula>"T"</formula>
    </cfRule>
  </conditionalFormatting>
  <conditionalFormatting sqref="J261:J267">
    <cfRule type="cellIs" dxfId="3" priority="3" stopIfTrue="1" operator="equal">
      <formula>"B"</formula>
    </cfRule>
    <cfRule type="cellIs" dxfId="2" priority="4" stopIfTrue="1" operator="equal">
      <formula>"T"</formula>
    </cfRule>
  </conditionalFormatting>
  <conditionalFormatting sqref="J268:J274">
    <cfRule type="cellIs" dxfId="1" priority="1" stopIfTrue="1" operator="equal">
      <formula>"B"</formula>
    </cfRule>
    <cfRule type="cellIs" dxfId="0" priority="2" stopIfTrue="1" operator="equal">
      <formula>"T"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abSelected="1" topLeftCell="A231" workbookViewId="0">
      <selection sqref="A1:L366"/>
    </sheetView>
  </sheetViews>
  <sheetFormatPr defaultRowHeight="15" x14ac:dyDescent="0.25"/>
  <cols>
    <col min="1" max="1" width="10.140625" bestFit="1" customWidth="1"/>
    <col min="2" max="2" width="11.42578125" bestFit="1" customWidth="1"/>
    <col min="4" max="4" width="10.140625" bestFit="1" customWidth="1"/>
    <col min="5" max="5" width="11.28515625" bestFit="1" customWidth="1"/>
    <col min="9" max="11" width="9.140625" style="93"/>
    <col min="12" max="12" width="13.140625" style="93" bestFit="1" customWidth="1"/>
    <col min="14" max="14" width="10.5703125" customWidth="1"/>
  </cols>
  <sheetData>
    <row r="1" spans="1:14" ht="15.75" thickBot="1" x14ac:dyDescent="0.3">
      <c r="A1" s="99" t="s">
        <v>38</v>
      </c>
      <c r="B1" s="100" t="s">
        <v>39</v>
      </c>
      <c r="C1" s="100" t="s">
        <v>40</v>
      </c>
      <c r="D1" s="100" t="s">
        <v>51</v>
      </c>
      <c r="E1" s="100" t="s">
        <v>50</v>
      </c>
      <c r="F1" s="101">
        <v>56</v>
      </c>
    </row>
    <row r="2" spans="1:14" ht="15.75" thickBot="1" x14ac:dyDescent="0.3">
      <c r="A2" s="97" t="s">
        <v>0</v>
      </c>
      <c r="B2" s="98" t="s">
        <v>1</v>
      </c>
      <c r="C2" s="98" t="s">
        <v>59</v>
      </c>
      <c r="D2" s="98" t="s">
        <v>58</v>
      </c>
      <c r="E2" s="98" t="s">
        <v>4</v>
      </c>
      <c r="F2" s="98" t="s">
        <v>6</v>
      </c>
      <c r="G2" s="98" t="s">
        <v>7</v>
      </c>
      <c r="H2" s="98" t="s">
        <v>8</v>
      </c>
      <c r="I2" s="104" t="s">
        <v>45</v>
      </c>
      <c r="J2" s="104" t="s">
        <v>46</v>
      </c>
      <c r="K2" s="104" t="s">
        <v>47</v>
      </c>
      <c r="L2" s="105" t="s">
        <v>48</v>
      </c>
      <c r="N2" s="95">
        <f ca="1">TODAY()</f>
        <v>41199</v>
      </c>
    </row>
    <row r="3" spans="1:14" x14ac:dyDescent="0.25">
      <c r="A3" s="102">
        <v>40545</v>
      </c>
      <c r="B3" s="92" t="s">
        <v>12</v>
      </c>
      <c r="C3" s="92"/>
      <c r="D3" s="92"/>
      <c r="E3" s="92"/>
      <c r="F3" s="110"/>
      <c r="G3" s="110"/>
      <c r="H3" s="112"/>
      <c r="I3" s="103">
        <f>$F$1*(0.0167*(C3+D3)+6)</f>
        <v>336</v>
      </c>
      <c r="J3" s="103">
        <f>$F$1*1.4</f>
        <v>78.399999999999991</v>
      </c>
      <c r="K3" s="103">
        <f>$F$1*1</f>
        <v>56</v>
      </c>
      <c r="L3" s="103">
        <f>I3*4+J3*4+K3*9</f>
        <v>2161.6</v>
      </c>
    </row>
    <row r="4" spans="1:14" x14ac:dyDescent="0.25">
      <c r="A4" s="91">
        <v>40546</v>
      </c>
      <c r="B4" s="90" t="s">
        <v>15</v>
      </c>
      <c r="C4" s="90"/>
      <c r="D4" s="90">
        <v>80</v>
      </c>
      <c r="E4" s="90"/>
      <c r="F4" s="110"/>
      <c r="G4" s="110"/>
      <c r="H4" s="112"/>
      <c r="I4" s="94">
        <f t="shared" ref="I4:I67" si="0">$F$1*(0.0167*(C4+D4)+6)</f>
        <v>410.81600000000003</v>
      </c>
      <c r="J4" s="94">
        <f t="shared" ref="J4:J67" si="1">$F$1*1.4</f>
        <v>78.399999999999991</v>
      </c>
      <c r="K4" s="94">
        <f t="shared" ref="K4:K67" si="2">$F$1*1</f>
        <v>56</v>
      </c>
      <c r="L4" s="94">
        <f t="shared" ref="L4:L67" si="3">I4*4+J4*4+K4*9</f>
        <v>2460.864</v>
      </c>
    </row>
    <row r="5" spans="1:14" ht="15.75" x14ac:dyDescent="0.3">
      <c r="A5" s="91">
        <v>40547</v>
      </c>
      <c r="B5" s="90" t="s">
        <v>18</v>
      </c>
      <c r="C5" s="90">
        <v>70</v>
      </c>
      <c r="D5" s="90"/>
      <c r="E5" s="90"/>
      <c r="F5" s="110"/>
      <c r="G5" s="110"/>
      <c r="H5" s="112"/>
      <c r="I5" s="94">
        <f t="shared" si="0"/>
        <v>401.46400000000006</v>
      </c>
      <c r="J5" s="94">
        <f t="shared" si="1"/>
        <v>78.399999999999991</v>
      </c>
      <c r="K5" s="94">
        <f t="shared" si="2"/>
        <v>56</v>
      </c>
      <c r="L5" s="94">
        <f t="shared" si="3"/>
        <v>2423.4560000000001</v>
      </c>
      <c r="N5" s="96">
        <f ca="1">MATCH(TODAY(), A1:A367, 1)</f>
        <v>366</v>
      </c>
    </row>
    <row r="6" spans="1:14" x14ac:dyDescent="0.25">
      <c r="A6" s="91">
        <v>40548</v>
      </c>
      <c r="B6" s="90" t="s">
        <v>21</v>
      </c>
      <c r="C6" s="90"/>
      <c r="D6" s="90"/>
      <c r="E6" s="90"/>
      <c r="F6" s="110"/>
      <c r="G6" s="110"/>
      <c r="H6" s="112"/>
      <c r="I6" s="94">
        <f t="shared" si="0"/>
        <v>336</v>
      </c>
      <c r="J6" s="94">
        <f t="shared" si="1"/>
        <v>78.399999999999991</v>
      </c>
      <c r="K6" s="94">
        <f t="shared" si="2"/>
        <v>56</v>
      </c>
      <c r="L6" s="94">
        <f t="shared" si="3"/>
        <v>2161.6</v>
      </c>
    </row>
    <row r="7" spans="1:14" x14ac:dyDescent="0.25">
      <c r="A7" s="91">
        <v>40549</v>
      </c>
      <c r="B7" s="90" t="s">
        <v>24</v>
      </c>
      <c r="C7" s="90"/>
      <c r="D7" s="90">
        <v>70</v>
      </c>
      <c r="E7" s="90"/>
      <c r="F7" s="110"/>
      <c r="G7" s="110"/>
      <c r="H7" s="112"/>
      <c r="I7" s="94">
        <f t="shared" si="0"/>
        <v>401.46400000000006</v>
      </c>
      <c r="J7" s="94">
        <f t="shared" si="1"/>
        <v>78.399999999999991</v>
      </c>
      <c r="K7" s="94">
        <f t="shared" si="2"/>
        <v>56</v>
      </c>
      <c r="L7" s="94">
        <f t="shared" si="3"/>
        <v>2423.4560000000001</v>
      </c>
    </row>
    <row r="8" spans="1:14" ht="15.75" thickBot="1" x14ac:dyDescent="0.3">
      <c r="A8" s="91">
        <v>40550</v>
      </c>
      <c r="B8" s="90" t="s">
        <v>27</v>
      </c>
      <c r="C8" s="90">
        <v>80</v>
      </c>
      <c r="D8" s="90"/>
      <c r="E8" s="90"/>
      <c r="F8" s="110"/>
      <c r="G8" s="110"/>
      <c r="H8" s="112"/>
      <c r="I8" s="94">
        <f t="shared" si="0"/>
        <v>410.81600000000003</v>
      </c>
      <c r="J8" s="94">
        <f t="shared" si="1"/>
        <v>78.399999999999991</v>
      </c>
      <c r="K8" s="94">
        <f t="shared" si="2"/>
        <v>56</v>
      </c>
      <c r="L8" s="94">
        <f t="shared" si="3"/>
        <v>2460.864</v>
      </c>
    </row>
    <row r="9" spans="1:14" ht="15.75" thickBot="1" x14ac:dyDescent="0.3">
      <c r="A9" s="91">
        <v>40551</v>
      </c>
      <c r="B9" s="90" t="s">
        <v>10</v>
      </c>
      <c r="C9" s="90"/>
      <c r="D9" s="90">
        <v>30</v>
      </c>
      <c r="E9" s="90"/>
      <c r="F9" s="30">
        <f>SUM(C3:C9)</f>
        <v>150</v>
      </c>
      <c r="G9" s="31">
        <f>SUM(D3:D9)</f>
        <v>180</v>
      </c>
      <c r="H9" s="32">
        <f>F9+G9</f>
        <v>330</v>
      </c>
      <c r="I9" s="94">
        <f t="shared" si="0"/>
        <v>364.05600000000004</v>
      </c>
      <c r="J9" s="94">
        <f t="shared" si="1"/>
        <v>78.399999999999991</v>
      </c>
      <c r="K9" s="94">
        <f t="shared" si="2"/>
        <v>56</v>
      </c>
      <c r="L9" s="94">
        <f t="shared" si="3"/>
        <v>2273.8240000000001</v>
      </c>
    </row>
    <row r="10" spans="1:14" x14ac:dyDescent="0.25">
      <c r="A10" s="91">
        <v>40552</v>
      </c>
      <c r="B10" s="90" t="s">
        <v>12</v>
      </c>
      <c r="C10" s="90"/>
      <c r="D10" s="90"/>
      <c r="E10" s="90"/>
      <c r="F10" s="109"/>
      <c r="G10" s="109"/>
      <c r="H10" s="111"/>
      <c r="I10" s="94">
        <f t="shared" si="0"/>
        <v>336</v>
      </c>
      <c r="J10" s="94">
        <f t="shared" si="1"/>
        <v>78.399999999999991</v>
      </c>
      <c r="K10" s="94">
        <f t="shared" si="2"/>
        <v>56</v>
      </c>
      <c r="L10" s="94">
        <f t="shared" si="3"/>
        <v>2161.6</v>
      </c>
    </row>
    <row r="11" spans="1:14" x14ac:dyDescent="0.25">
      <c r="A11" s="91">
        <v>40553</v>
      </c>
      <c r="B11" s="90" t="s">
        <v>15</v>
      </c>
      <c r="C11" s="90"/>
      <c r="D11" s="90">
        <v>30</v>
      </c>
      <c r="E11" s="90"/>
      <c r="F11" s="110"/>
      <c r="G11" s="110"/>
      <c r="H11" s="112"/>
      <c r="I11" s="94">
        <f t="shared" si="0"/>
        <v>364.05600000000004</v>
      </c>
      <c r="J11" s="94">
        <f t="shared" si="1"/>
        <v>78.399999999999991</v>
      </c>
      <c r="K11" s="94">
        <f t="shared" si="2"/>
        <v>56</v>
      </c>
      <c r="L11" s="94">
        <f t="shared" si="3"/>
        <v>2273.8240000000001</v>
      </c>
    </row>
    <row r="12" spans="1:14" x14ac:dyDescent="0.25">
      <c r="A12" s="91">
        <v>40554</v>
      </c>
      <c r="B12" s="90" t="s">
        <v>18</v>
      </c>
      <c r="C12" s="90">
        <v>70</v>
      </c>
      <c r="D12" s="90"/>
      <c r="E12" s="90"/>
      <c r="F12" s="110"/>
      <c r="G12" s="110"/>
      <c r="H12" s="112"/>
      <c r="I12" s="94">
        <f t="shared" si="0"/>
        <v>401.46400000000006</v>
      </c>
      <c r="J12" s="94">
        <f t="shared" si="1"/>
        <v>78.399999999999991</v>
      </c>
      <c r="K12" s="94">
        <f t="shared" si="2"/>
        <v>56</v>
      </c>
      <c r="L12" s="94">
        <f t="shared" si="3"/>
        <v>2423.4560000000001</v>
      </c>
    </row>
    <row r="13" spans="1:14" x14ac:dyDescent="0.25">
      <c r="A13" s="91">
        <v>40555</v>
      </c>
      <c r="B13" s="90" t="s">
        <v>21</v>
      </c>
      <c r="C13" s="90"/>
      <c r="D13" s="90">
        <v>90</v>
      </c>
      <c r="E13" s="90"/>
      <c r="F13" s="110"/>
      <c r="G13" s="110"/>
      <c r="H13" s="112"/>
      <c r="I13" s="94">
        <f t="shared" si="0"/>
        <v>420.16800000000001</v>
      </c>
      <c r="J13" s="94">
        <f t="shared" si="1"/>
        <v>78.399999999999991</v>
      </c>
      <c r="K13" s="94">
        <f t="shared" si="2"/>
        <v>56</v>
      </c>
      <c r="L13" s="94">
        <f t="shared" si="3"/>
        <v>2498.2719999999999</v>
      </c>
    </row>
    <row r="14" spans="1:14" x14ac:dyDescent="0.25">
      <c r="A14" s="91">
        <v>40556</v>
      </c>
      <c r="B14" s="90" t="s">
        <v>24</v>
      </c>
      <c r="C14" s="90"/>
      <c r="D14" s="90"/>
      <c r="E14" s="90"/>
      <c r="F14" s="110"/>
      <c r="G14" s="110"/>
      <c r="H14" s="112"/>
      <c r="I14" s="94">
        <f t="shared" si="0"/>
        <v>336</v>
      </c>
      <c r="J14" s="94">
        <f t="shared" si="1"/>
        <v>78.399999999999991</v>
      </c>
      <c r="K14" s="94">
        <f t="shared" si="2"/>
        <v>56</v>
      </c>
      <c r="L14" s="94">
        <f t="shared" si="3"/>
        <v>2161.6</v>
      </c>
    </row>
    <row r="15" spans="1:14" ht="15.75" thickBot="1" x14ac:dyDescent="0.3">
      <c r="A15" s="91">
        <v>40557</v>
      </c>
      <c r="B15" s="90" t="s">
        <v>27</v>
      </c>
      <c r="C15" s="90">
        <v>90</v>
      </c>
      <c r="D15" s="90"/>
      <c r="E15" s="90"/>
      <c r="F15" s="110"/>
      <c r="G15" s="110"/>
      <c r="H15" s="112"/>
      <c r="I15" s="94">
        <f t="shared" si="0"/>
        <v>420.16800000000001</v>
      </c>
      <c r="J15" s="94">
        <f t="shared" si="1"/>
        <v>78.399999999999991</v>
      </c>
      <c r="K15" s="94">
        <f t="shared" si="2"/>
        <v>56</v>
      </c>
      <c r="L15" s="94">
        <f t="shared" si="3"/>
        <v>2498.2719999999999</v>
      </c>
    </row>
    <row r="16" spans="1:14" ht="15.75" thickBot="1" x14ac:dyDescent="0.3">
      <c r="A16" s="91">
        <v>40558</v>
      </c>
      <c r="B16" s="90" t="s">
        <v>10</v>
      </c>
      <c r="C16" s="90"/>
      <c r="D16" s="90">
        <v>60</v>
      </c>
      <c r="E16" s="90"/>
      <c r="F16" s="30">
        <f>SUM(C10:C16)</f>
        <v>160</v>
      </c>
      <c r="G16" s="31">
        <f>SUM(D10:D16)</f>
        <v>180</v>
      </c>
      <c r="H16" s="32">
        <f>F16+G16</f>
        <v>340</v>
      </c>
      <c r="I16" s="94">
        <f t="shared" si="0"/>
        <v>392.11199999999997</v>
      </c>
      <c r="J16" s="94">
        <f t="shared" si="1"/>
        <v>78.399999999999991</v>
      </c>
      <c r="K16" s="94">
        <f t="shared" si="2"/>
        <v>56</v>
      </c>
      <c r="L16" s="94">
        <f t="shared" si="3"/>
        <v>2386.0479999999998</v>
      </c>
    </row>
    <row r="17" spans="1:12" x14ac:dyDescent="0.25">
      <c r="A17" s="91">
        <v>40559</v>
      </c>
      <c r="B17" s="90" t="s">
        <v>12</v>
      </c>
      <c r="C17" s="90"/>
      <c r="D17" s="90"/>
      <c r="E17" s="90"/>
      <c r="F17" s="109"/>
      <c r="G17" s="109"/>
      <c r="H17" s="111"/>
      <c r="I17" s="94">
        <f t="shared" si="0"/>
        <v>336</v>
      </c>
      <c r="J17" s="94">
        <f t="shared" si="1"/>
        <v>78.399999999999991</v>
      </c>
      <c r="K17" s="94">
        <f t="shared" si="2"/>
        <v>56</v>
      </c>
      <c r="L17" s="94">
        <f t="shared" si="3"/>
        <v>2161.6</v>
      </c>
    </row>
    <row r="18" spans="1:12" x14ac:dyDescent="0.25">
      <c r="A18" s="91">
        <v>40560</v>
      </c>
      <c r="B18" s="90" t="s">
        <v>15</v>
      </c>
      <c r="C18" s="90"/>
      <c r="D18" s="90">
        <v>30</v>
      </c>
      <c r="E18" s="90"/>
      <c r="F18" s="110"/>
      <c r="G18" s="110"/>
      <c r="H18" s="112"/>
      <c r="I18" s="94">
        <f t="shared" si="0"/>
        <v>364.05600000000004</v>
      </c>
      <c r="J18" s="94">
        <f t="shared" si="1"/>
        <v>78.399999999999991</v>
      </c>
      <c r="K18" s="94">
        <f t="shared" si="2"/>
        <v>56</v>
      </c>
      <c r="L18" s="94">
        <f t="shared" si="3"/>
        <v>2273.8240000000001</v>
      </c>
    </row>
    <row r="19" spans="1:12" x14ac:dyDescent="0.25">
      <c r="A19" s="91">
        <v>40561</v>
      </c>
      <c r="B19" s="90" t="s">
        <v>18</v>
      </c>
      <c r="C19" s="90">
        <v>60</v>
      </c>
      <c r="D19" s="90"/>
      <c r="E19" s="90"/>
      <c r="F19" s="110"/>
      <c r="G19" s="110"/>
      <c r="H19" s="112"/>
      <c r="I19" s="94">
        <f t="shared" si="0"/>
        <v>392.11199999999997</v>
      </c>
      <c r="J19" s="94">
        <f t="shared" si="1"/>
        <v>78.399999999999991</v>
      </c>
      <c r="K19" s="94">
        <f t="shared" si="2"/>
        <v>56</v>
      </c>
      <c r="L19" s="94">
        <f t="shared" si="3"/>
        <v>2386.0479999999998</v>
      </c>
    </row>
    <row r="20" spans="1:12" x14ac:dyDescent="0.25">
      <c r="A20" s="91">
        <v>40562</v>
      </c>
      <c r="B20" s="90" t="s">
        <v>21</v>
      </c>
      <c r="C20" s="90"/>
      <c r="D20" s="90">
        <v>0</v>
      </c>
      <c r="E20" s="90"/>
      <c r="F20" s="110"/>
      <c r="G20" s="110"/>
      <c r="H20" s="112"/>
      <c r="I20" s="94">
        <f t="shared" si="0"/>
        <v>336</v>
      </c>
      <c r="J20" s="94">
        <f t="shared" si="1"/>
        <v>78.399999999999991</v>
      </c>
      <c r="K20" s="94">
        <f t="shared" si="2"/>
        <v>56</v>
      </c>
      <c r="L20" s="94">
        <f t="shared" si="3"/>
        <v>2161.6</v>
      </c>
    </row>
    <row r="21" spans="1:12" x14ac:dyDescent="0.25">
      <c r="A21" s="91">
        <v>40563</v>
      </c>
      <c r="B21" s="90" t="s">
        <v>24</v>
      </c>
      <c r="C21" s="90"/>
      <c r="D21" s="90">
        <v>30</v>
      </c>
      <c r="E21" s="90"/>
      <c r="F21" s="110"/>
      <c r="G21" s="110"/>
      <c r="H21" s="112"/>
      <c r="I21" s="94">
        <f t="shared" si="0"/>
        <v>364.05600000000004</v>
      </c>
      <c r="J21" s="94">
        <f t="shared" si="1"/>
        <v>78.399999999999991</v>
      </c>
      <c r="K21" s="94">
        <f t="shared" si="2"/>
        <v>56</v>
      </c>
      <c r="L21" s="94">
        <f t="shared" si="3"/>
        <v>2273.8240000000001</v>
      </c>
    </row>
    <row r="22" spans="1:12" ht="15.75" thickBot="1" x14ac:dyDescent="0.3">
      <c r="A22" s="91">
        <v>40564</v>
      </c>
      <c r="B22" s="90" t="s">
        <v>27</v>
      </c>
      <c r="C22" s="90"/>
      <c r="D22" s="90">
        <v>60</v>
      </c>
      <c r="E22" s="90"/>
      <c r="F22" s="110"/>
      <c r="G22" s="110"/>
      <c r="H22" s="112"/>
      <c r="I22" s="94">
        <f t="shared" si="0"/>
        <v>392.11199999999997</v>
      </c>
      <c r="J22" s="94">
        <f t="shared" si="1"/>
        <v>78.399999999999991</v>
      </c>
      <c r="K22" s="94">
        <f t="shared" si="2"/>
        <v>56</v>
      </c>
      <c r="L22" s="94">
        <f t="shared" si="3"/>
        <v>2386.0479999999998</v>
      </c>
    </row>
    <row r="23" spans="1:12" ht="15.75" thickBot="1" x14ac:dyDescent="0.3">
      <c r="A23" s="91">
        <v>40565</v>
      </c>
      <c r="B23" s="90" t="s">
        <v>10</v>
      </c>
      <c r="C23" s="90"/>
      <c r="D23" s="90">
        <v>60</v>
      </c>
      <c r="E23" s="90"/>
      <c r="F23" s="30">
        <f>SUM(C17:C23)</f>
        <v>60</v>
      </c>
      <c r="G23" s="31">
        <f>SUM(D17:D23)</f>
        <v>180</v>
      </c>
      <c r="H23" s="32">
        <f>F23+G23</f>
        <v>240</v>
      </c>
      <c r="I23" s="94">
        <f t="shared" si="0"/>
        <v>392.11199999999997</v>
      </c>
      <c r="J23" s="94">
        <f t="shared" si="1"/>
        <v>78.399999999999991</v>
      </c>
      <c r="K23" s="94">
        <f t="shared" si="2"/>
        <v>56</v>
      </c>
      <c r="L23" s="94">
        <f t="shared" si="3"/>
        <v>2386.0479999999998</v>
      </c>
    </row>
    <row r="24" spans="1:12" x14ac:dyDescent="0.25">
      <c r="A24" s="91">
        <v>40566</v>
      </c>
      <c r="B24" s="90" t="s">
        <v>12</v>
      </c>
      <c r="C24" s="90"/>
      <c r="D24" s="90"/>
      <c r="E24" s="90"/>
      <c r="F24" s="109"/>
      <c r="G24" s="109"/>
      <c r="H24" s="111"/>
      <c r="I24" s="94">
        <f t="shared" si="0"/>
        <v>336</v>
      </c>
      <c r="J24" s="94">
        <f t="shared" si="1"/>
        <v>78.399999999999991</v>
      </c>
      <c r="K24" s="94">
        <f t="shared" si="2"/>
        <v>56</v>
      </c>
      <c r="L24" s="94">
        <f t="shared" si="3"/>
        <v>2161.6</v>
      </c>
    </row>
    <row r="25" spans="1:12" x14ac:dyDescent="0.25">
      <c r="A25" s="91">
        <v>40567</v>
      </c>
      <c r="B25" s="90" t="s">
        <v>15</v>
      </c>
      <c r="C25" s="90">
        <v>45</v>
      </c>
      <c r="D25" s="90"/>
      <c r="E25" s="90"/>
      <c r="F25" s="110"/>
      <c r="G25" s="110"/>
      <c r="H25" s="112"/>
      <c r="I25" s="94">
        <f t="shared" si="0"/>
        <v>378.084</v>
      </c>
      <c r="J25" s="94">
        <f t="shared" si="1"/>
        <v>78.399999999999991</v>
      </c>
      <c r="K25" s="94">
        <f t="shared" si="2"/>
        <v>56</v>
      </c>
      <c r="L25" s="94">
        <f t="shared" si="3"/>
        <v>2329.9359999999997</v>
      </c>
    </row>
    <row r="26" spans="1:12" x14ac:dyDescent="0.25">
      <c r="A26" s="91">
        <v>40568</v>
      </c>
      <c r="B26" s="90" t="s">
        <v>18</v>
      </c>
      <c r="C26" s="90"/>
      <c r="D26" s="90">
        <v>30</v>
      </c>
      <c r="E26" s="90"/>
      <c r="F26" s="110"/>
      <c r="G26" s="110"/>
      <c r="H26" s="112"/>
      <c r="I26" s="94">
        <f t="shared" si="0"/>
        <v>364.05600000000004</v>
      </c>
      <c r="J26" s="94">
        <f t="shared" si="1"/>
        <v>78.399999999999991</v>
      </c>
      <c r="K26" s="94">
        <f t="shared" si="2"/>
        <v>56</v>
      </c>
      <c r="L26" s="94">
        <f t="shared" si="3"/>
        <v>2273.8240000000001</v>
      </c>
    </row>
    <row r="27" spans="1:12" x14ac:dyDescent="0.25">
      <c r="A27" s="91">
        <v>40569</v>
      </c>
      <c r="B27" s="90" t="s">
        <v>21</v>
      </c>
      <c r="C27" s="90"/>
      <c r="D27" s="90">
        <v>90</v>
      </c>
      <c r="E27" s="90"/>
      <c r="F27" s="110"/>
      <c r="G27" s="110"/>
      <c r="H27" s="112"/>
      <c r="I27" s="94">
        <f t="shared" si="0"/>
        <v>420.16800000000001</v>
      </c>
      <c r="J27" s="94">
        <f t="shared" si="1"/>
        <v>78.399999999999991</v>
      </c>
      <c r="K27" s="94">
        <f t="shared" si="2"/>
        <v>56</v>
      </c>
      <c r="L27" s="94">
        <f t="shared" si="3"/>
        <v>2498.2719999999999</v>
      </c>
    </row>
    <row r="28" spans="1:12" x14ac:dyDescent="0.25">
      <c r="A28" s="91">
        <v>40570</v>
      </c>
      <c r="B28" s="90" t="s">
        <v>24</v>
      </c>
      <c r="C28" s="90"/>
      <c r="D28" s="90"/>
      <c r="E28" s="90"/>
      <c r="F28" s="110"/>
      <c r="G28" s="110"/>
      <c r="H28" s="112"/>
      <c r="I28" s="94">
        <f t="shared" si="0"/>
        <v>336</v>
      </c>
      <c r="J28" s="94">
        <f t="shared" si="1"/>
        <v>78.399999999999991</v>
      </c>
      <c r="K28" s="94">
        <f t="shared" si="2"/>
        <v>56</v>
      </c>
      <c r="L28" s="94">
        <f t="shared" si="3"/>
        <v>2161.6</v>
      </c>
    </row>
    <row r="29" spans="1:12" ht="15.75" thickBot="1" x14ac:dyDescent="0.3">
      <c r="A29" s="91">
        <v>40571</v>
      </c>
      <c r="B29" s="90" t="s">
        <v>27</v>
      </c>
      <c r="C29" s="90">
        <v>100</v>
      </c>
      <c r="D29" s="90"/>
      <c r="E29" s="90"/>
      <c r="F29" s="110"/>
      <c r="G29" s="110"/>
      <c r="H29" s="112"/>
      <c r="I29" s="94">
        <f t="shared" si="0"/>
        <v>429.52</v>
      </c>
      <c r="J29" s="94">
        <f t="shared" si="1"/>
        <v>78.399999999999991</v>
      </c>
      <c r="K29" s="94">
        <f t="shared" si="2"/>
        <v>56</v>
      </c>
      <c r="L29" s="94">
        <f t="shared" si="3"/>
        <v>2535.6799999999998</v>
      </c>
    </row>
    <row r="30" spans="1:12" ht="15.75" thickBot="1" x14ac:dyDescent="0.3">
      <c r="A30" s="91">
        <v>40572</v>
      </c>
      <c r="B30" s="90" t="s">
        <v>10</v>
      </c>
      <c r="C30" s="90"/>
      <c r="D30" s="90">
        <v>65</v>
      </c>
      <c r="E30" s="90"/>
      <c r="F30" s="30">
        <f>SUM(C24:C30)</f>
        <v>145</v>
      </c>
      <c r="G30" s="31">
        <f>SUM(D24:D30)</f>
        <v>185</v>
      </c>
      <c r="H30" s="32">
        <f>F30+G30</f>
        <v>330</v>
      </c>
      <c r="I30" s="94">
        <f t="shared" si="0"/>
        <v>396.78800000000001</v>
      </c>
      <c r="J30" s="94">
        <f t="shared" si="1"/>
        <v>78.399999999999991</v>
      </c>
      <c r="K30" s="94">
        <f t="shared" si="2"/>
        <v>56</v>
      </c>
      <c r="L30" s="94">
        <f t="shared" si="3"/>
        <v>2404.752</v>
      </c>
    </row>
    <row r="31" spans="1:12" x14ac:dyDescent="0.25">
      <c r="A31" s="91">
        <v>40573</v>
      </c>
      <c r="B31" s="90" t="s">
        <v>12</v>
      </c>
      <c r="C31" s="90"/>
      <c r="D31" s="90"/>
      <c r="E31" s="90"/>
      <c r="F31" s="109"/>
      <c r="G31" s="109"/>
      <c r="H31" s="111"/>
      <c r="I31" s="94">
        <f t="shared" si="0"/>
        <v>336</v>
      </c>
      <c r="J31" s="94">
        <f t="shared" si="1"/>
        <v>78.399999999999991</v>
      </c>
      <c r="K31" s="94">
        <f t="shared" si="2"/>
        <v>56</v>
      </c>
      <c r="L31" s="94">
        <f t="shared" si="3"/>
        <v>2161.6</v>
      </c>
    </row>
    <row r="32" spans="1:12" x14ac:dyDescent="0.25">
      <c r="A32" s="91">
        <v>40574</v>
      </c>
      <c r="B32" s="90" t="s">
        <v>15</v>
      </c>
      <c r="C32" s="90">
        <v>45</v>
      </c>
      <c r="D32" s="90"/>
      <c r="E32" s="90"/>
      <c r="F32" s="110"/>
      <c r="G32" s="110"/>
      <c r="H32" s="112"/>
      <c r="I32" s="94">
        <f t="shared" si="0"/>
        <v>378.084</v>
      </c>
      <c r="J32" s="94">
        <f t="shared" si="1"/>
        <v>78.399999999999991</v>
      </c>
      <c r="K32" s="94">
        <f t="shared" si="2"/>
        <v>56</v>
      </c>
      <c r="L32" s="94">
        <f t="shared" si="3"/>
        <v>2329.9359999999997</v>
      </c>
    </row>
    <row r="33" spans="1:15" x14ac:dyDescent="0.25">
      <c r="A33" s="91">
        <v>40575</v>
      </c>
      <c r="B33" s="90" t="s">
        <v>18</v>
      </c>
      <c r="C33" s="90"/>
      <c r="D33" s="90">
        <v>30</v>
      </c>
      <c r="E33" s="90"/>
      <c r="F33" s="110"/>
      <c r="G33" s="110"/>
      <c r="H33" s="112"/>
      <c r="I33" s="94">
        <f t="shared" si="0"/>
        <v>364.05600000000004</v>
      </c>
      <c r="J33" s="94">
        <f t="shared" si="1"/>
        <v>78.399999999999991</v>
      </c>
      <c r="K33" s="94">
        <f t="shared" si="2"/>
        <v>56</v>
      </c>
      <c r="L33" s="94">
        <f t="shared" si="3"/>
        <v>2273.8240000000001</v>
      </c>
    </row>
    <row r="34" spans="1:15" x14ac:dyDescent="0.25">
      <c r="A34" s="91">
        <v>40576</v>
      </c>
      <c r="B34" s="90" t="s">
        <v>21</v>
      </c>
      <c r="C34" s="90">
        <v>100</v>
      </c>
      <c r="D34" s="90"/>
      <c r="E34" s="90"/>
      <c r="F34" s="110"/>
      <c r="G34" s="110"/>
      <c r="H34" s="112"/>
      <c r="I34" s="94">
        <f t="shared" si="0"/>
        <v>429.52</v>
      </c>
      <c r="J34" s="94">
        <f t="shared" si="1"/>
        <v>78.399999999999991</v>
      </c>
      <c r="K34" s="94">
        <f t="shared" si="2"/>
        <v>56</v>
      </c>
      <c r="L34" s="94">
        <f t="shared" si="3"/>
        <v>2535.6799999999998</v>
      </c>
    </row>
    <row r="35" spans="1:15" x14ac:dyDescent="0.25">
      <c r="A35" s="91">
        <v>40577</v>
      </c>
      <c r="B35" s="90" t="s">
        <v>24</v>
      </c>
      <c r="C35" s="90"/>
      <c r="D35" s="90">
        <v>20</v>
      </c>
      <c r="E35" s="90"/>
      <c r="F35" s="110"/>
      <c r="G35" s="110"/>
      <c r="H35" s="112"/>
      <c r="I35" s="94">
        <f t="shared" si="0"/>
        <v>354.70399999999995</v>
      </c>
      <c r="J35" s="94">
        <f t="shared" si="1"/>
        <v>78.399999999999991</v>
      </c>
      <c r="K35" s="94">
        <f t="shared" si="2"/>
        <v>56</v>
      </c>
      <c r="L35" s="94">
        <f t="shared" si="3"/>
        <v>2236.4159999999997</v>
      </c>
      <c r="M35">
        <v>150</v>
      </c>
      <c r="N35">
        <v>33</v>
      </c>
      <c r="O35">
        <v>10</v>
      </c>
    </row>
    <row r="36" spans="1:15" ht="15.75" thickBot="1" x14ac:dyDescent="0.3">
      <c r="A36" s="91">
        <v>40578</v>
      </c>
      <c r="B36" s="90" t="s">
        <v>27</v>
      </c>
      <c r="C36" s="90"/>
      <c r="D36" s="90">
        <v>100</v>
      </c>
      <c r="E36" s="90"/>
      <c r="F36" s="110"/>
      <c r="G36" s="110"/>
      <c r="H36" s="112"/>
      <c r="I36" s="94">
        <f t="shared" si="0"/>
        <v>429.52</v>
      </c>
      <c r="J36" s="94">
        <f t="shared" si="1"/>
        <v>78.399999999999991</v>
      </c>
      <c r="K36" s="94">
        <f t="shared" si="2"/>
        <v>56</v>
      </c>
      <c r="L36" s="94">
        <f t="shared" si="3"/>
        <v>2535.6799999999998</v>
      </c>
    </row>
    <row r="37" spans="1:15" ht="15.75" thickBot="1" x14ac:dyDescent="0.3">
      <c r="A37" s="91">
        <v>40579</v>
      </c>
      <c r="B37" s="90" t="s">
        <v>10</v>
      </c>
      <c r="C37" s="90">
        <v>60</v>
      </c>
      <c r="D37" s="90"/>
      <c r="E37" s="90"/>
      <c r="F37" s="30">
        <f>SUM(C31:C37)</f>
        <v>205</v>
      </c>
      <c r="G37" s="31">
        <f>SUM(D31:D37)</f>
        <v>150</v>
      </c>
      <c r="H37" s="32">
        <f>F37+G37</f>
        <v>355</v>
      </c>
      <c r="I37" s="94">
        <f t="shared" si="0"/>
        <v>392.11199999999997</v>
      </c>
      <c r="J37" s="94">
        <f t="shared" si="1"/>
        <v>78.399999999999991</v>
      </c>
      <c r="K37" s="94">
        <f t="shared" si="2"/>
        <v>56</v>
      </c>
      <c r="L37" s="94">
        <f t="shared" si="3"/>
        <v>2386.0479999999998</v>
      </c>
    </row>
    <row r="38" spans="1:15" x14ac:dyDescent="0.25">
      <c r="A38" s="91">
        <v>40580</v>
      </c>
      <c r="B38" s="90" t="s">
        <v>12</v>
      </c>
      <c r="C38" s="90"/>
      <c r="D38" s="90"/>
      <c r="E38" s="90"/>
      <c r="F38" s="109"/>
      <c r="G38" s="109"/>
      <c r="H38" s="111"/>
      <c r="I38" s="94">
        <f t="shared" si="0"/>
        <v>336</v>
      </c>
      <c r="J38" s="94">
        <f t="shared" si="1"/>
        <v>78.399999999999991</v>
      </c>
      <c r="K38" s="94">
        <f t="shared" si="2"/>
        <v>56</v>
      </c>
      <c r="L38" s="94">
        <f t="shared" si="3"/>
        <v>2161.6</v>
      </c>
    </row>
    <row r="39" spans="1:15" x14ac:dyDescent="0.25">
      <c r="A39" s="91">
        <v>40581</v>
      </c>
      <c r="B39" s="90" t="s">
        <v>15</v>
      </c>
      <c r="C39" s="90">
        <v>60</v>
      </c>
      <c r="D39" s="90"/>
      <c r="E39" s="90"/>
      <c r="F39" s="110"/>
      <c r="G39" s="110"/>
      <c r="H39" s="112"/>
      <c r="I39" s="94">
        <f t="shared" si="0"/>
        <v>392.11199999999997</v>
      </c>
      <c r="J39" s="94">
        <f t="shared" si="1"/>
        <v>78.399999999999991</v>
      </c>
      <c r="K39" s="94">
        <f t="shared" si="2"/>
        <v>56</v>
      </c>
      <c r="L39" s="94">
        <f t="shared" si="3"/>
        <v>2386.0479999999998</v>
      </c>
    </row>
    <row r="40" spans="1:15" x14ac:dyDescent="0.25">
      <c r="A40" s="91">
        <v>40582</v>
      </c>
      <c r="B40" s="90" t="s">
        <v>18</v>
      </c>
      <c r="C40" s="90"/>
      <c r="D40" s="90">
        <v>30</v>
      </c>
      <c r="E40" s="90"/>
      <c r="F40" s="110"/>
      <c r="G40" s="110"/>
      <c r="H40" s="112"/>
      <c r="I40" s="94">
        <f t="shared" si="0"/>
        <v>364.05600000000004</v>
      </c>
      <c r="J40" s="94">
        <f t="shared" si="1"/>
        <v>78.399999999999991</v>
      </c>
      <c r="K40" s="94">
        <f t="shared" si="2"/>
        <v>56</v>
      </c>
      <c r="L40" s="94">
        <f t="shared" si="3"/>
        <v>2273.8240000000001</v>
      </c>
      <c r="M40">
        <v>105</v>
      </c>
    </row>
    <row r="41" spans="1:15" x14ac:dyDescent="0.25">
      <c r="A41" s="91">
        <v>40583</v>
      </c>
      <c r="B41" s="90" t="s">
        <v>21</v>
      </c>
      <c r="C41" s="90"/>
      <c r="D41" s="90"/>
      <c r="E41" s="90"/>
      <c r="F41" s="110"/>
      <c r="G41" s="110"/>
      <c r="H41" s="112"/>
      <c r="I41" s="94">
        <f t="shared" si="0"/>
        <v>336</v>
      </c>
      <c r="J41" s="94">
        <f t="shared" si="1"/>
        <v>78.399999999999991</v>
      </c>
      <c r="K41" s="94">
        <f t="shared" si="2"/>
        <v>56</v>
      </c>
      <c r="L41" s="94">
        <f t="shared" si="3"/>
        <v>2161.6</v>
      </c>
    </row>
    <row r="42" spans="1:15" x14ac:dyDescent="0.25">
      <c r="A42" s="91">
        <v>40584</v>
      </c>
      <c r="B42" s="90" t="s">
        <v>24</v>
      </c>
      <c r="C42" s="90"/>
      <c r="D42" s="90">
        <v>110</v>
      </c>
      <c r="E42" s="90"/>
      <c r="F42" s="110"/>
      <c r="G42" s="110"/>
      <c r="H42" s="112"/>
      <c r="I42" s="94">
        <f t="shared" si="0"/>
        <v>438.87199999999996</v>
      </c>
      <c r="J42" s="94">
        <f t="shared" si="1"/>
        <v>78.399999999999991</v>
      </c>
      <c r="K42" s="94">
        <f t="shared" si="2"/>
        <v>56</v>
      </c>
      <c r="L42" s="94">
        <f t="shared" si="3"/>
        <v>2573.0879999999997</v>
      </c>
    </row>
    <row r="43" spans="1:15" ht="15.75" thickBot="1" x14ac:dyDescent="0.3">
      <c r="A43" s="91">
        <v>40585</v>
      </c>
      <c r="B43" s="90" t="s">
        <v>27</v>
      </c>
      <c r="C43" s="90"/>
      <c r="D43" s="90">
        <v>30</v>
      </c>
      <c r="E43" s="90"/>
      <c r="F43" s="110"/>
      <c r="G43" s="110"/>
      <c r="H43" s="112"/>
      <c r="I43" s="94">
        <f t="shared" si="0"/>
        <v>364.05600000000004</v>
      </c>
      <c r="J43" s="94">
        <f t="shared" si="1"/>
        <v>78.399999999999991</v>
      </c>
      <c r="K43" s="94">
        <f t="shared" si="2"/>
        <v>56</v>
      </c>
      <c r="L43" s="94">
        <f t="shared" si="3"/>
        <v>2273.8240000000001</v>
      </c>
    </row>
    <row r="44" spans="1:15" ht="15.75" thickBot="1" x14ac:dyDescent="0.3">
      <c r="A44" s="91">
        <v>40586</v>
      </c>
      <c r="B44" s="90" t="s">
        <v>10</v>
      </c>
      <c r="C44" s="90"/>
      <c r="D44" s="90">
        <v>60</v>
      </c>
      <c r="E44" s="90"/>
      <c r="F44" s="30">
        <f>SUM(C38:C44)</f>
        <v>60</v>
      </c>
      <c r="G44" s="31">
        <f>SUM(D38:D44)</f>
        <v>230</v>
      </c>
      <c r="H44" s="32">
        <f>F44+G44</f>
        <v>290</v>
      </c>
      <c r="I44" s="94">
        <f t="shared" si="0"/>
        <v>392.11199999999997</v>
      </c>
      <c r="J44" s="94">
        <f t="shared" si="1"/>
        <v>78.399999999999991</v>
      </c>
      <c r="K44" s="94">
        <f t="shared" si="2"/>
        <v>56</v>
      </c>
      <c r="L44" s="94">
        <f t="shared" si="3"/>
        <v>2386.0479999999998</v>
      </c>
    </row>
    <row r="45" spans="1:15" x14ac:dyDescent="0.25">
      <c r="A45" s="91">
        <v>40587</v>
      </c>
      <c r="B45" s="90" t="s">
        <v>12</v>
      </c>
      <c r="C45" s="90"/>
      <c r="D45" s="90"/>
      <c r="E45" s="90"/>
      <c r="F45" s="109"/>
      <c r="G45" s="109"/>
      <c r="H45" s="111"/>
      <c r="I45" s="94">
        <f t="shared" si="0"/>
        <v>336</v>
      </c>
      <c r="J45" s="94">
        <f t="shared" si="1"/>
        <v>78.399999999999991</v>
      </c>
      <c r="K45" s="94">
        <f t="shared" si="2"/>
        <v>56</v>
      </c>
      <c r="L45" s="94">
        <f t="shared" si="3"/>
        <v>2161.6</v>
      </c>
    </row>
    <row r="46" spans="1:15" x14ac:dyDescent="0.25">
      <c r="A46" s="91">
        <v>40588</v>
      </c>
      <c r="B46" s="90" t="s">
        <v>15</v>
      </c>
      <c r="C46" s="90">
        <v>60</v>
      </c>
      <c r="D46" s="90"/>
      <c r="E46" s="90"/>
      <c r="F46" s="110"/>
      <c r="G46" s="110"/>
      <c r="H46" s="112"/>
      <c r="I46" s="94">
        <f t="shared" si="0"/>
        <v>392.11199999999997</v>
      </c>
      <c r="J46" s="94">
        <f t="shared" si="1"/>
        <v>78.399999999999991</v>
      </c>
      <c r="K46" s="94">
        <f t="shared" si="2"/>
        <v>56</v>
      </c>
      <c r="L46" s="94">
        <f t="shared" si="3"/>
        <v>2386.0479999999998</v>
      </c>
    </row>
    <row r="47" spans="1:15" x14ac:dyDescent="0.25">
      <c r="A47" s="91">
        <v>40589</v>
      </c>
      <c r="B47" s="90" t="s">
        <v>18</v>
      </c>
      <c r="C47" s="90"/>
      <c r="D47" s="90">
        <v>45</v>
      </c>
      <c r="E47" s="90"/>
      <c r="F47" s="110"/>
      <c r="G47" s="110"/>
      <c r="H47" s="112"/>
      <c r="I47" s="94">
        <f t="shared" si="0"/>
        <v>378.084</v>
      </c>
      <c r="J47" s="94">
        <f t="shared" si="1"/>
        <v>78.399999999999991</v>
      </c>
      <c r="K47" s="94">
        <f t="shared" si="2"/>
        <v>56</v>
      </c>
      <c r="L47" s="94">
        <f t="shared" si="3"/>
        <v>2329.9359999999997</v>
      </c>
    </row>
    <row r="48" spans="1:15" x14ac:dyDescent="0.25">
      <c r="A48" s="91">
        <v>40590</v>
      </c>
      <c r="B48" s="90" t="s">
        <v>21</v>
      </c>
      <c r="C48" s="90"/>
      <c r="D48" s="90">
        <v>120</v>
      </c>
      <c r="E48" s="90"/>
      <c r="F48" s="110"/>
      <c r="G48" s="110"/>
      <c r="H48" s="112"/>
      <c r="I48" s="94">
        <f t="shared" si="0"/>
        <v>448.22399999999999</v>
      </c>
      <c r="J48" s="94">
        <f t="shared" si="1"/>
        <v>78.399999999999991</v>
      </c>
      <c r="K48" s="94">
        <f t="shared" si="2"/>
        <v>56</v>
      </c>
      <c r="L48" s="94">
        <f t="shared" si="3"/>
        <v>2610.4960000000001</v>
      </c>
    </row>
    <row r="49" spans="1:12" x14ac:dyDescent="0.25">
      <c r="A49" s="91">
        <v>40591</v>
      </c>
      <c r="B49" s="90" t="s">
        <v>24</v>
      </c>
      <c r="C49" s="90"/>
      <c r="D49" s="90"/>
      <c r="E49" s="90"/>
      <c r="F49" s="110"/>
      <c r="G49" s="110"/>
      <c r="H49" s="112"/>
      <c r="I49" s="94">
        <f t="shared" si="0"/>
        <v>336</v>
      </c>
      <c r="J49" s="94">
        <f t="shared" si="1"/>
        <v>78.399999999999991</v>
      </c>
      <c r="K49" s="94">
        <f t="shared" si="2"/>
        <v>56</v>
      </c>
      <c r="L49" s="94">
        <f t="shared" si="3"/>
        <v>2161.6</v>
      </c>
    </row>
    <row r="50" spans="1:12" ht="15.75" thickBot="1" x14ac:dyDescent="0.3">
      <c r="A50" s="91">
        <v>40592</v>
      </c>
      <c r="B50" s="90" t="s">
        <v>27</v>
      </c>
      <c r="C50" s="90">
        <v>120</v>
      </c>
      <c r="D50" s="90"/>
      <c r="E50" s="90"/>
      <c r="F50" s="110"/>
      <c r="G50" s="110"/>
      <c r="H50" s="112"/>
      <c r="I50" s="94">
        <f t="shared" si="0"/>
        <v>448.22399999999999</v>
      </c>
      <c r="J50" s="94">
        <f t="shared" si="1"/>
        <v>78.399999999999991</v>
      </c>
      <c r="K50" s="94">
        <f t="shared" si="2"/>
        <v>56</v>
      </c>
      <c r="L50" s="94">
        <f t="shared" si="3"/>
        <v>2610.4960000000001</v>
      </c>
    </row>
    <row r="51" spans="1:12" ht="15.75" thickBot="1" x14ac:dyDescent="0.3">
      <c r="A51" s="91">
        <v>40593</v>
      </c>
      <c r="B51" s="90" t="s">
        <v>10</v>
      </c>
      <c r="C51" s="90"/>
      <c r="D51" s="90">
        <v>60</v>
      </c>
      <c r="E51" s="90"/>
      <c r="F51" s="30">
        <f>SUM(C45:C51)</f>
        <v>180</v>
      </c>
      <c r="G51" s="31">
        <f>SUM(D45:D51)</f>
        <v>225</v>
      </c>
      <c r="H51" s="32">
        <f>F51+G51</f>
        <v>405</v>
      </c>
      <c r="I51" s="94">
        <f t="shared" si="0"/>
        <v>392.11199999999997</v>
      </c>
      <c r="J51" s="94">
        <f t="shared" si="1"/>
        <v>78.399999999999991</v>
      </c>
      <c r="K51" s="94">
        <f t="shared" si="2"/>
        <v>56</v>
      </c>
      <c r="L51" s="94">
        <f t="shared" si="3"/>
        <v>2386.0479999999998</v>
      </c>
    </row>
    <row r="52" spans="1:12" x14ac:dyDescent="0.25">
      <c r="A52" s="91">
        <v>40594</v>
      </c>
      <c r="B52" s="90" t="s">
        <v>12</v>
      </c>
      <c r="C52" s="90"/>
      <c r="D52" s="90"/>
      <c r="E52" s="90"/>
      <c r="F52" s="109"/>
      <c r="G52" s="109"/>
      <c r="H52" s="111"/>
      <c r="I52" s="94">
        <f t="shared" si="0"/>
        <v>336</v>
      </c>
      <c r="J52" s="94">
        <f t="shared" si="1"/>
        <v>78.399999999999991</v>
      </c>
      <c r="K52" s="94">
        <f t="shared" si="2"/>
        <v>56</v>
      </c>
      <c r="L52" s="94">
        <f t="shared" si="3"/>
        <v>2161.6</v>
      </c>
    </row>
    <row r="53" spans="1:12" x14ac:dyDescent="0.25">
      <c r="A53" s="91">
        <v>40595</v>
      </c>
      <c r="B53" s="90" t="s">
        <v>15</v>
      </c>
      <c r="C53" s="90"/>
      <c r="D53" s="90">
        <v>45</v>
      </c>
      <c r="E53" s="90"/>
      <c r="F53" s="110"/>
      <c r="G53" s="110"/>
      <c r="H53" s="112"/>
      <c r="I53" s="94">
        <f t="shared" si="0"/>
        <v>378.084</v>
      </c>
      <c r="J53" s="94">
        <f t="shared" si="1"/>
        <v>78.399999999999991</v>
      </c>
      <c r="K53" s="94">
        <f t="shared" si="2"/>
        <v>56</v>
      </c>
      <c r="L53" s="94">
        <f t="shared" si="3"/>
        <v>2329.9359999999997</v>
      </c>
    </row>
    <row r="54" spans="1:12" x14ac:dyDescent="0.25">
      <c r="A54" s="91">
        <v>40596</v>
      </c>
      <c r="B54" s="90" t="s">
        <v>18</v>
      </c>
      <c r="C54" s="90">
        <v>45</v>
      </c>
      <c r="D54" s="90"/>
      <c r="E54" s="90"/>
      <c r="F54" s="110"/>
      <c r="G54" s="110"/>
      <c r="H54" s="112"/>
      <c r="I54" s="94">
        <f t="shared" si="0"/>
        <v>378.084</v>
      </c>
      <c r="J54" s="94">
        <f t="shared" si="1"/>
        <v>78.399999999999991</v>
      </c>
      <c r="K54" s="94">
        <f t="shared" si="2"/>
        <v>56</v>
      </c>
      <c r="L54" s="94">
        <f t="shared" si="3"/>
        <v>2329.9359999999997</v>
      </c>
    </row>
    <row r="55" spans="1:12" x14ac:dyDescent="0.25">
      <c r="A55" s="91">
        <v>40597</v>
      </c>
      <c r="B55" s="90" t="s">
        <v>21</v>
      </c>
      <c r="C55" s="90">
        <v>120</v>
      </c>
      <c r="D55" s="90"/>
      <c r="E55" s="90"/>
      <c r="F55" s="110"/>
      <c r="G55" s="110"/>
      <c r="H55" s="112"/>
      <c r="I55" s="94">
        <f t="shared" si="0"/>
        <v>448.22399999999999</v>
      </c>
      <c r="J55" s="94">
        <f t="shared" si="1"/>
        <v>78.399999999999991</v>
      </c>
      <c r="K55" s="94">
        <f t="shared" si="2"/>
        <v>56</v>
      </c>
      <c r="L55" s="94">
        <f t="shared" si="3"/>
        <v>2610.4960000000001</v>
      </c>
    </row>
    <row r="56" spans="1:12" x14ac:dyDescent="0.25">
      <c r="A56" s="91">
        <v>40598</v>
      </c>
      <c r="B56" s="90" t="s">
        <v>24</v>
      </c>
      <c r="C56" s="90"/>
      <c r="D56" s="90">
        <v>60</v>
      </c>
      <c r="E56" s="90"/>
      <c r="F56" s="110"/>
      <c r="G56" s="110"/>
      <c r="H56" s="112"/>
      <c r="I56" s="94">
        <f t="shared" si="0"/>
        <v>392.11199999999997</v>
      </c>
      <c r="J56" s="94">
        <f t="shared" si="1"/>
        <v>78.399999999999991</v>
      </c>
      <c r="K56" s="94">
        <f t="shared" si="2"/>
        <v>56</v>
      </c>
      <c r="L56" s="94">
        <f t="shared" si="3"/>
        <v>2386.0479999999998</v>
      </c>
    </row>
    <row r="57" spans="1:12" ht="15.75" thickBot="1" x14ac:dyDescent="0.3">
      <c r="A57" s="91">
        <v>40599</v>
      </c>
      <c r="B57" s="90" t="s">
        <v>27</v>
      </c>
      <c r="C57" s="90"/>
      <c r="D57" s="90"/>
      <c r="E57" s="90"/>
      <c r="F57" s="110"/>
      <c r="G57" s="110"/>
      <c r="H57" s="112"/>
      <c r="I57" s="94">
        <f t="shared" si="0"/>
        <v>336</v>
      </c>
      <c r="J57" s="94">
        <f t="shared" si="1"/>
        <v>78.399999999999991</v>
      </c>
      <c r="K57" s="94">
        <f t="shared" si="2"/>
        <v>56</v>
      </c>
      <c r="L57" s="94">
        <f t="shared" si="3"/>
        <v>2161.6</v>
      </c>
    </row>
    <row r="58" spans="1:12" ht="15.75" thickBot="1" x14ac:dyDescent="0.3">
      <c r="A58" s="91">
        <v>40600</v>
      </c>
      <c r="B58" s="90" t="s">
        <v>10</v>
      </c>
      <c r="C58" s="90"/>
      <c r="D58" s="90"/>
      <c r="E58" s="90"/>
      <c r="F58" s="30">
        <f>SUM(C52:C58)</f>
        <v>165</v>
      </c>
      <c r="G58" s="31">
        <f>SUM(D52:D58)</f>
        <v>105</v>
      </c>
      <c r="H58" s="32">
        <f>F58+G58</f>
        <v>270</v>
      </c>
      <c r="I58" s="94">
        <f t="shared" si="0"/>
        <v>336</v>
      </c>
      <c r="J58" s="94">
        <f t="shared" si="1"/>
        <v>78.399999999999991</v>
      </c>
      <c r="K58" s="94">
        <f t="shared" si="2"/>
        <v>56</v>
      </c>
      <c r="L58" s="94">
        <f t="shared" si="3"/>
        <v>2161.6</v>
      </c>
    </row>
    <row r="59" spans="1:12" x14ac:dyDescent="0.25">
      <c r="A59" s="91">
        <v>40601</v>
      </c>
      <c r="B59" s="90" t="s">
        <v>12</v>
      </c>
      <c r="C59" s="90"/>
      <c r="D59" s="90"/>
      <c r="E59" s="90"/>
      <c r="F59" s="109"/>
      <c r="G59" s="109"/>
      <c r="H59" s="111"/>
      <c r="I59" s="94">
        <f t="shared" si="0"/>
        <v>336</v>
      </c>
      <c r="J59" s="94">
        <f t="shared" si="1"/>
        <v>78.399999999999991</v>
      </c>
      <c r="K59" s="94">
        <f t="shared" si="2"/>
        <v>56</v>
      </c>
      <c r="L59" s="94">
        <f t="shared" si="3"/>
        <v>2161.6</v>
      </c>
    </row>
    <row r="60" spans="1:12" x14ac:dyDescent="0.25">
      <c r="A60" s="91">
        <v>40602</v>
      </c>
      <c r="B60" s="90" t="s">
        <v>15</v>
      </c>
      <c r="C60" s="90"/>
      <c r="D60" s="90">
        <v>60</v>
      </c>
      <c r="E60" s="90"/>
      <c r="F60" s="110"/>
      <c r="G60" s="110"/>
      <c r="H60" s="112"/>
      <c r="I60" s="94">
        <f t="shared" si="0"/>
        <v>392.11199999999997</v>
      </c>
      <c r="J60" s="94">
        <f t="shared" si="1"/>
        <v>78.399999999999991</v>
      </c>
      <c r="K60" s="94">
        <f t="shared" si="2"/>
        <v>56</v>
      </c>
      <c r="L60" s="94">
        <f t="shared" si="3"/>
        <v>2386.0479999999998</v>
      </c>
    </row>
    <row r="61" spans="1:12" x14ac:dyDescent="0.25">
      <c r="A61" s="91">
        <v>40603</v>
      </c>
      <c r="B61" s="90" t="s">
        <v>18</v>
      </c>
      <c r="C61" s="90"/>
      <c r="D61" s="90">
        <v>60</v>
      </c>
      <c r="E61" s="90"/>
      <c r="F61" s="110"/>
      <c r="G61" s="110"/>
      <c r="H61" s="112"/>
      <c r="I61" s="94">
        <f t="shared" si="0"/>
        <v>392.11199999999997</v>
      </c>
      <c r="J61" s="94">
        <f t="shared" si="1"/>
        <v>78.399999999999991</v>
      </c>
      <c r="K61" s="94">
        <f t="shared" si="2"/>
        <v>56</v>
      </c>
      <c r="L61" s="94">
        <f t="shared" si="3"/>
        <v>2386.0479999999998</v>
      </c>
    </row>
    <row r="62" spans="1:12" x14ac:dyDescent="0.25">
      <c r="A62" s="91">
        <v>40604</v>
      </c>
      <c r="B62" s="90" t="s">
        <v>21</v>
      </c>
      <c r="C62" s="90"/>
      <c r="D62" s="90">
        <v>130</v>
      </c>
      <c r="E62" s="90"/>
      <c r="F62" s="110"/>
      <c r="G62" s="110"/>
      <c r="H62" s="112"/>
      <c r="I62" s="94">
        <f t="shared" si="0"/>
        <v>457.57599999999996</v>
      </c>
      <c r="J62" s="94">
        <f t="shared" si="1"/>
        <v>78.399999999999991</v>
      </c>
      <c r="K62" s="94">
        <f t="shared" si="2"/>
        <v>56</v>
      </c>
      <c r="L62" s="94">
        <f t="shared" si="3"/>
        <v>2647.904</v>
      </c>
    </row>
    <row r="63" spans="1:12" x14ac:dyDescent="0.25">
      <c r="A63" s="91">
        <v>40605</v>
      </c>
      <c r="B63" s="90" t="s">
        <v>24</v>
      </c>
      <c r="C63" s="90"/>
      <c r="D63" s="90"/>
      <c r="E63" s="90"/>
      <c r="F63" s="110"/>
      <c r="G63" s="110"/>
      <c r="H63" s="112"/>
      <c r="I63" s="94">
        <f t="shared" si="0"/>
        <v>336</v>
      </c>
      <c r="J63" s="94">
        <f t="shared" si="1"/>
        <v>78.399999999999991</v>
      </c>
      <c r="K63" s="94">
        <f t="shared" si="2"/>
        <v>56</v>
      </c>
      <c r="L63" s="94">
        <f t="shared" si="3"/>
        <v>2161.6</v>
      </c>
    </row>
    <row r="64" spans="1:12" ht="15.75" thickBot="1" x14ac:dyDescent="0.3">
      <c r="A64" s="91">
        <v>40606</v>
      </c>
      <c r="B64" s="90" t="s">
        <v>27</v>
      </c>
      <c r="C64" s="90">
        <v>90</v>
      </c>
      <c r="D64" s="90"/>
      <c r="E64" s="90"/>
      <c r="F64" s="110"/>
      <c r="G64" s="110"/>
      <c r="H64" s="112"/>
      <c r="I64" s="94">
        <f t="shared" si="0"/>
        <v>420.16800000000001</v>
      </c>
      <c r="J64" s="94">
        <f t="shared" si="1"/>
        <v>78.399999999999991</v>
      </c>
      <c r="K64" s="94">
        <f t="shared" si="2"/>
        <v>56</v>
      </c>
      <c r="L64" s="94">
        <f t="shared" si="3"/>
        <v>2498.2719999999999</v>
      </c>
    </row>
    <row r="65" spans="1:12" ht="15.75" thickBot="1" x14ac:dyDescent="0.3">
      <c r="A65" s="91">
        <v>40607</v>
      </c>
      <c r="B65" s="90" t="s">
        <v>10</v>
      </c>
      <c r="C65" s="90"/>
      <c r="D65" s="90">
        <v>30</v>
      </c>
      <c r="E65" s="90"/>
      <c r="F65" s="30">
        <f>SUM(C59:C65)</f>
        <v>90</v>
      </c>
      <c r="G65" s="31">
        <f>SUM(D59:D65)</f>
        <v>280</v>
      </c>
      <c r="H65" s="32">
        <f>F65+G65</f>
        <v>370</v>
      </c>
      <c r="I65" s="94">
        <f t="shared" si="0"/>
        <v>364.05600000000004</v>
      </c>
      <c r="J65" s="94">
        <f t="shared" si="1"/>
        <v>78.399999999999991</v>
      </c>
      <c r="K65" s="94">
        <f t="shared" si="2"/>
        <v>56</v>
      </c>
      <c r="L65" s="94">
        <f t="shared" si="3"/>
        <v>2273.8240000000001</v>
      </c>
    </row>
    <row r="66" spans="1:12" x14ac:dyDescent="0.25">
      <c r="A66" s="91">
        <v>40608</v>
      </c>
      <c r="B66" s="90" t="s">
        <v>12</v>
      </c>
      <c r="C66" s="90"/>
      <c r="D66" s="90"/>
      <c r="E66" s="90"/>
      <c r="F66" s="109"/>
      <c r="G66" s="109"/>
      <c r="H66" s="111"/>
      <c r="I66" s="94">
        <f t="shared" si="0"/>
        <v>336</v>
      </c>
      <c r="J66" s="94">
        <f t="shared" si="1"/>
        <v>78.399999999999991</v>
      </c>
      <c r="K66" s="94">
        <f t="shared" si="2"/>
        <v>56</v>
      </c>
      <c r="L66" s="94">
        <f t="shared" si="3"/>
        <v>2161.6</v>
      </c>
    </row>
    <row r="67" spans="1:12" x14ac:dyDescent="0.25">
      <c r="A67" s="91">
        <v>40609</v>
      </c>
      <c r="B67" s="90" t="s">
        <v>15</v>
      </c>
      <c r="C67" s="90">
        <v>45</v>
      </c>
      <c r="D67" s="90"/>
      <c r="E67" s="90"/>
      <c r="F67" s="110"/>
      <c r="G67" s="110"/>
      <c r="H67" s="112"/>
      <c r="I67" s="94">
        <f t="shared" si="0"/>
        <v>378.084</v>
      </c>
      <c r="J67" s="94">
        <f t="shared" si="1"/>
        <v>78.399999999999991</v>
      </c>
      <c r="K67" s="94">
        <f t="shared" si="2"/>
        <v>56</v>
      </c>
      <c r="L67" s="94">
        <f t="shared" si="3"/>
        <v>2329.9359999999997</v>
      </c>
    </row>
    <row r="68" spans="1:12" x14ac:dyDescent="0.25">
      <c r="A68" s="91">
        <v>40610</v>
      </c>
      <c r="B68" s="90" t="s">
        <v>18</v>
      </c>
      <c r="C68" s="90"/>
      <c r="D68" s="90">
        <v>45</v>
      </c>
      <c r="E68" s="90"/>
      <c r="F68" s="110"/>
      <c r="G68" s="110"/>
      <c r="H68" s="112"/>
      <c r="I68" s="94">
        <f t="shared" ref="I68:I131" si="4">$F$1*(0.0167*(C68+D68)+6)</f>
        <v>378.084</v>
      </c>
      <c r="J68" s="94">
        <f t="shared" ref="J68:J131" si="5">$F$1*1.4</f>
        <v>78.399999999999991</v>
      </c>
      <c r="K68" s="94">
        <f t="shared" ref="K68:K131" si="6">$F$1*1</f>
        <v>56</v>
      </c>
      <c r="L68" s="94">
        <f t="shared" ref="L68:L131" si="7">I68*4+J68*4+K68*9</f>
        <v>2329.9359999999997</v>
      </c>
    </row>
    <row r="69" spans="1:12" x14ac:dyDescent="0.25">
      <c r="A69" s="91">
        <v>40611</v>
      </c>
      <c r="B69" s="90" t="s">
        <v>21</v>
      </c>
      <c r="C69" s="90"/>
      <c r="D69" s="90"/>
      <c r="E69" s="90"/>
      <c r="F69" s="110"/>
      <c r="G69" s="110"/>
      <c r="H69" s="112"/>
      <c r="I69" s="94">
        <f t="shared" si="4"/>
        <v>336</v>
      </c>
      <c r="J69" s="94">
        <f t="shared" si="5"/>
        <v>78.399999999999991</v>
      </c>
      <c r="K69" s="94">
        <f t="shared" si="6"/>
        <v>56</v>
      </c>
      <c r="L69" s="94">
        <f t="shared" si="7"/>
        <v>2161.6</v>
      </c>
    </row>
    <row r="70" spans="1:12" x14ac:dyDescent="0.25">
      <c r="A70" s="91">
        <v>40612</v>
      </c>
      <c r="B70" s="90" t="s">
        <v>24</v>
      </c>
      <c r="C70" s="90">
        <v>15</v>
      </c>
      <c r="D70" s="90"/>
      <c r="E70" s="90"/>
      <c r="F70" s="110"/>
      <c r="G70" s="110"/>
      <c r="H70" s="112"/>
      <c r="I70" s="94">
        <f t="shared" si="4"/>
        <v>350.02799999999996</v>
      </c>
      <c r="J70" s="94">
        <f t="shared" si="5"/>
        <v>78.399999999999991</v>
      </c>
      <c r="K70" s="94">
        <f t="shared" si="6"/>
        <v>56</v>
      </c>
      <c r="L70" s="94">
        <f t="shared" si="7"/>
        <v>2217.7119999999995</v>
      </c>
    </row>
    <row r="71" spans="1:12" ht="15.75" thickBot="1" x14ac:dyDescent="0.3">
      <c r="A71" s="91">
        <v>40613</v>
      </c>
      <c r="B71" s="90" t="s">
        <v>27</v>
      </c>
      <c r="C71" s="90"/>
      <c r="D71" s="90">
        <v>60</v>
      </c>
      <c r="E71" s="90"/>
      <c r="F71" s="110"/>
      <c r="G71" s="110"/>
      <c r="H71" s="112"/>
      <c r="I71" s="94">
        <f t="shared" si="4"/>
        <v>392.11199999999997</v>
      </c>
      <c r="J71" s="94">
        <f t="shared" si="5"/>
        <v>78.399999999999991</v>
      </c>
      <c r="K71" s="94">
        <f t="shared" si="6"/>
        <v>56</v>
      </c>
      <c r="L71" s="94">
        <f t="shared" si="7"/>
        <v>2386.0479999999998</v>
      </c>
    </row>
    <row r="72" spans="1:12" ht="15.75" thickBot="1" x14ac:dyDescent="0.3">
      <c r="A72" s="91">
        <v>40614</v>
      </c>
      <c r="B72" s="90" t="s">
        <v>10</v>
      </c>
      <c r="C72" s="90">
        <v>10</v>
      </c>
      <c r="D72" s="90"/>
      <c r="E72" s="90"/>
      <c r="F72" s="30">
        <f>SUM(C66:C72)</f>
        <v>70</v>
      </c>
      <c r="G72" s="31">
        <f>SUM(D66:D72)</f>
        <v>105</v>
      </c>
      <c r="H72" s="32">
        <f>F72+G72</f>
        <v>175</v>
      </c>
      <c r="I72" s="94">
        <f t="shared" si="4"/>
        <v>345.35199999999998</v>
      </c>
      <c r="J72" s="94">
        <f t="shared" si="5"/>
        <v>78.399999999999991</v>
      </c>
      <c r="K72" s="94">
        <f t="shared" si="6"/>
        <v>56</v>
      </c>
      <c r="L72" s="94">
        <f t="shared" si="7"/>
        <v>2199.0079999999998</v>
      </c>
    </row>
    <row r="73" spans="1:12" x14ac:dyDescent="0.25">
      <c r="A73" s="91">
        <v>40615</v>
      </c>
      <c r="B73" s="90" t="s">
        <v>12</v>
      </c>
      <c r="C73" s="90">
        <v>10</v>
      </c>
      <c r="D73" s="90"/>
      <c r="E73" s="90"/>
      <c r="F73" s="109"/>
      <c r="G73" s="109"/>
      <c r="H73" s="111"/>
      <c r="I73" s="94">
        <f t="shared" si="4"/>
        <v>345.35199999999998</v>
      </c>
      <c r="J73" s="94">
        <f t="shared" si="5"/>
        <v>78.399999999999991</v>
      </c>
      <c r="K73" s="94">
        <f t="shared" si="6"/>
        <v>56</v>
      </c>
      <c r="L73" s="94">
        <f t="shared" si="7"/>
        <v>2199.0079999999998</v>
      </c>
    </row>
    <row r="74" spans="1:12" x14ac:dyDescent="0.25">
      <c r="A74" s="91">
        <v>40616</v>
      </c>
      <c r="B74" s="90" t="s">
        <v>15</v>
      </c>
      <c r="C74" s="90"/>
      <c r="D74" s="90"/>
      <c r="E74" s="90"/>
      <c r="F74" s="110"/>
      <c r="G74" s="110"/>
      <c r="H74" s="112"/>
      <c r="I74" s="94">
        <f t="shared" si="4"/>
        <v>336</v>
      </c>
      <c r="J74" s="94">
        <f t="shared" si="5"/>
        <v>78.399999999999991</v>
      </c>
      <c r="K74" s="94">
        <f t="shared" si="6"/>
        <v>56</v>
      </c>
      <c r="L74" s="94">
        <f t="shared" si="7"/>
        <v>2161.6</v>
      </c>
    </row>
    <row r="75" spans="1:12" x14ac:dyDescent="0.25">
      <c r="A75" s="91">
        <v>40617</v>
      </c>
      <c r="B75" s="90" t="s">
        <v>18</v>
      </c>
      <c r="C75" s="90"/>
      <c r="D75" s="90">
        <v>30</v>
      </c>
      <c r="E75" s="90"/>
      <c r="F75" s="110"/>
      <c r="G75" s="110"/>
      <c r="H75" s="112"/>
      <c r="I75" s="94">
        <f t="shared" si="4"/>
        <v>364.05600000000004</v>
      </c>
      <c r="J75" s="94">
        <f t="shared" si="5"/>
        <v>78.399999999999991</v>
      </c>
      <c r="K75" s="94">
        <f t="shared" si="6"/>
        <v>56</v>
      </c>
      <c r="L75" s="94">
        <f t="shared" si="7"/>
        <v>2273.8240000000001</v>
      </c>
    </row>
    <row r="76" spans="1:12" x14ac:dyDescent="0.25">
      <c r="A76" s="91">
        <v>40618</v>
      </c>
      <c r="B76" s="90" t="s">
        <v>21</v>
      </c>
      <c r="C76" s="90">
        <v>60</v>
      </c>
      <c r="D76" s="90"/>
      <c r="E76" s="90"/>
      <c r="F76" s="110"/>
      <c r="G76" s="110"/>
      <c r="H76" s="112"/>
      <c r="I76" s="94">
        <f t="shared" si="4"/>
        <v>392.11199999999997</v>
      </c>
      <c r="J76" s="94">
        <f t="shared" si="5"/>
        <v>78.399999999999991</v>
      </c>
      <c r="K76" s="94">
        <f t="shared" si="6"/>
        <v>56</v>
      </c>
      <c r="L76" s="94">
        <f t="shared" si="7"/>
        <v>2386.0479999999998</v>
      </c>
    </row>
    <row r="77" spans="1:12" x14ac:dyDescent="0.25">
      <c r="A77" s="91">
        <v>40619</v>
      </c>
      <c r="B77" s="90" t="s">
        <v>24</v>
      </c>
      <c r="C77" s="90"/>
      <c r="D77" s="90">
        <v>60</v>
      </c>
      <c r="E77" s="90"/>
      <c r="F77" s="110"/>
      <c r="G77" s="110"/>
      <c r="H77" s="112"/>
      <c r="I77" s="94">
        <f t="shared" si="4"/>
        <v>392.11199999999997</v>
      </c>
      <c r="J77" s="94">
        <f t="shared" si="5"/>
        <v>78.399999999999991</v>
      </c>
      <c r="K77" s="94">
        <f t="shared" si="6"/>
        <v>56</v>
      </c>
      <c r="L77" s="94">
        <f t="shared" si="7"/>
        <v>2386.0479999999998</v>
      </c>
    </row>
    <row r="78" spans="1:12" ht="15.75" thickBot="1" x14ac:dyDescent="0.3">
      <c r="A78" s="91">
        <v>40620</v>
      </c>
      <c r="B78" s="90" t="s">
        <v>27</v>
      </c>
      <c r="C78" s="90">
        <v>60</v>
      </c>
      <c r="D78" s="90"/>
      <c r="E78" s="90"/>
      <c r="F78" s="110"/>
      <c r="G78" s="110"/>
      <c r="H78" s="112"/>
      <c r="I78" s="94">
        <f t="shared" si="4"/>
        <v>392.11199999999997</v>
      </c>
      <c r="J78" s="94">
        <f t="shared" si="5"/>
        <v>78.399999999999991</v>
      </c>
      <c r="K78" s="94">
        <f t="shared" si="6"/>
        <v>56</v>
      </c>
      <c r="L78" s="94">
        <f t="shared" si="7"/>
        <v>2386.0479999999998</v>
      </c>
    </row>
    <row r="79" spans="1:12" ht="15.75" thickBot="1" x14ac:dyDescent="0.3">
      <c r="A79" s="91">
        <v>40621</v>
      </c>
      <c r="B79" s="90" t="s">
        <v>10</v>
      </c>
      <c r="C79" s="90"/>
      <c r="D79" s="90">
        <v>120</v>
      </c>
      <c r="E79" s="90"/>
      <c r="F79" s="30">
        <f>SUM(C73:C79)</f>
        <v>130</v>
      </c>
      <c r="G79" s="31">
        <f>SUM(D73:D79)</f>
        <v>210</v>
      </c>
      <c r="H79" s="32">
        <f>F79+G79</f>
        <v>340</v>
      </c>
      <c r="I79" s="94">
        <f t="shared" si="4"/>
        <v>448.22399999999999</v>
      </c>
      <c r="J79" s="94">
        <f t="shared" si="5"/>
        <v>78.399999999999991</v>
      </c>
      <c r="K79" s="94">
        <f t="shared" si="6"/>
        <v>56</v>
      </c>
      <c r="L79" s="94">
        <f t="shared" si="7"/>
        <v>2610.4960000000001</v>
      </c>
    </row>
    <row r="80" spans="1:12" x14ac:dyDescent="0.25">
      <c r="A80" s="91">
        <v>40622</v>
      </c>
      <c r="B80" s="90" t="s">
        <v>12</v>
      </c>
      <c r="C80" s="90"/>
      <c r="D80" s="90"/>
      <c r="E80" s="90"/>
      <c r="F80" s="109"/>
      <c r="G80" s="109"/>
      <c r="H80" s="111"/>
      <c r="I80" s="94">
        <f t="shared" si="4"/>
        <v>336</v>
      </c>
      <c r="J80" s="94">
        <f t="shared" si="5"/>
        <v>78.399999999999991</v>
      </c>
      <c r="K80" s="94">
        <f t="shared" si="6"/>
        <v>56</v>
      </c>
      <c r="L80" s="94">
        <f t="shared" si="7"/>
        <v>2161.6</v>
      </c>
    </row>
    <row r="81" spans="1:12" x14ac:dyDescent="0.25">
      <c r="A81" s="91">
        <v>40623</v>
      </c>
      <c r="B81" s="90" t="s">
        <v>15</v>
      </c>
      <c r="C81" s="90">
        <v>30</v>
      </c>
      <c r="D81" s="90"/>
      <c r="E81" s="90"/>
      <c r="F81" s="110"/>
      <c r="G81" s="110"/>
      <c r="H81" s="112"/>
      <c r="I81" s="94">
        <f t="shared" si="4"/>
        <v>364.05600000000004</v>
      </c>
      <c r="J81" s="94">
        <f t="shared" si="5"/>
        <v>78.399999999999991</v>
      </c>
      <c r="K81" s="94">
        <f t="shared" si="6"/>
        <v>56</v>
      </c>
      <c r="L81" s="94">
        <f t="shared" si="7"/>
        <v>2273.8240000000001</v>
      </c>
    </row>
    <row r="82" spans="1:12" x14ac:dyDescent="0.25">
      <c r="A82" s="91">
        <v>40624</v>
      </c>
      <c r="B82" s="90" t="s">
        <v>18</v>
      </c>
      <c r="C82" s="90"/>
      <c r="D82" s="90">
        <v>60</v>
      </c>
      <c r="E82" s="90"/>
      <c r="F82" s="110"/>
      <c r="G82" s="110"/>
      <c r="H82" s="112"/>
      <c r="I82" s="94">
        <f t="shared" si="4"/>
        <v>392.11199999999997</v>
      </c>
      <c r="J82" s="94">
        <f t="shared" si="5"/>
        <v>78.399999999999991</v>
      </c>
      <c r="K82" s="94">
        <f t="shared" si="6"/>
        <v>56</v>
      </c>
      <c r="L82" s="94">
        <f t="shared" si="7"/>
        <v>2386.0479999999998</v>
      </c>
    </row>
    <row r="83" spans="1:12" x14ac:dyDescent="0.25">
      <c r="A83" s="91">
        <v>40625</v>
      </c>
      <c r="B83" s="90" t="s">
        <v>21</v>
      </c>
      <c r="C83" s="90">
        <v>60</v>
      </c>
      <c r="D83" s="90"/>
      <c r="E83" s="90"/>
      <c r="F83" s="110"/>
      <c r="G83" s="110"/>
      <c r="H83" s="112"/>
      <c r="I83" s="94">
        <f t="shared" si="4"/>
        <v>392.11199999999997</v>
      </c>
      <c r="J83" s="94">
        <f t="shared" si="5"/>
        <v>78.399999999999991</v>
      </c>
      <c r="K83" s="94">
        <f t="shared" si="6"/>
        <v>56</v>
      </c>
      <c r="L83" s="94">
        <f t="shared" si="7"/>
        <v>2386.0479999999998</v>
      </c>
    </row>
    <row r="84" spans="1:12" x14ac:dyDescent="0.25">
      <c r="A84" s="91">
        <v>40626</v>
      </c>
      <c r="B84" s="90" t="s">
        <v>24</v>
      </c>
      <c r="C84" s="90"/>
      <c r="D84" s="90">
        <v>60</v>
      </c>
      <c r="E84" s="90"/>
      <c r="F84" s="110"/>
      <c r="G84" s="110"/>
      <c r="H84" s="112"/>
      <c r="I84" s="94">
        <f t="shared" si="4"/>
        <v>392.11199999999997</v>
      </c>
      <c r="J84" s="94">
        <f t="shared" si="5"/>
        <v>78.399999999999991</v>
      </c>
      <c r="K84" s="94">
        <f t="shared" si="6"/>
        <v>56</v>
      </c>
      <c r="L84" s="94">
        <f t="shared" si="7"/>
        <v>2386.0479999999998</v>
      </c>
    </row>
    <row r="85" spans="1:12" ht="15.75" thickBot="1" x14ac:dyDescent="0.3">
      <c r="A85" s="91">
        <v>40627</v>
      </c>
      <c r="B85" s="90" t="s">
        <v>27</v>
      </c>
      <c r="C85" s="90"/>
      <c r="D85" s="90">
        <v>60</v>
      </c>
      <c r="E85" s="90"/>
      <c r="F85" s="110"/>
      <c r="G85" s="110"/>
      <c r="H85" s="112"/>
      <c r="I85" s="94">
        <f t="shared" si="4"/>
        <v>392.11199999999997</v>
      </c>
      <c r="J85" s="94">
        <f t="shared" si="5"/>
        <v>78.399999999999991</v>
      </c>
      <c r="K85" s="94">
        <f t="shared" si="6"/>
        <v>56</v>
      </c>
      <c r="L85" s="94">
        <f t="shared" si="7"/>
        <v>2386.0479999999998</v>
      </c>
    </row>
    <row r="86" spans="1:12" ht="15.75" thickBot="1" x14ac:dyDescent="0.3">
      <c r="A86" s="91">
        <v>40628</v>
      </c>
      <c r="B86" s="90" t="s">
        <v>10</v>
      </c>
      <c r="C86" s="90">
        <v>60</v>
      </c>
      <c r="D86" s="90"/>
      <c r="E86" s="90"/>
      <c r="F86" s="30">
        <f>SUM(C80:C86)</f>
        <v>150</v>
      </c>
      <c r="G86" s="31">
        <f>SUM(D80:D86)</f>
        <v>180</v>
      </c>
      <c r="H86" s="32">
        <f>F86+G86</f>
        <v>330</v>
      </c>
      <c r="I86" s="94">
        <f t="shared" si="4"/>
        <v>392.11199999999997</v>
      </c>
      <c r="J86" s="94">
        <f t="shared" si="5"/>
        <v>78.399999999999991</v>
      </c>
      <c r="K86" s="94">
        <f t="shared" si="6"/>
        <v>56</v>
      </c>
      <c r="L86" s="94">
        <f t="shared" si="7"/>
        <v>2386.0479999999998</v>
      </c>
    </row>
    <row r="87" spans="1:12" x14ac:dyDescent="0.25">
      <c r="A87" s="91">
        <v>40629</v>
      </c>
      <c r="B87" s="90" t="s">
        <v>12</v>
      </c>
      <c r="C87" s="90"/>
      <c r="D87" s="90"/>
      <c r="E87" s="90"/>
      <c r="F87" s="109"/>
      <c r="G87" s="109"/>
      <c r="H87" s="111"/>
      <c r="I87" s="94">
        <f t="shared" si="4"/>
        <v>336</v>
      </c>
      <c r="J87" s="94">
        <f t="shared" si="5"/>
        <v>78.399999999999991</v>
      </c>
      <c r="K87" s="94">
        <f t="shared" si="6"/>
        <v>56</v>
      </c>
      <c r="L87" s="94">
        <f t="shared" si="7"/>
        <v>2161.6</v>
      </c>
    </row>
    <row r="88" spans="1:12" x14ac:dyDescent="0.25">
      <c r="A88" s="91">
        <v>40630</v>
      </c>
      <c r="B88" s="90" t="s">
        <v>15</v>
      </c>
      <c r="C88" s="90"/>
      <c r="D88" s="90">
        <v>30</v>
      </c>
      <c r="E88" s="90"/>
      <c r="F88" s="110"/>
      <c r="G88" s="110"/>
      <c r="H88" s="112"/>
      <c r="I88" s="94">
        <f t="shared" si="4"/>
        <v>364.05600000000004</v>
      </c>
      <c r="J88" s="94">
        <f t="shared" si="5"/>
        <v>78.399999999999991</v>
      </c>
      <c r="K88" s="94">
        <f t="shared" si="6"/>
        <v>56</v>
      </c>
      <c r="L88" s="94">
        <f t="shared" si="7"/>
        <v>2273.8240000000001</v>
      </c>
    </row>
    <row r="89" spans="1:12" x14ac:dyDescent="0.25">
      <c r="A89" s="91">
        <v>40631</v>
      </c>
      <c r="B89" s="90" t="s">
        <v>18</v>
      </c>
      <c r="C89" s="90">
        <v>60</v>
      </c>
      <c r="D89" s="90"/>
      <c r="E89" s="90"/>
      <c r="F89" s="110"/>
      <c r="G89" s="110"/>
      <c r="H89" s="112"/>
      <c r="I89" s="94">
        <f t="shared" si="4"/>
        <v>392.11199999999997</v>
      </c>
      <c r="J89" s="94">
        <f t="shared" si="5"/>
        <v>78.399999999999991</v>
      </c>
      <c r="K89" s="94">
        <f t="shared" si="6"/>
        <v>56</v>
      </c>
      <c r="L89" s="94">
        <f t="shared" si="7"/>
        <v>2386.0479999999998</v>
      </c>
    </row>
    <row r="90" spans="1:12" x14ac:dyDescent="0.25">
      <c r="A90" s="91">
        <v>40632</v>
      </c>
      <c r="B90" s="90" t="s">
        <v>21</v>
      </c>
      <c r="C90" s="90"/>
      <c r="D90" s="90">
        <v>60</v>
      </c>
      <c r="E90" s="90"/>
      <c r="F90" s="110"/>
      <c r="G90" s="110"/>
      <c r="H90" s="112"/>
      <c r="I90" s="94">
        <f t="shared" si="4"/>
        <v>392.11199999999997</v>
      </c>
      <c r="J90" s="94">
        <f t="shared" si="5"/>
        <v>78.399999999999991</v>
      </c>
      <c r="K90" s="94">
        <f t="shared" si="6"/>
        <v>56</v>
      </c>
      <c r="L90" s="94">
        <f t="shared" si="7"/>
        <v>2386.0479999999998</v>
      </c>
    </row>
    <row r="91" spans="1:12" x14ac:dyDescent="0.25">
      <c r="A91" s="91">
        <v>40633</v>
      </c>
      <c r="B91" s="90" t="s">
        <v>24</v>
      </c>
      <c r="C91" s="90"/>
      <c r="D91" s="90">
        <v>60</v>
      </c>
      <c r="E91" s="90"/>
      <c r="F91" s="110"/>
      <c r="G91" s="110"/>
      <c r="H91" s="112"/>
      <c r="I91" s="94">
        <f t="shared" si="4"/>
        <v>392.11199999999997</v>
      </c>
      <c r="J91" s="94">
        <f t="shared" si="5"/>
        <v>78.399999999999991</v>
      </c>
      <c r="K91" s="94">
        <f t="shared" si="6"/>
        <v>56</v>
      </c>
      <c r="L91" s="94">
        <f t="shared" si="7"/>
        <v>2386.0479999999998</v>
      </c>
    </row>
    <row r="92" spans="1:12" ht="15.75" thickBot="1" x14ac:dyDescent="0.3">
      <c r="A92" s="91">
        <v>40634</v>
      </c>
      <c r="B92" s="90" t="s">
        <v>27</v>
      </c>
      <c r="C92" s="90">
        <v>60</v>
      </c>
      <c r="D92" s="90"/>
      <c r="E92" s="90"/>
      <c r="F92" s="110"/>
      <c r="G92" s="110"/>
      <c r="H92" s="112"/>
      <c r="I92" s="94">
        <f t="shared" si="4"/>
        <v>392.11199999999997</v>
      </c>
      <c r="J92" s="94">
        <f t="shared" si="5"/>
        <v>78.399999999999991</v>
      </c>
      <c r="K92" s="94">
        <f t="shared" si="6"/>
        <v>56</v>
      </c>
      <c r="L92" s="94">
        <f t="shared" si="7"/>
        <v>2386.0479999999998</v>
      </c>
    </row>
    <row r="93" spans="1:12" ht="15.75" thickBot="1" x14ac:dyDescent="0.3">
      <c r="A93" s="91">
        <v>40635</v>
      </c>
      <c r="B93" s="90" t="s">
        <v>10</v>
      </c>
      <c r="C93" s="90"/>
      <c r="D93" s="90">
        <v>60</v>
      </c>
      <c r="E93" s="90"/>
      <c r="F93" s="30">
        <f>SUM(C87:C93)</f>
        <v>120</v>
      </c>
      <c r="G93" s="31">
        <f>SUM(D87:D93)</f>
        <v>210</v>
      </c>
      <c r="H93" s="32">
        <f>F93+G93</f>
        <v>330</v>
      </c>
      <c r="I93" s="94">
        <f t="shared" si="4"/>
        <v>392.11199999999997</v>
      </c>
      <c r="J93" s="94">
        <f t="shared" si="5"/>
        <v>78.399999999999991</v>
      </c>
      <c r="K93" s="94">
        <f t="shared" si="6"/>
        <v>56</v>
      </c>
      <c r="L93" s="94">
        <f t="shared" si="7"/>
        <v>2386.0479999999998</v>
      </c>
    </row>
    <row r="94" spans="1:12" x14ac:dyDescent="0.25">
      <c r="A94" s="91">
        <v>40636</v>
      </c>
      <c r="B94" s="90" t="s">
        <v>12</v>
      </c>
      <c r="C94" s="90"/>
      <c r="D94" s="90"/>
      <c r="E94" s="90"/>
      <c r="F94" s="109"/>
      <c r="G94" s="109"/>
      <c r="H94" s="111"/>
      <c r="I94" s="94">
        <f t="shared" si="4"/>
        <v>336</v>
      </c>
      <c r="J94" s="94">
        <f t="shared" si="5"/>
        <v>78.399999999999991</v>
      </c>
      <c r="K94" s="94">
        <f t="shared" si="6"/>
        <v>56</v>
      </c>
      <c r="L94" s="94">
        <f t="shared" si="7"/>
        <v>2161.6</v>
      </c>
    </row>
    <row r="95" spans="1:12" x14ac:dyDescent="0.25">
      <c r="A95" s="91">
        <v>40637</v>
      </c>
      <c r="B95" s="90" t="s">
        <v>15</v>
      </c>
      <c r="C95" s="90">
        <v>30</v>
      </c>
      <c r="D95" s="90"/>
      <c r="E95" s="90"/>
      <c r="F95" s="110"/>
      <c r="G95" s="110"/>
      <c r="H95" s="112"/>
      <c r="I95" s="94">
        <f t="shared" si="4"/>
        <v>364.05600000000004</v>
      </c>
      <c r="J95" s="94">
        <f t="shared" si="5"/>
        <v>78.399999999999991</v>
      </c>
      <c r="K95" s="94">
        <f t="shared" si="6"/>
        <v>56</v>
      </c>
      <c r="L95" s="94">
        <f t="shared" si="7"/>
        <v>2273.8240000000001</v>
      </c>
    </row>
    <row r="96" spans="1:12" x14ac:dyDescent="0.25">
      <c r="A96" s="91">
        <v>40638</v>
      </c>
      <c r="B96" s="90" t="s">
        <v>18</v>
      </c>
      <c r="C96" s="90"/>
      <c r="D96" s="90">
        <v>60</v>
      </c>
      <c r="E96" s="90"/>
      <c r="F96" s="110"/>
      <c r="G96" s="110"/>
      <c r="H96" s="112"/>
      <c r="I96" s="94">
        <f t="shared" si="4"/>
        <v>392.11199999999997</v>
      </c>
      <c r="J96" s="94">
        <f t="shared" si="5"/>
        <v>78.399999999999991</v>
      </c>
      <c r="K96" s="94">
        <f t="shared" si="6"/>
        <v>56</v>
      </c>
      <c r="L96" s="94">
        <f t="shared" si="7"/>
        <v>2386.0479999999998</v>
      </c>
    </row>
    <row r="97" spans="1:12" x14ac:dyDescent="0.25">
      <c r="A97" s="91">
        <v>40639</v>
      </c>
      <c r="B97" s="90" t="s">
        <v>21</v>
      </c>
      <c r="C97" s="90">
        <v>30</v>
      </c>
      <c r="D97" s="90"/>
      <c r="E97" s="90"/>
      <c r="F97" s="110"/>
      <c r="G97" s="110"/>
      <c r="H97" s="112"/>
      <c r="I97" s="94">
        <f t="shared" si="4"/>
        <v>364.05600000000004</v>
      </c>
      <c r="J97" s="94">
        <f t="shared" si="5"/>
        <v>78.399999999999991</v>
      </c>
      <c r="K97" s="94">
        <f t="shared" si="6"/>
        <v>56</v>
      </c>
      <c r="L97" s="94">
        <f t="shared" si="7"/>
        <v>2273.8240000000001</v>
      </c>
    </row>
    <row r="98" spans="1:12" x14ac:dyDescent="0.25">
      <c r="A98" s="91">
        <v>40640</v>
      </c>
      <c r="B98" s="90" t="s">
        <v>24</v>
      </c>
      <c r="C98" s="90"/>
      <c r="D98" s="90"/>
      <c r="E98" s="90"/>
      <c r="F98" s="110"/>
      <c r="G98" s="110"/>
      <c r="H98" s="112"/>
      <c r="I98" s="94">
        <f t="shared" si="4"/>
        <v>336</v>
      </c>
      <c r="J98" s="94">
        <f t="shared" si="5"/>
        <v>78.399999999999991</v>
      </c>
      <c r="K98" s="94">
        <f t="shared" si="6"/>
        <v>56</v>
      </c>
      <c r="L98" s="94">
        <f t="shared" si="7"/>
        <v>2161.6</v>
      </c>
    </row>
    <row r="99" spans="1:12" ht="15.75" thickBot="1" x14ac:dyDescent="0.3">
      <c r="A99" s="91">
        <v>40641</v>
      </c>
      <c r="B99" s="90" t="s">
        <v>27</v>
      </c>
      <c r="C99" s="90"/>
      <c r="D99" s="90"/>
      <c r="E99" s="90"/>
      <c r="F99" s="110"/>
      <c r="G99" s="110"/>
      <c r="H99" s="112"/>
      <c r="I99" s="94">
        <f t="shared" si="4"/>
        <v>336</v>
      </c>
      <c r="J99" s="94">
        <f t="shared" si="5"/>
        <v>78.399999999999991</v>
      </c>
      <c r="K99" s="94">
        <f t="shared" si="6"/>
        <v>56</v>
      </c>
      <c r="L99" s="94">
        <f t="shared" si="7"/>
        <v>2161.6</v>
      </c>
    </row>
    <row r="100" spans="1:12" ht="15.75" thickBot="1" x14ac:dyDescent="0.3">
      <c r="A100" s="91">
        <v>40642</v>
      </c>
      <c r="B100" s="90" t="s">
        <v>10</v>
      </c>
      <c r="C100" s="90"/>
      <c r="D100" s="90"/>
      <c r="E100" s="90"/>
      <c r="F100" s="30">
        <f>SUM(C94:C100)</f>
        <v>60</v>
      </c>
      <c r="G100" s="31">
        <f>SUM(D94:D100)</f>
        <v>60</v>
      </c>
      <c r="H100" s="32">
        <f>F100+G100</f>
        <v>120</v>
      </c>
      <c r="I100" s="94">
        <f t="shared" si="4"/>
        <v>336</v>
      </c>
      <c r="J100" s="94">
        <f t="shared" si="5"/>
        <v>78.399999999999991</v>
      </c>
      <c r="K100" s="94">
        <f t="shared" si="6"/>
        <v>56</v>
      </c>
      <c r="L100" s="94">
        <f t="shared" si="7"/>
        <v>2161.6</v>
      </c>
    </row>
    <row r="101" spans="1:12" x14ac:dyDescent="0.25">
      <c r="A101" s="91">
        <v>40643</v>
      </c>
      <c r="B101" s="90" t="s">
        <v>12</v>
      </c>
      <c r="C101" s="90"/>
      <c r="D101" s="90"/>
      <c r="E101" s="90"/>
      <c r="F101" s="109"/>
      <c r="G101" s="109"/>
      <c r="H101" s="111"/>
      <c r="I101" s="94">
        <f t="shared" si="4"/>
        <v>336</v>
      </c>
      <c r="J101" s="94">
        <f t="shared" si="5"/>
        <v>78.399999999999991</v>
      </c>
      <c r="K101" s="94">
        <f t="shared" si="6"/>
        <v>56</v>
      </c>
      <c r="L101" s="94">
        <f t="shared" si="7"/>
        <v>2161.6</v>
      </c>
    </row>
    <row r="102" spans="1:12" x14ac:dyDescent="0.25">
      <c r="A102" s="91">
        <v>40644</v>
      </c>
      <c r="B102" s="90" t="s">
        <v>15</v>
      </c>
      <c r="C102" s="90"/>
      <c r="D102" s="90">
        <v>45</v>
      </c>
      <c r="E102" s="90"/>
      <c r="F102" s="110"/>
      <c r="G102" s="110"/>
      <c r="H102" s="112"/>
      <c r="I102" s="94">
        <f t="shared" si="4"/>
        <v>378.084</v>
      </c>
      <c r="J102" s="94">
        <f t="shared" si="5"/>
        <v>78.399999999999991</v>
      </c>
      <c r="K102" s="94">
        <f t="shared" si="6"/>
        <v>56</v>
      </c>
      <c r="L102" s="94">
        <f t="shared" si="7"/>
        <v>2329.9359999999997</v>
      </c>
    </row>
    <row r="103" spans="1:12" x14ac:dyDescent="0.25">
      <c r="A103" s="91">
        <v>40645</v>
      </c>
      <c r="B103" s="90" t="s">
        <v>18</v>
      </c>
      <c r="C103" s="90"/>
      <c r="D103" s="90">
        <v>45</v>
      </c>
      <c r="E103" s="90"/>
      <c r="F103" s="110"/>
      <c r="G103" s="110"/>
      <c r="H103" s="112"/>
      <c r="I103" s="94">
        <f t="shared" si="4"/>
        <v>378.084</v>
      </c>
      <c r="J103" s="94">
        <f t="shared" si="5"/>
        <v>78.399999999999991</v>
      </c>
      <c r="K103" s="94">
        <f t="shared" si="6"/>
        <v>56</v>
      </c>
      <c r="L103" s="94">
        <f t="shared" si="7"/>
        <v>2329.9359999999997</v>
      </c>
    </row>
    <row r="104" spans="1:12" x14ac:dyDescent="0.25">
      <c r="A104" s="91">
        <v>40646</v>
      </c>
      <c r="B104" s="90" t="s">
        <v>21</v>
      </c>
      <c r="C104" s="90"/>
      <c r="D104" s="90"/>
      <c r="E104" s="90"/>
      <c r="F104" s="110"/>
      <c r="G104" s="110"/>
      <c r="H104" s="112"/>
      <c r="I104" s="94">
        <f t="shared" si="4"/>
        <v>336</v>
      </c>
      <c r="J104" s="94">
        <f t="shared" si="5"/>
        <v>78.399999999999991</v>
      </c>
      <c r="K104" s="94">
        <f t="shared" si="6"/>
        <v>56</v>
      </c>
      <c r="L104" s="94">
        <f t="shared" si="7"/>
        <v>2161.6</v>
      </c>
    </row>
    <row r="105" spans="1:12" x14ac:dyDescent="0.25">
      <c r="A105" s="91">
        <v>40647</v>
      </c>
      <c r="B105" s="90" t="s">
        <v>24</v>
      </c>
      <c r="C105" s="90"/>
      <c r="D105" s="90">
        <v>45</v>
      </c>
      <c r="E105" s="90"/>
      <c r="F105" s="110"/>
      <c r="G105" s="110"/>
      <c r="H105" s="112"/>
      <c r="I105" s="94">
        <f t="shared" si="4"/>
        <v>378.084</v>
      </c>
      <c r="J105" s="94">
        <f t="shared" si="5"/>
        <v>78.399999999999991</v>
      </c>
      <c r="K105" s="94">
        <f t="shared" si="6"/>
        <v>56</v>
      </c>
      <c r="L105" s="94">
        <f t="shared" si="7"/>
        <v>2329.9359999999997</v>
      </c>
    </row>
    <row r="106" spans="1:12" ht="15.75" thickBot="1" x14ac:dyDescent="0.3">
      <c r="A106" s="91">
        <v>40648</v>
      </c>
      <c r="B106" s="90" t="s">
        <v>27</v>
      </c>
      <c r="C106" s="90"/>
      <c r="D106" s="90"/>
      <c r="E106" s="90"/>
      <c r="F106" s="110"/>
      <c r="G106" s="110"/>
      <c r="H106" s="112"/>
      <c r="I106" s="94">
        <f t="shared" si="4"/>
        <v>336</v>
      </c>
      <c r="J106" s="94">
        <f t="shared" si="5"/>
        <v>78.399999999999991</v>
      </c>
      <c r="K106" s="94">
        <f t="shared" si="6"/>
        <v>56</v>
      </c>
      <c r="L106" s="94">
        <f t="shared" si="7"/>
        <v>2161.6</v>
      </c>
    </row>
    <row r="107" spans="1:12" ht="15.75" thickBot="1" x14ac:dyDescent="0.3">
      <c r="A107" s="91">
        <v>40649</v>
      </c>
      <c r="B107" s="90" t="s">
        <v>10</v>
      </c>
      <c r="C107" s="90"/>
      <c r="D107" s="90"/>
      <c r="E107" s="90"/>
      <c r="F107" s="30">
        <f>SUM(C101:C107)</f>
        <v>0</v>
      </c>
      <c r="G107" s="31">
        <f>SUM(D101:D107)</f>
        <v>135</v>
      </c>
      <c r="H107" s="32">
        <f>F107+G107</f>
        <v>135</v>
      </c>
      <c r="I107" s="94">
        <f t="shared" si="4"/>
        <v>336</v>
      </c>
      <c r="J107" s="94">
        <f t="shared" si="5"/>
        <v>78.399999999999991</v>
      </c>
      <c r="K107" s="94">
        <f t="shared" si="6"/>
        <v>56</v>
      </c>
      <c r="L107" s="94">
        <f t="shared" si="7"/>
        <v>2161.6</v>
      </c>
    </row>
    <row r="108" spans="1:12" x14ac:dyDescent="0.25">
      <c r="A108" s="91">
        <v>40650</v>
      </c>
      <c r="B108" s="90" t="s">
        <v>12</v>
      </c>
      <c r="C108" s="90"/>
      <c r="D108" s="90"/>
      <c r="E108" s="90"/>
      <c r="F108" s="109"/>
      <c r="G108" s="109"/>
      <c r="H108" s="111"/>
      <c r="I108" s="94">
        <f t="shared" si="4"/>
        <v>336</v>
      </c>
      <c r="J108" s="94">
        <f t="shared" si="5"/>
        <v>78.399999999999991</v>
      </c>
      <c r="K108" s="94">
        <f t="shared" si="6"/>
        <v>56</v>
      </c>
      <c r="L108" s="94">
        <f t="shared" si="7"/>
        <v>2161.6</v>
      </c>
    </row>
    <row r="109" spans="1:12" x14ac:dyDescent="0.25">
      <c r="A109" s="91">
        <v>40651</v>
      </c>
      <c r="B109" s="90" t="s">
        <v>15</v>
      </c>
      <c r="C109" s="90"/>
      <c r="D109" s="90"/>
      <c r="E109" s="90"/>
      <c r="F109" s="110"/>
      <c r="G109" s="110"/>
      <c r="H109" s="112"/>
      <c r="I109" s="94">
        <f t="shared" si="4"/>
        <v>336</v>
      </c>
      <c r="J109" s="94">
        <f t="shared" si="5"/>
        <v>78.399999999999991</v>
      </c>
      <c r="K109" s="94">
        <f t="shared" si="6"/>
        <v>56</v>
      </c>
      <c r="L109" s="94">
        <f t="shared" si="7"/>
        <v>2161.6</v>
      </c>
    </row>
    <row r="110" spans="1:12" x14ac:dyDescent="0.25">
      <c r="A110" s="91">
        <v>40652</v>
      </c>
      <c r="B110" s="90" t="s">
        <v>18</v>
      </c>
      <c r="C110" s="90"/>
      <c r="D110" s="90"/>
      <c r="E110" s="90"/>
      <c r="F110" s="110"/>
      <c r="G110" s="110"/>
      <c r="H110" s="112"/>
      <c r="I110" s="94">
        <f t="shared" si="4"/>
        <v>336</v>
      </c>
      <c r="J110" s="94">
        <f t="shared" si="5"/>
        <v>78.399999999999991</v>
      </c>
      <c r="K110" s="94">
        <f t="shared" si="6"/>
        <v>56</v>
      </c>
      <c r="L110" s="94">
        <f t="shared" si="7"/>
        <v>2161.6</v>
      </c>
    </row>
    <row r="111" spans="1:12" x14ac:dyDescent="0.25">
      <c r="A111" s="91">
        <v>40653</v>
      </c>
      <c r="B111" s="90" t="s">
        <v>21</v>
      </c>
      <c r="C111" s="90"/>
      <c r="D111" s="90"/>
      <c r="E111" s="90"/>
      <c r="F111" s="110"/>
      <c r="G111" s="110"/>
      <c r="H111" s="112"/>
      <c r="I111" s="94">
        <f t="shared" si="4"/>
        <v>336</v>
      </c>
      <c r="J111" s="94">
        <f t="shared" si="5"/>
        <v>78.399999999999991</v>
      </c>
      <c r="K111" s="94">
        <f t="shared" si="6"/>
        <v>56</v>
      </c>
      <c r="L111" s="94">
        <f t="shared" si="7"/>
        <v>2161.6</v>
      </c>
    </row>
    <row r="112" spans="1:12" x14ac:dyDescent="0.25">
      <c r="A112" s="91">
        <v>40654</v>
      </c>
      <c r="B112" s="90" t="s">
        <v>24</v>
      </c>
      <c r="C112" s="90"/>
      <c r="D112" s="90"/>
      <c r="E112" s="90"/>
      <c r="F112" s="110"/>
      <c r="G112" s="110"/>
      <c r="H112" s="112"/>
      <c r="I112" s="94">
        <f t="shared" si="4"/>
        <v>336</v>
      </c>
      <c r="J112" s="94">
        <f t="shared" si="5"/>
        <v>78.399999999999991</v>
      </c>
      <c r="K112" s="94">
        <f t="shared" si="6"/>
        <v>56</v>
      </c>
      <c r="L112" s="94">
        <f t="shared" si="7"/>
        <v>2161.6</v>
      </c>
    </row>
    <row r="113" spans="1:12" ht="15.75" thickBot="1" x14ac:dyDescent="0.3">
      <c r="A113" s="91">
        <v>40655</v>
      </c>
      <c r="B113" s="90" t="s">
        <v>27</v>
      </c>
      <c r="C113" s="90"/>
      <c r="D113" s="90"/>
      <c r="E113" s="90"/>
      <c r="F113" s="110"/>
      <c r="G113" s="110"/>
      <c r="H113" s="112"/>
      <c r="I113" s="94">
        <f t="shared" si="4"/>
        <v>336</v>
      </c>
      <c r="J113" s="94">
        <f t="shared" si="5"/>
        <v>78.399999999999991</v>
      </c>
      <c r="K113" s="94">
        <f t="shared" si="6"/>
        <v>56</v>
      </c>
      <c r="L113" s="94">
        <f t="shared" si="7"/>
        <v>2161.6</v>
      </c>
    </row>
    <row r="114" spans="1:12" ht="15.75" thickBot="1" x14ac:dyDescent="0.3">
      <c r="A114" s="91">
        <v>40656</v>
      </c>
      <c r="B114" s="90" t="s">
        <v>10</v>
      </c>
      <c r="C114" s="90"/>
      <c r="D114" s="90"/>
      <c r="E114" s="90"/>
      <c r="F114" s="30">
        <f>SUM(C108:C114)</f>
        <v>0</v>
      </c>
      <c r="G114" s="31">
        <f>SUM(D108:D114)</f>
        <v>0</v>
      </c>
      <c r="H114" s="32">
        <f>F114+G114</f>
        <v>0</v>
      </c>
      <c r="I114" s="94">
        <f t="shared" si="4"/>
        <v>336</v>
      </c>
      <c r="J114" s="94">
        <f t="shared" si="5"/>
        <v>78.399999999999991</v>
      </c>
      <c r="K114" s="94">
        <f t="shared" si="6"/>
        <v>56</v>
      </c>
      <c r="L114" s="94">
        <f t="shared" si="7"/>
        <v>2161.6</v>
      </c>
    </row>
    <row r="115" spans="1:12" x14ac:dyDescent="0.25">
      <c r="A115" s="91">
        <v>40657</v>
      </c>
      <c r="B115" s="90" t="s">
        <v>12</v>
      </c>
      <c r="C115" s="90"/>
      <c r="D115" s="90"/>
      <c r="E115" s="90"/>
      <c r="F115" s="109"/>
      <c r="G115" s="109"/>
      <c r="H115" s="111"/>
      <c r="I115" s="94">
        <f t="shared" si="4"/>
        <v>336</v>
      </c>
      <c r="J115" s="94">
        <f t="shared" si="5"/>
        <v>78.399999999999991</v>
      </c>
      <c r="K115" s="94">
        <f t="shared" si="6"/>
        <v>56</v>
      </c>
      <c r="L115" s="94">
        <f t="shared" si="7"/>
        <v>2161.6</v>
      </c>
    </row>
    <row r="116" spans="1:12" x14ac:dyDescent="0.25">
      <c r="A116" s="91">
        <v>40658</v>
      </c>
      <c r="B116" s="90" t="s">
        <v>15</v>
      </c>
      <c r="C116" s="90"/>
      <c r="D116" s="90"/>
      <c r="E116" s="90"/>
      <c r="F116" s="110"/>
      <c r="G116" s="110"/>
      <c r="H116" s="112"/>
      <c r="I116" s="94">
        <f t="shared" si="4"/>
        <v>336</v>
      </c>
      <c r="J116" s="94">
        <f t="shared" si="5"/>
        <v>78.399999999999991</v>
      </c>
      <c r="K116" s="94">
        <f t="shared" si="6"/>
        <v>56</v>
      </c>
      <c r="L116" s="94">
        <f t="shared" si="7"/>
        <v>2161.6</v>
      </c>
    </row>
    <row r="117" spans="1:12" x14ac:dyDescent="0.25">
      <c r="A117" s="91">
        <v>40659</v>
      </c>
      <c r="B117" s="90" t="s">
        <v>18</v>
      </c>
      <c r="C117" s="90"/>
      <c r="D117" s="90"/>
      <c r="E117" s="90"/>
      <c r="F117" s="110"/>
      <c r="G117" s="110"/>
      <c r="H117" s="112"/>
      <c r="I117" s="94">
        <f t="shared" si="4"/>
        <v>336</v>
      </c>
      <c r="J117" s="94">
        <f t="shared" si="5"/>
        <v>78.399999999999991</v>
      </c>
      <c r="K117" s="94">
        <f t="shared" si="6"/>
        <v>56</v>
      </c>
      <c r="L117" s="94">
        <f t="shared" si="7"/>
        <v>2161.6</v>
      </c>
    </row>
    <row r="118" spans="1:12" x14ac:dyDescent="0.25">
      <c r="A118" s="91">
        <v>40660</v>
      </c>
      <c r="B118" s="90" t="s">
        <v>21</v>
      </c>
      <c r="C118" s="90"/>
      <c r="D118" s="90"/>
      <c r="E118" s="90"/>
      <c r="F118" s="110"/>
      <c r="G118" s="110"/>
      <c r="H118" s="112"/>
      <c r="I118" s="94">
        <f t="shared" si="4"/>
        <v>336</v>
      </c>
      <c r="J118" s="94">
        <f t="shared" si="5"/>
        <v>78.399999999999991</v>
      </c>
      <c r="K118" s="94">
        <f t="shared" si="6"/>
        <v>56</v>
      </c>
      <c r="L118" s="94">
        <f t="shared" si="7"/>
        <v>2161.6</v>
      </c>
    </row>
    <row r="119" spans="1:12" x14ac:dyDescent="0.25">
      <c r="A119" s="91">
        <v>40661</v>
      </c>
      <c r="B119" s="90" t="s">
        <v>24</v>
      </c>
      <c r="C119" s="90"/>
      <c r="D119" s="90"/>
      <c r="E119" s="90"/>
      <c r="F119" s="110"/>
      <c r="G119" s="110"/>
      <c r="H119" s="112"/>
      <c r="I119" s="94">
        <f t="shared" si="4"/>
        <v>336</v>
      </c>
      <c r="J119" s="94">
        <f t="shared" si="5"/>
        <v>78.399999999999991</v>
      </c>
      <c r="K119" s="94">
        <f t="shared" si="6"/>
        <v>56</v>
      </c>
      <c r="L119" s="94">
        <f t="shared" si="7"/>
        <v>2161.6</v>
      </c>
    </row>
    <row r="120" spans="1:12" ht="15.75" thickBot="1" x14ac:dyDescent="0.3">
      <c r="A120" s="91">
        <v>40662</v>
      </c>
      <c r="B120" s="90" t="s">
        <v>27</v>
      </c>
      <c r="C120" s="90"/>
      <c r="D120" s="90"/>
      <c r="E120" s="90"/>
      <c r="F120" s="110"/>
      <c r="G120" s="110"/>
      <c r="H120" s="112"/>
      <c r="I120" s="94">
        <f t="shared" si="4"/>
        <v>336</v>
      </c>
      <c r="J120" s="94">
        <f t="shared" si="5"/>
        <v>78.399999999999991</v>
      </c>
      <c r="K120" s="94">
        <f t="shared" si="6"/>
        <v>56</v>
      </c>
      <c r="L120" s="94">
        <f t="shared" si="7"/>
        <v>2161.6</v>
      </c>
    </row>
    <row r="121" spans="1:12" ht="15.75" thickBot="1" x14ac:dyDescent="0.3">
      <c r="A121" s="91">
        <v>40663</v>
      </c>
      <c r="B121" s="90" t="s">
        <v>10</v>
      </c>
      <c r="C121" s="90"/>
      <c r="D121" s="90"/>
      <c r="E121" s="90"/>
      <c r="F121" s="30">
        <f>SUM(C115:C121)</f>
        <v>0</v>
      </c>
      <c r="G121" s="31">
        <f>SUM(D115:D121)</f>
        <v>0</v>
      </c>
      <c r="H121" s="32">
        <f>F121+G121</f>
        <v>0</v>
      </c>
      <c r="I121" s="94">
        <f t="shared" si="4"/>
        <v>336</v>
      </c>
      <c r="J121" s="94">
        <f t="shared" si="5"/>
        <v>78.399999999999991</v>
      </c>
      <c r="K121" s="94">
        <f t="shared" si="6"/>
        <v>56</v>
      </c>
      <c r="L121" s="94">
        <f t="shared" si="7"/>
        <v>2161.6</v>
      </c>
    </row>
    <row r="122" spans="1:12" x14ac:dyDescent="0.25">
      <c r="A122" s="91">
        <v>40664</v>
      </c>
      <c r="B122" s="90" t="s">
        <v>12</v>
      </c>
      <c r="C122" s="90"/>
      <c r="D122" s="90"/>
      <c r="E122" s="90"/>
      <c r="F122" s="109"/>
      <c r="G122" s="109"/>
      <c r="H122" s="111"/>
      <c r="I122" s="94">
        <f t="shared" si="4"/>
        <v>336</v>
      </c>
      <c r="J122" s="94">
        <f t="shared" si="5"/>
        <v>78.399999999999991</v>
      </c>
      <c r="K122" s="94">
        <f t="shared" si="6"/>
        <v>56</v>
      </c>
      <c r="L122" s="94">
        <f t="shared" si="7"/>
        <v>2161.6</v>
      </c>
    </row>
    <row r="123" spans="1:12" x14ac:dyDescent="0.25">
      <c r="A123" s="91">
        <v>40665</v>
      </c>
      <c r="B123" s="90" t="s">
        <v>15</v>
      </c>
      <c r="C123" s="90"/>
      <c r="D123" s="90"/>
      <c r="E123" s="90"/>
      <c r="F123" s="110"/>
      <c r="G123" s="110"/>
      <c r="H123" s="112"/>
      <c r="I123" s="94">
        <f t="shared" si="4"/>
        <v>336</v>
      </c>
      <c r="J123" s="94">
        <f t="shared" si="5"/>
        <v>78.399999999999991</v>
      </c>
      <c r="K123" s="94">
        <f t="shared" si="6"/>
        <v>56</v>
      </c>
      <c r="L123" s="94">
        <f t="shared" si="7"/>
        <v>2161.6</v>
      </c>
    </row>
    <row r="124" spans="1:12" x14ac:dyDescent="0.25">
      <c r="A124" s="91">
        <v>40666</v>
      </c>
      <c r="B124" s="90" t="s">
        <v>18</v>
      </c>
      <c r="C124" s="90"/>
      <c r="D124" s="90"/>
      <c r="E124" s="90"/>
      <c r="F124" s="110"/>
      <c r="G124" s="110"/>
      <c r="H124" s="112"/>
      <c r="I124" s="94">
        <f t="shared" si="4"/>
        <v>336</v>
      </c>
      <c r="J124" s="94">
        <f t="shared" si="5"/>
        <v>78.399999999999991</v>
      </c>
      <c r="K124" s="94">
        <f t="shared" si="6"/>
        <v>56</v>
      </c>
      <c r="L124" s="94">
        <f t="shared" si="7"/>
        <v>2161.6</v>
      </c>
    </row>
    <row r="125" spans="1:12" x14ac:dyDescent="0.25">
      <c r="A125" s="91">
        <v>40667</v>
      </c>
      <c r="B125" s="90" t="s">
        <v>21</v>
      </c>
      <c r="C125" s="90"/>
      <c r="D125" s="90"/>
      <c r="E125" s="90"/>
      <c r="F125" s="110"/>
      <c r="G125" s="110"/>
      <c r="H125" s="112"/>
      <c r="I125" s="94">
        <f t="shared" si="4"/>
        <v>336</v>
      </c>
      <c r="J125" s="94">
        <f t="shared" si="5"/>
        <v>78.399999999999991</v>
      </c>
      <c r="K125" s="94">
        <f t="shared" si="6"/>
        <v>56</v>
      </c>
      <c r="L125" s="94">
        <f t="shared" si="7"/>
        <v>2161.6</v>
      </c>
    </row>
    <row r="126" spans="1:12" x14ac:dyDescent="0.25">
      <c r="A126" s="91">
        <v>40668</v>
      </c>
      <c r="B126" s="90" t="s">
        <v>24</v>
      </c>
      <c r="C126" s="90"/>
      <c r="D126" s="90"/>
      <c r="E126" s="90"/>
      <c r="F126" s="110"/>
      <c r="G126" s="110"/>
      <c r="H126" s="112"/>
      <c r="I126" s="94">
        <f t="shared" si="4"/>
        <v>336</v>
      </c>
      <c r="J126" s="94">
        <f t="shared" si="5"/>
        <v>78.399999999999991</v>
      </c>
      <c r="K126" s="94">
        <f t="shared" si="6"/>
        <v>56</v>
      </c>
      <c r="L126" s="94">
        <f t="shared" si="7"/>
        <v>2161.6</v>
      </c>
    </row>
    <row r="127" spans="1:12" ht="15.75" thickBot="1" x14ac:dyDescent="0.3">
      <c r="A127" s="91">
        <v>40669</v>
      </c>
      <c r="B127" s="90" t="s">
        <v>27</v>
      </c>
      <c r="C127" s="90"/>
      <c r="D127" s="90"/>
      <c r="E127" s="90"/>
      <c r="F127" s="110"/>
      <c r="G127" s="110"/>
      <c r="H127" s="112"/>
      <c r="I127" s="94">
        <f t="shared" si="4"/>
        <v>336</v>
      </c>
      <c r="J127" s="94">
        <f t="shared" si="5"/>
        <v>78.399999999999991</v>
      </c>
      <c r="K127" s="94">
        <f t="shared" si="6"/>
        <v>56</v>
      </c>
      <c r="L127" s="94">
        <f t="shared" si="7"/>
        <v>2161.6</v>
      </c>
    </row>
    <row r="128" spans="1:12" ht="15.75" thickBot="1" x14ac:dyDescent="0.3">
      <c r="A128" s="91">
        <v>40670</v>
      </c>
      <c r="B128" s="90" t="s">
        <v>10</v>
      </c>
      <c r="C128" s="90"/>
      <c r="D128" s="90"/>
      <c r="E128" s="90"/>
      <c r="F128" s="30">
        <f>SUM(C122:C128)</f>
        <v>0</v>
      </c>
      <c r="G128" s="31">
        <f>SUM(D122:D128)</f>
        <v>0</v>
      </c>
      <c r="H128" s="32">
        <f>F128+G128</f>
        <v>0</v>
      </c>
      <c r="I128" s="94">
        <f t="shared" si="4"/>
        <v>336</v>
      </c>
      <c r="J128" s="94">
        <f t="shared" si="5"/>
        <v>78.399999999999991</v>
      </c>
      <c r="K128" s="94">
        <f t="shared" si="6"/>
        <v>56</v>
      </c>
      <c r="L128" s="94">
        <f t="shared" si="7"/>
        <v>2161.6</v>
      </c>
    </row>
    <row r="129" spans="1:12" x14ac:dyDescent="0.25">
      <c r="A129" s="91">
        <v>40671</v>
      </c>
      <c r="B129" s="90" t="s">
        <v>12</v>
      </c>
      <c r="C129" s="90"/>
      <c r="D129" s="90"/>
      <c r="E129" s="90"/>
      <c r="F129" s="109"/>
      <c r="G129" s="109"/>
      <c r="H129" s="111"/>
      <c r="I129" s="94">
        <f t="shared" si="4"/>
        <v>336</v>
      </c>
      <c r="J129" s="94">
        <f t="shared" si="5"/>
        <v>78.399999999999991</v>
      </c>
      <c r="K129" s="94">
        <f t="shared" si="6"/>
        <v>56</v>
      </c>
      <c r="L129" s="94">
        <f t="shared" si="7"/>
        <v>2161.6</v>
      </c>
    </row>
    <row r="130" spans="1:12" x14ac:dyDescent="0.25">
      <c r="A130" s="91">
        <v>40672</v>
      </c>
      <c r="B130" s="90" t="s">
        <v>15</v>
      </c>
      <c r="C130" s="90"/>
      <c r="D130" s="90"/>
      <c r="E130" s="90"/>
      <c r="F130" s="110"/>
      <c r="G130" s="110"/>
      <c r="H130" s="112"/>
      <c r="I130" s="94">
        <f t="shared" si="4"/>
        <v>336</v>
      </c>
      <c r="J130" s="94">
        <f t="shared" si="5"/>
        <v>78.399999999999991</v>
      </c>
      <c r="K130" s="94">
        <f t="shared" si="6"/>
        <v>56</v>
      </c>
      <c r="L130" s="94">
        <f t="shared" si="7"/>
        <v>2161.6</v>
      </c>
    </row>
    <row r="131" spans="1:12" x14ac:dyDescent="0.25">
      <c r="A131" s="91">
        <v>40673</v>
      </c>
      <c r="B131" s="90" t="s">
        <v>18</v>
      </c>
      <c r="C131" s="90"/>
      <c r="D131" s="90"/>
      <c r="E131" s="90"/>
      <c r="F131" s="110"/>
      <c r="G131" s="110"/>
      <c r="H131" s="112"/>
      <c r="I131" s="94">
        <f t="shared" si="4"/>
        <v>336</v>
      </c>
      <c r="J131" s="94">
        <f t="shared" si="5"/>
        <v>78.399999999999991</v>
      </c>
      <c r="K131" s="94">
        <f t="shared" si="6"/>
        <v>56</v>
      </c>
      <c r="L131" s="94">
        <f t="shared" si="7"/>
        <v>2161.6</v>
      </c>
    </row>
    <row r="132" spans="1:12" x14ac:dyDescent="0.25">
      <c r="A132" s="91">
        <v>40674</v>
      </c>
      <c r="B132" s="90" t="s">
        <v>21</v>
      </c>
      <c r="C132" s="90"/>
      <c r="D132" s="90"/>
      <c r="E132" s="90"/>
      <c r="F132" s="110"/>
      <c r="G132" s="110"/>
      <c r="H132" s="112"/>
      <c r="I132" s="94">
        <f t="shared" ref="I132:I195" si="8">$F$1*(0.0167*(C132+D132)+6)</f>
        <v>336</v>
      </c>
      <c r="J132" s="94">
        <f t="shared" ref="J132:J195" si="9">$F$1*1.4</f>
        <v>78.399999999999991</v>
      </c>
      <c r="K132" s="94">
        <f t="shared" ref="K132:K195" si="10">$F$1*1</f>
        <v>56</v>
      </c>
      <c r="L132" s="94">
        <f t="shared" ref="L132:L195" si="11">I132*4+J132*4+K132*9</f>
        <v>2161.6</v>
      </c>
    </row>
    <row r="133" spans="1:12" x14ac:dyDescent="0.25">
      <c r="A133" s="91">
        <v>40675</v>
      </c>
      <c r="B133" s="90" t="s">
        <v>24</v>
      </c>
      <c r="C133" s="90"/>
      <c r="D133" s="90"/>
      <c r="E133" s="90"/>
      <c r="F133" s="110"/>
      <c r="G133" s="110"/>
      <c r="H133" s="112"/>
      <c r="I133" s="94">
        <f t="shared" si="8"/>
        <v>336</v>
      </c>
      <c r="J133" s="94">
        <f t="shared" si="9"/>
        <v>78.399999999999991</v>
      </c>
      <c r="K133" s="94">
        <f t="shared" si="10"/>
        <v>56</v>
      </c>
      <c r="L133" s="94">
        <f t="shared" si="11"/>
        <v>2161.6</v>
      </c>
    </row>
    <row r="134" spans="1:12" ht="15.75" thickBot="1" x14ac:dyDescent="0.3">
      <c r="A134" s="91">
        <v>40676</v>
      </c>
      <c r="B134" s="90" t="s">
        <v>27</v>
      </c>
      <c r="C134" s="90"/>
      <c r="D134" s="90"/>
      <c r="E134" s="90"/>
      <c r="F134" s="110"/>
      <c r="G134" s="110"/>
      <c r="H134" s="112"/>
      <c r="I134" s="94">
        <f t="shared" si="8"/>
        <v>336</v>
      </c>
      <c r="J134" s="94">
        <f t="shared" si="9"/>
        <v>78.399999999999991</v>
      </c>
      <c r="K134" s="94">
        <f t="shared" si="10"/>
        <v>56</v>
      </c>
      <c r="L134" s="94">
        <f t="shared" si="11"/>
        <v>2161.6</v>
      </c>
    </row>
    <row r="135" spans="1:12" ht="15.75" thickBot="1" x14ac:dyDescent="0.3">
      <c r="A135" s="91">
        <v>40677</v>
      </c>
      <c r="B135" s="90" t="s">
        <v>10</v>
      </c>
      <c r="C135" s="90" t="s">
        <v>74</v>
      </c>
      <c r="D135" s="90"/>
      <c r="E135" s="90"/>
      <c r="F135" s="30">
        <f>SUM(C129:C135)</f>
        <v>0</v>
      </c>
      <c r="G135" s="31">
        <f>SUM(D129:D135)</f>
        <v>0</v>
      </c>
      <c r="H135" s="32">
        <f>F135+G135</f>
        <v>0</v>
      </c>
      <c r="I135" s="94" t="e">
        <f t="shared" si="8"/>
        <v>#VALUE!</v>
      </c>
      <c r="J135" s="94">
        <f t="shared" si="9"/>
        <v>78.399999999999991</v>
      </c>
      <c r="K135" s="94">
        <f t="shared" si="10"/>
        <v>56</v>
      </c>
      <c r="L135" s="94" t="e">
        <f t="shared" si="11"/>
        <v>#VALUE!</v>
      </c>
    </row>
    <row r="136" spans="1:12" x14ac:dyDescent="0.25">
      <c r="A136" s="91">
        <v>40678</v>
      </c>
      <c r="B136" s="90" t="s">
        <v>12</v>
      </c>
      <c r="C136" s="90"/>
      <c r="D136" s="90"/>
      <c r="E136" s="90"/>
      <c r="F136" s="109"/>
      <c r="G136" s="109"/>
      <c r="H136" s="111"/>
      <c r="I136" s="94">
        <f t="shared" si="8"/>
        <v>336</v>
      </c>
      <c r="J136" s="94">
        <f t="shared" si="9"/>
        <v>78.399999999999991</v>
      </c>
      <c r="K136" s="94">
        <f t="shared" si="10"/>
        <v>56</v>
      </c>
      <c r="L136" s="94">
        <f t="shared" si="11"/>
        <v>2161.6</v>
      </c>
    </row>
    <row r="137" spans="1:12" x14ac:dyDescent="0.25">
      <c r="A137" s="91">
        <v>40679</v>
      </c>
      <c r="B137" s="90" t="s">
        <v>15</v>
      </c>
      <c r="C137" s="90"/>
      <c r="D137" s="90"/>
      <c r="E137" s="90"/>
      <c r="F137" s="110"/>
      <c r="G137" s="110"/>
      <c r="H137" s="112"/>
      <c r="I137" s="94">
        <f t="shared" si="8"/>
        <v>336</v>
      </c>
      <c r="J137" s="94">
        <f t="shared" si="9"/>
        <v>78.399999999999991</v>
      </c>
      <c r="K137" s="94">
        <f t="shared" si="10"/>
        <v>56</v>
      </c>
      <c r="L137" s="94">
        <f t="shared" si="11"/>
        <v>2161.6</v>
      </c>
    </row>
    <row r="138" spans="1:12" x14ac:dyDescent="0.25">
      <c r="A138" s="91">
        <v>40680</v>
      </c>
      <c r="B138" s="90" t="s">
        <v>18</v>
      </c>
      <c r="C138" s="90"/>
      <c r="D138" s="90"/>
      <c r="E138" s="90"/>
      <c r="F138" s="110"/>
      <c r="G138" s="110"/>
      <c r="H138" s="112"/>
      <c r="I138" s="94">
        <f t="shared" si="8"/>
        <v>336</v>
      </c>
      <c r="J138" s="94">
        <f t="shared" si="9"/>
        <v>78.399999999999991</v>
      </c>
      <c r="K138" s="94">
        <f t="shared" si="10"/>
        <v>56</v>
      </c>
      <c r="L138" s="94">
        <f t="shared" si="11"/>
        <v>2161.6</v>
      </c>
    </row>
    <row r="139" spans="1:12" x14ac:dyDescent="0.25">
      <c r="A139" s="91">
        <v>40681</v>
      </c>
      <c r="B139" s="90" t="s">
        <v>21</v>
      </c>
      <c r="C139" s="90"/>
      <c r="D139" s="90"/>
      <c r="E139" s="90"/>
      <c r="F139" s="110"/>
      <c r="G139" s="110"/>
      <c r="H139" s="112"/>
      <c r="I139" s="94">
        <f t="shared" si="8"/>
        <v>336</v>
      </c>
      <c r="J139" s="94">
        <f t="shared" si="9"/>
        <v>78.399999999999991</v>
      </c>
      <c r="K139" s="94">
        <f t="shared" si="10"/>
        <v>56</v>
      </c>
      <c r="L139" s="94">
        <f t="shared" si="11"/>
        <v>2161.6</v>
      </c>
    </row>
    <row r="140" spans="1:12" x14ac:dyDescent="0.25">
      <c r="A140" s="91">
        <v>40682</v>
      </c>
      <c r="B140" s="90" t="s">
        <v>24</v>
      </c>
      <c r="C140" s="90"/>
      <c r="D140" s="90"/>
      <c r="E140" s="90"/>
      <c r="F140" s="110"/>
      <c r="G140" s="110"/>
      <c r="H140" s="112"/>
      <c r="I140" s="94">
        <f t="shared" si="8"/>
        <v>336</v>
      </c>
      <c r="J140" s="94">
        <f t="shared" si="9"/>
        <v>78.399999999999991</v>
      </c>
      <c r="K140" s="94">
        <f t="shared" si="10"/>
        <v>56</v>
      </c>
      <c r="L140" s="94">
        <f t="shared" si="11"/>
        <v>2161.6</v>
      </c>
    </row>
    <row r="141" spans="1:12" ht="15.75" thickBot="1" x14ac:dyDescent="0.3">
      <c r="A141" s="91">
        <v>40683</v>
      </c>
      <c r="B141" s="90" t="s">
        <v>27</v>
      </c>
      <c r="C141" s="90"/>
      <c r="D141" s="90"/>
      <c r="E141" s="90"/>
      <c r="F141" s="110"/>
      <c r="G141" s="110"/>
      <c r="H141" s="112"/>
      <c r="I141" s="94">
        <f t="shared" si="8"/>
        <v>336</v>
      </c>
      <c r="J141" s="94">
        <f t="shared" si="9"/>
        <v>78.399999999999991</v>
      </c>
      <c r="K141" s="94">
        <f t="shared" si="10"/>
        <v>56</v>
      </c>
      <c r="L141" s="94">
        <f t="shared" si="11"/>
        <v>2161.6</v>
      </c>
    </row>
    <row r="142" spans="1:12" ht="15.75" thickBot="1" x14ac:dyDescent="0.3">
      <c r="A142" s="91">
        <v>40684</v>
      </c>
      <c r="B142" s="90" t="s">
        <v>10</v>
      </c>
      <c r="C142" s="90"/>
      <c r="D142" s="90"/>
      <c r="E142" s="90"/>
      <c r="F142" s="30">
        <f>SUM(C136:C142)</f>
        <v>0</v>
      </c>
      <c r="G142" s="31">
        <f>SUM(D136:D142)</f>
        <v>0</v>
      </c>
      <c r="H142" s="32">
        <f>F142+G142</f>
        <v>0</v>
      </c>
      <c r="I142" s="94">
        <f t="shared" si="8"/>
        <v>336</v>
      </c>
      <c r="J142" s="94">
        <f t="shared" si="9"/>
        <v>78.399999999999991</v>
      </c>
      <c r="K142" s="94">
        <f t="shared" si="10"/>
        <v>56</v>
      </c>
      <c r="L142" s="94">
        <f t="shared" si="11"/>
        <v>2161.6</v>
      </c>
    </row>
    <row r="143" spans="1:12" x14ac:dyDescent="0.25">
      <c r="A143" s="91">
        <v>40685</v>
      </c>
      <c r="B143" s="90" t="s">
        <v>12</v>
      </c>
      <c r="C143" s="90"/>
      <c r="D143" s="90"/>
      <c r="E143" s="90"/>
      <c r="F143" s="109"/>
      <c r="G143" s="109"/>
      <c r="H143" s="111"/>
      <c r="I143" s="94">
        <f t="shared" si="8"/>
        <v>336</v>
      </c>
      <c r="J143" s="94">
        <f t="shared" si="9"/>
        <v>78.399999999999991</v>
      </c>
      <c r="K143" s="94">
        <f t="shared" si="10"/>
        <v>56</v>
      </c>
      <c r="L143" s="94">
        <f t="shared" si="11"/>
        <v>2161.6</v>
      </c>
    </row>
    <row r="144" spans="1:12" x14ac:dyDescent="0.25">
      <c r="A144" s="91">
        <v>40686</v>
      </c>
      <c r="B144" s="90" t="s">
        <v>15</v>
      </c>
      <c r="C144" s="90"/>
      <c r="D144" s="90"/>
      <c r="E144" s="90"/>
      <c r="F144" s="110"/>
      <c r="G144" s="110"/>
      <c r="H144" s="112"/>
      <c r="I144" s="94">
        <f t="shared" si="8"/>
        <v>336</v>
      </c>
      <c r="J144" s="94">
        <f t="shared" si="9"/>
        <v>78.399999999999991</v>
      </c>
      <c r="K144" s="94">
        <f t="shared" si="10"/>
        <v>56</v>
      </c>
      <c r="L144" s="94">
        <f t="shared" si="11"/>
        <v>2161.6</v>
      </c>
    </row>
    <row r="145" spans="1:12" x14ac:dyDescent="0.25">
      <c r="A145" s="91">
        <v>40687</v>
      </c>
      <c r="B145" s="90" t="s">
        <v>18</v>
      </c>
      <c r="C145" s="90"/>
      <c r="D145" s="90"/>
      <c r="E145" s="90"/>
      <c r="F145" s="110"/>
      <c r="G145" s="110"/>
      <c r="H145" s="112"/>
      <c r="I145" s="94">
        <f t="shared" si="8"/>
        <v>336</v>
      </c>
      <c r="J145" s="94">
        <f t="shared" si="9"/>
        <v>78.399999999999991</v>
      </c>
      <c r="K145" s="94">
        <f t="shared" si="10"/>
        <v>56</v>
      </c>
      <c r="L145" s="94">
        <f t="shared" si="11"/>
        <v>2161.6</v>
      </c>
    </row>
    <row r="146" spans="1:12" x14ac:dyDescent="0.25">
      <c r="A146" s="91">
        <v>40688</v>
      </c>
      <c r="B146" s="90" t="s">
        <v>21</v>
      </c>
      <c r="C146" s="90"/>
      <c r="D146" s="90"/>
      <c r="E146" s="90"/>
      <c r="F146" s="110"/>
      <c r="G146" s="110"/>
      <c r="H146" s="112"/>
      <c r="I146" s="94">
        <f t="shared" si="8"/>
        <v>336</v>
      </c>
      <c r="J146" s="94">
        <f t="shared" si="9"/>
        <v>78.399999999999991</v>
      </c>
      <c r="K146" s="94">
        <f t="shared" si="10"/>
        <v>56</v>
      </c>
      <c r="L146" s="94">
        <f t="shared" si="11"/>
        <v>2161.6</v>
      </c>
    </row>
    <row r="147" spans="1:12" x14ac:dyDescent="0.25">
      <c r="A147" s="91">
        <v>40689</v>
      </c>
      <c r="B147" s="90" t="s">
        <v>24</v>
      </c>
      <c r="C147" s="90"/>
      <c r="D147" s="90"/>
      <c r="E147" s="90"/>
      <c r="F147" s="110"/>
      <c r="G147" s="110"/>
      <c r="H147" s="112"/>
      <c r="I147" s="94">
        <f t="shared" si="8"/>
        <v>336</v>
      </c>
      <c r="J147" s="94">
        <f t="shared" si="9"/>
        <v>78.399999999999991</v>
      </c>
      <c r="K147" s="94">
        <f t="shared" si="10"/>
        <v>56</v>
      </c>
      <c r="L147" s="94">
        <f t="shared" si="11"/>
        <v>2161.6</v>
      </c>
    </row>
    <row r="148" spans="1:12" ht="15.75" thickBot="1" x14ac:dyDescent="0.3">
      <c r="A148" s="91">
        <v>40690</v>
      </c>
      <c r="B148" s="90" t="s">
        <v>27</v>
      </c>
      <c r="C148" s="90"/>
      <c r="D148" s="90"/>
      <c r="E148" s="90"/>
      <c r="F148" s="110"/>
      <c r="G148" s="110"/>
      <c r="H148" s="112"/>
      <c r="I148" s="94">
        <f t="shared" si="8"/>
        <v>336</v>
      </c>
      <c r="J148" s="94">
        <f t="shared" si="9"/>
        <v>78.399999999999991</v>
      </c>
      <c r="K148" s="94">
        <f t="shared" si="10"/>
        <v>56</v>
      </c>
      <c r="L148" s="94">
        <f t="shared" si="11"/>
        <v>2161.6</v>
      </c>
    </row>
    <row r="149" spans="1:12" ht="15.75" thickBot="1" x14ac:dyDescent="0.3">
      <c r="A149" s="91">
        <v>40691</v>
      </c>
      <c r="B149" s="90" t="s">
        <v>10</v>
      </c>
      <c r="C149" s="90"/>
      <c r="D149" s="90"/>
      <c r="E149" s="90"/>
      <c r="F149" s="30">
        <f>SUM(C143:C149)</f>
        <v>0</v>
      </c>
      <c r="G149" s="31">
        <f>SUM(D143:D149)</f>
        <v>0</v>
      </c>
      <c r="H149" s="32">
        <f>F149+G149</f>
        <v>0</v>
      </c>
      <c r="I149" s="94">
        <f t="shared" si="8"/>
        <v>336</v>
      </c>
      <c r="J149" s="94">
        <f t="shared" si="9"/>
        <v>78.399999999999991</v>
      </c>
      <c r="K149" s="94">
        <f t="shared" si="10"/>
        <v>56</v>
      </c>
      <c r="L149" s="94">
        <f t="shared" si="11"/>
        <v>2161.6</v>
      </c>
    </row>
    <row r="150" spans="1:12" x14ac:dyDescent="0.25">
      <c r="A150" s="91">
        <v>40692</v>
      </c>
      <c r="B150" s="90" t="s">
        <v>12</v>
      </c>
      <c r="C150" s="90"/>
      <c r="D150" s="90"/>
      <c r="E150" s="90"/>
      <c r="F150" s="109"/>
      <c r="G150" s="109"/>
      <c r="H150" s="111"/>
      <c r="I150" s="94">
        <f t="shared" si="8"/>
        <v>336</v>
      </c>
      <c r="J150" s="94">
        <f t="shared" si="9"/>
        <v>78.399999999999991</v>
      </c>
      <c r="K150" s="94">
        <f t="shared" si="10"/>
        <v>56</v>
      </c>
      <c r="L150" s="94">
        <f t="shared" si="11"/>
        <v>2161.6</v>
      </c>
    </row>
    <row r="151" spans="1:12" x14ac:dyDescent="0.25">
      <c r="A151" s="91">
        <v>40693</v>
      </c>
      <c r="B151" s="90" t="s">
        <v>15</v>
      </c>
      <c r="C151" s="90"/>
      <c r="D151" s="90"/>
      <c r="E151" s="90"/>
      <c r="F151" s="110"/>
      <c r="G151" s="110"/>
      <c r="H151" s="112"/>
      <c r="I151" s="94">
        <f t="shared" si="8"/>
        <v>336</v>
      </c>
      <c r="J151" s="94">
        <f t="shared" si="9"/>
        <v>78.399999999999991</v>
      </c>
      <c r="K151" s="94">
        <f t="shared" si="10"/>
        <v>56</v>
      </c>
      <c r="L151" s="94">
        <f t="shared" si="11"/>
        <v>2161.6</v>
      </c>
    </row>
    <row r="152" spans="1:12" x14ac:dyDescent="0.25">
      <c r="A152" s="91">
        <v>40694</v>
      </c>
      <c r="B152" s="90" t="s">
        <v>18</v>
      </c>
      <c r="C152" s="90"/>
      <c r="D152" s="90"/>
      <c r="E152" s="90"/>
      <c r="F152" s="110"/>
      <c r="G152" s="110"/>
      <c r="H152" s="112"/>
      <c r="I152" s="94">
        <f t="shared" si="8"/>
        <v>336</v>
      </c>
      <c r="J152" s="94">
        <f t="shared" si="9"/>
        <v>78.399999999999991</v>
      </c>
      <c r="K152" s="94">
        <f t="shared" si="10"/>
        <v>56</v>
      </c>
      <c r="L152" s="94">
        <f t="shared" si="11"/>
        <v>2161.6</v>
      </c>
    </row>
    <row r="153" spans="1:12" x14ac:dyDescent="0.25">
      <c r="A153" s="91">
        <v>40695</v>
      </c>
      <c r="B153" s="90" t="s">
        <v>21</v>
      </c>
      <c r="C153" s="90"/>
      <c r="D153" s="90"/>
      <c r="E153" s="90"/>
      <c r="F153" s="110"/>
      <c r="G153" s="110"/>
      <c r="H153" s="112"/>
      <c r="I153" s="94">
        <f t="shared" si="8"/>
        <v>336</v>
      </c>
      <c r="J153" s="94">
        <f t="shared" si="9"/>
        <v>78.399999999999991</v>
      </c>
      <c r="K153" s="94">
        <f t="shared" si="10"/>
        <v>56</v>
      </c>
      <c r="L153" s="94">
        <f t="shared" si="11"/>
        <v>2161.6</v>
      </c>
    </row>
    <row r="154" spans="1:12" x14ac:dyDescent="0.25">
      <c r="A154" s="91">
        <v>40696</v>
      </c>
      <c r="B154" s="90" t="s">
        <v>24</v>
      </c>
      <c r="C154" s="90"/>
      <c r="D154" s="90"/>
      <c r="E154" s="90"/>
      <c r="F154" s="110"/>
      <c r="G154" s="110"/>
      <c r="H154" s="112"/>
      <c r="I154" s="94">
        <f t="shared" si="8"/>
        <v>336</v>
      </c>
      <c r="J154" s="94">
        <f t="shared" si="9"/>
        <v>78.399999999999991</v>
      </c>
      <c r="K154" s="94">
        <f t="shared" si="10"/>
        <v>56</v>
      </c>
      <c r="L154" s="94">
        <f t="shared" si="11"/>
        <v>2161.6</v>
      </c>
    </row>
    <row r="155" spans="1:12" ht="15.75" thickBot="1" x14ac:dyDescent="0.3">
      <c r="A155" s="91">
        <v>40697</v>
      </c>
      <c r="B155" s="90" t="s">
        <v>27</v>
      </c>
      <c r="C155" s="90"/>
      <c r="D155" s="90"/>
      <c r="E155" s="90"/>
      <c r="F155" s="110"/>
      <c r="G155" s="110"/>
      <c r="H155" s="112"/>
      <c r="I155" s="94">
        <f t="shared" si="8"/>
        <v>336</v>
      </c>
      <c r="J155" s="94">
        <f t="shared" si="9"/>
        <v>78.399999999999991</v>
      </c>
      <c r="K155" s="94">
        <f t="shared" si="10"/>
        <v>56</v>
      </c>
      <c r="L155" s="94">
        <f t="shared" si="11"/>
        <v>2161.6</v>
      </c>
    </row>
    <row r="156" spans="1:12" ht="15.75" thickBot="1" x14ac:dyDescent="0.3">
      <c r="A156" s="91">
        <v>40698</v>
      </c>
      <c r="B156" s="90" t="s">
        <v>10</v>
      </c>
      <c r="C156" s="90"/>
      <c r="D156" s="90"/>
      <c r="E156" s="90"/>
      <c r="F156" s="30">
        <f>SUM(C150:C156)</f>
        <v>0</v>
      </c>
      <c r="G156" s="31">
        <f>SUM(D150:D156)</f>
        <v>0</v>
      </c>
      <c r="H156" s="32">
        <f>F156+G156</f>
        <v>0</v>
      </c>
      <c r="I156" s="94">
        <f t="shared" si="8"/>
        <v>336</v>
      </c>
      <c r="J156" s="94">
        <f t="shared" si="9"/>
        <v>78.399999999999991</v>
      </c>
      <c r="K156" s="94">
        <f t="shared" si="10"/>
        <v>56</v>
      </c>
      <c r="L156" s="94">
        <f t="shared" si="11"/>
        <v>2161.6</v>
      </c>
    </row>
    <row r="157" spans="1:12" x14ac:dyDescent="0.25">
      <c r="A157" s="91">
        <v>40699</v>
      </c>
      <c r="B157" s="90" t="s">
        <v>12</v>
      </c>
      <c r="C157" s="90"/>
      <c r="D157" s="90"/>
      <c r="E157" s="90"/>
      <c r="F157" s="109"/>
      <c r="G157" s="109"/>
      <c r="H157" s="111"/>
      <c r="I157" s="94">
        <f t="shared" si="8"/>
        <v>336</v>
      </c>
      <c r="J157" s="94">
        <f t="shared" si="9"/>
        <v>78.399999999999991</v>
      </c>
      <c r="K157" s="94">
        <f t="shared" si="10"/>
        <v>56</v>
      </c>
      <c r="L157" s="94">
        <f t="shared" si="11"/>
        <v>2161.6</v>
      </c>
    </row>
    <row r="158" spans="1:12" x14ac:dyDescent="0.25">
      <c r="A158" s="91">
        <v>40700</v>
      </c>
      <c r="B158" s="90" t="s">
        <v>15</v>
      </c>
      <c r="C158" s="90"/>
      <c r="D158" s="90">
        <v>30</v>
      </c>
      <c r="E158" s="90"/>
      <c r="F158" s="110"/>
      <c r="G158" s="110"/>
      <c r="H158" s="112"/>
      <c r="I158" s="94">
        <f t="shared" si="8"/>
        <v>364.05600000000004</v>
      </c>
      <c r="J158" s="94">
        <f t="shared" si="9"/>
        <v>78.399999999999991</v>
      </c>
      <c r="K158" s="94">
        <f t="shared" si="10"/>
        <v>56</v>
      </c>
      <c r="L158" s="94">
        <f t="shared" si="11"/>
        <v>2273.8240000000001</v>
      </c>
    </row>
    <row r="159" spans="1:12" x14ac:dyDescent="0.25">
      <c r="A159" s="91">
        <v>40701</v>
      </c>
      <c r="B159" s="90" t="s">
        <v>18</v>
      </c>
      <c r="C159" s="90">
        <v>100</v>
      </c>
      <c r="D159" s="90"/>
      <c r="E159" s="90"/>
      <c r="F159" s="110"/>
      <c r="G159" s="110"/>
      <c r="H159" s="112"/>
      <c r="I159" s="94">
        <f t="shared" si="8"/>
        <v>429.52</v>
      </c>
      <c r="J159" s="94">
        <f t="shared" si="9"/>
        <v>78.399999999999991</v>
      </c>
      <c r="K159" s="94">
        <f t="shared" si="10"/>
        <v>56</v>
      </c>
      <c r="L159" s="94">
        <f t="shared" si="11"/>
        <v>2535.6799999999998</v>
      </c>
    </row>
    <row r="160" spans="1:12" x14ac:dyDescent="0.25">
      <c r="A160" s="91">
        <v>40702</v>
      </c>
      <c r="B160" s="90" t="s">
        <v>21</v>
      </c>
      <c r="C160" s="90"/>
      <c r="D160" s="90"/>
      <c r="E160" s="90"/>
      <c r="F160" s="110"/>
      <c r="G160" s="110"/>
      <c r="H160" s="112"/>
      <c r="I160" s="94">
        <f t="shared" si="8"/>
        <v>336</v>
      </c>
      <c r="J160" s="94">
        <f t="shared" si="9"/>
        <v>78.399999999999991</v>
      </c>
      <c r="K160" s="94">
        <f t="shared" si="10"/>
        <v>56</v>
      </c>
      <c r="L160" s="94">
        <f t="shared" si="11"/>
        <v>2161.6</v>
      </c>
    </row>
    <row r="161" spans="1:12" x14ac:dyDescent="0.25">
      <c r="A161" s="91">
        <v>40703</v>
      </c>
      <c r="B161" s="90" t="s">
        <v>24</v>
      </c>
      <c r="C161" s="90"/>
      <c r="D161" s="90">
        <v>30</v>
      </c>
      <c r="E161" s="90"/>
      <c r="F161" s="110"/>
      <c r="G161" s="110"/>
      <c r="H161" s="112"/>
      <c r="I161" s="94">
        <f t="shared" si="8"/>
        <v>364.05600000000004</v>
      </c>
      <c r="J161" s="94">
        <f t="shared" si="9"/>
        <v>78.399999999999991</v>
      </c>
      <c r="K161" s="94">
        <f t="shared" si="10"/>
        <v>56</v>
      </c>
      <c r="L161" s="94">
        <f t="shared" si="11"/>
        <v>2273.8240000000001</v>
      </c>
    </row>
    <row r="162" spans="1:12" ht="15.75" thickBot="1" x14ac:dyDescent="0.3">
      <c r="A162" s="91">
        <v>40704</v>
      </c>
      <c r="B162" s="90" t="s">
        <v>27</v>
      </c>
      <c r="C162" s="90"/>
      <c r="D162" s="90">
        <v>70</v>
      </c>
      <c r="E162" s="90"/>
      <c r="F162" s="110"/>
      <c r="G162" s="110"/>
      <c r="H162" s="112"/>
      <c r="I162" s="94">
        <f t="shared" si="8"/>
        <v>401.46400000000006</v>
      </c>
      <c r="J162" s="94">
        <f t="shared" si="9"/>
        <v>78.399999999999991</v>
      </c>
      <c r="K162" s="94">
        <f t="shared" si="10"/>
        <v>56</v>
      </c>
      <c r="L162" s="94">
        <f t="shared" si="11"/>
        <v>2423.4560000000001</v>
      </c>
    </row>
    <row r="163" spans="1:12" ht="15.75" thickBot="1" x14ac:dyDescent="0.3">
      <c r="A163" s="91">
        <v>40705</v>
      </c>
      <c r="B163" s="90" t="s">
        <v>10</v>
      </c>
      <c r="C163" s="90">
        <v>50</v>
      </c>
      <c r="D163" s="90"/>
      <c r="E163" s="90"/>
      <c r="F163" s="30">
        <f>SUM(C157:C163)</f>
        <v>150</v>
      </c>
      <c r="G163" s="31">
        <f>SUM(D157:D163)</f>
        <v>130</v>
      </c>
      <c r="H163" s="32">
        <f>F163+G163</f>
        <v>280</v>
      </c>
      <c r="I163" s="94">
        <f t="shared" si="8"/>
        <v>382.76</v>
      </c>
      <c r="J163" s="94">
        <f t="shared" si="9"/>
        <v>78.399999999999991</v>
      </c>
      <c r="K163" s="94">
        <f t="shared" si="10"/>
        <v>56</v>
      </c>
      <c r="L163" s="94">
        <f t="shared" si="11"/>
        <v>2348.64</v>
      </c>
    </row>
    <row r="164" spans="1:12" x14ac:dyDescent="0.25">
      <c r="A164" s="91">
        <v>40706</v>
      </c>
      <c r="B164" s="90" t="s">
        <v>12</v>
      </c>
      <c r="C164" s="90"/>
      <c r="D164" s="90"/>
      <c r="E164" s="90"/>
      <c r="F164" s="109"/>
      <c r="G164" s="109"/>
      <c r="H164" s="111"/>
      <c r="I164" s="94">
        <f t="shared" si="8"/>
        <v>336</v>
      </c>
      <c r="J164" s="94">
        <f t="shared" si="9"/>
        <v>78.399999999999991</v>
      </c>
      <c r="K164" s="94">
        <f t="shared" si="10"/>
        <v>56</v>
      </c>
      <c r="L164" s="94">
        <f t="shared" si="11"/>
        <v>2161.6</v>
      </c>
    </row>
    <row r="165" spans="1:12" x14ac:dyDescent="0.25">
      <c r="A165" s="91">
        <v>40707</v>
      </c>
      <c r="B165" s="90" t="s">
        <v>15</v>
      </c>
      <c r="C165" s="90"/>
      <c r="D165" s="90">
        <v>70</v>
      </c>
      <c r="E165" s="90"/>
      <c r="F165" s="110"/>
      <c r="G165" s="110"/>
      <c r="H165" s="112"/>
      <c r="I165" s="94">
        <f t="shared" si="8"/>
        <v>401.46400000000006</v>
      </c>
      <c r="J165" s="94">
        <f t="shared" si="9"/>
        <v>78.399999999999991</v>
      </c>
      <c r="K165" s="94">
        <f t="shared" si="10"/>
        <v>56</v>
      </c>
      <c r="L165" s="94">
        <f t="shared" si="11"/>
        <v>2423.4560000000001</v>
      </c>
    </row>
    <row r="166" spans="1:12" x14ac:dyDescent="0.25">
      <c r="A166" s="91">
        <v>40708</v>
      </c>
      <c r="B166" s="90" t="s">
        <v>18</v>
      </c>
      <c r="C166" s="90"/>
      <c r="D166" s="90"/>
      <c r="E166" s="90"/>
      <c r="F166" s="110"/>
      <c r="G166" s="110"/>
      <c r="H166" s="112"/>
      <c r="I166" s="94">
        <f t="shared" si="8"/>
        <v>336</v>
      </c>
      <c r="J166" s="94">
        <f t="shared" si="9"/>
        <v>78.399999999999991</v>
      </c>
      <c r="K166" s="94">
        <f t="shared" si="10"/>
        <v>56</v>
      </c>
      <c r="L166" s="94">
        <f t="shared" si="11"/>
        <v>2161.6</v>
      </c>
    </row>
    <row r="167" spans="1:12" x14ac:dyDescent="0.25">
      <c r="A167" s="91">
        <v>40709</v>
      </c>
      <c r="B167" s="90" t="s">
        <v>21</v>
      </c>
      <c r="C167" s="90"/>
      <c r="D167" s="90">
        <v>30</v>
      </c>
      <c r="E167" s="90"/>
      <c r="F167" s="110"/>
      <c r="G167" s="110"/>
      <c r="H167" s="112"/>
      <c r="I167" s="94">
        <f t="shared" si="8"/>
        <v>364.05600000000004</v>
      </c>
      <c r="J167" s="94">
        <f t="shared" si="9"/>
        <v>78.399999999999991</v>
      </c>
      <c r="K167" s="94">
        <f t="shared" si="10"/>
        <v>56</v>
      </c>
      <c r="L167" s="94">
        <f t="shared" si="11"/>
        <v>2273.8240000000001</v>
      </c>
    </row>
    <row r="168" spans="1:12" x14ac:dyDescent="0.25">
      <c r="A168" s="91">
        <v>40710</v>
      </c>
      <c r="B168" s="90" t="s">
        <v>24</v>
      </c>
      <c r="C168" s="90">
        <v>100</v>
      </c>
      <c r="D168" s="90"/>
      <c r="E168" s="90"/>
      <c r="F168" s="110"/>
      <c r="G168" s="110"/>
      <c r="H168" s="112"/>
      <c r="I168" s="94">
        <f t="shared" si="8"/>
        <v>429.52</v>
      </c>
      <c r="J168" s="94">
        <f t="shared" si="9"/>
        <v>78.399999999999991</v>
      </c>
      <c r="K168" s="94">
        <f t="shared" si="10"/>
        <v>56</v>
      </c>
      <c r="L168" s="94">
        <f t="shared" si="11"/>
        <v>2535.6799999999998</v>
      </c>
    </row>
    <row r="169" spans="1:12" ht="15.75" thickBot="1" x14ac:dyDescent="0.3">
      <c r="A169" s="91">
        <v>40711</v>
      </c>
      <c r="B169" s="90" t="s">
        <v>27</v>
      </c>
      <c r="C169" s="90"/>
      <c r="D169" s="90">
        <v>30</v>
      </c>
      <c r="E169" s="90"/>
      <c r="F169" s="110"/>
      <c r="G169" s="110"/>
      <c r="H169" s="112"/>
      <c r="I169" s="94">
        <f t="shared" si="8"/>
        <v>364.05600000000004</v>
      </c>
      <c r="J169" s="94">
        <f t="shared" si="9"/>
        <v>78.399999999999991</v>
      </c>
      <c r="K169" s="94">
        <f t="shared" si="10"/>
        <v>56</v>
      </c>
      <c r="L169" s="94">
        <f t="shared" si="11"/>
        <v>2273.8240000000001</v>
      </c>
    </row>
    <row r="170" spans="1:12" ht="15.75" thickBot="1" x14ac:dyDescent="0.3">
      <c r="A170" s="91">
        <v>40712</v>
      </c>
      <c r="B170" s="90" t="s">
        <v>10</v>
      </c>
      <c r="C170" s="90">
        <v>50</v>
      </c>
      <c r="D170" s="90"/>
      <c r="E170" s="90"/>
      <c r="F170" s="30">
        <f>SUM(C164:C170)</f>
        <v>150</v>
      </c>
      <c r="G170" s="31">
        <f>SUM(D164:D170)</f>
        <v>130</v>
      </c>
      <c r="H170" s="32">
        <f>F170+G170</f>
        <v>280</v>
      </c>
      <c r="I170" s="94">
        <f t="shared" si="8"/>
        <v>382.76</v>
      </c>
      <c r="J170" s="94">
        <f t="shared" si="9"/>
        <v>78.399999999999991</v>
      </c>
      <c r="K170" s="94">
        <f t="shared" si="10"/>
        <v>56</v>
      </c>
      <c r="L170" s="94">
        <f t="shared" si="11"/>
        <v>2348.64</v>
      </c>
    </row>
    <row r="171" spans="1:12" x14ac:dyDescent="0.25">
      <c r="A171" s="91">
        <v>40713</v>
      </c>
      <c r="B171" s="90" t="s">
        <v>12</v>
      </c>
      <c r="C171" s="90"/>
      <c r="D171" s="90"/>
      <c r="E171" s="90"/>
      <c r="F171" s="109"/>
      <c r="G171" s="109"/>
      <c r="H171" s="111"/>
      <c r="I171" s="94">
        <f t="shared" si="8"/>
        <v>336</v>
      </c>
      <c r="J171" s="94">
        <f t="shared" si="9"/>
        <v>78.399999999999991</v>
      </c>
      <c r="K171" s="94">
        <f t="shared" si="10"/>
        <v>56</v>
      </c>
      <c r="L171" s="94">
        <f t="shared" si="11"/>
        <v>2161.6</v>
      </c>
    </row>
    <row r="172" spans="1:12" x14ac:dyDescent="0.25">
      <c r="A172" s="91">
        <v>40714</v>
      </c>
      <c r="B172" s="90" t="s">
        <v>15</v>
      </c>
      <c r="C172" s="90"/>
      <c r="D172" s="90">
        <v>70</v>
      </c>
      <c r="E172" s="90"/>
      <c r="F172" s="110"/>
      <c r="G172" s="110"/>
      <c r="H172" s="112"/>
      <c r="I172" s="94">
        <f t="shared" si="8"/>
        <v>401.46400000000006</v>
      </c>
      <c r="J172" s="94">
        <f t="shared" si="9"/>
        <v>78.399999999999991</v>
      </c>
      <c r="K172" s="94">
        <f t="shared" si="10"/>
        <v>56</v>
      </c>
      <c r="L172" s="94">
        <f t="shared" si="11"/>
        <v>2423.4560000000001</v>
      </c>
    </row>
    <row r="173" spans="1:12" x14ac:dyDescent="0.25">
      <c r="A173" s="91">
        <v>40715</v>
      </c>
      <c r="B173" s="90" t="s">
        <v>18</v>
      </c>
      <c r="C173" s="90">
        <v>50</v>
      </c>
      <c r="D173" s="90"/>
      <c r="E173" s="90"/>
      <c r="F173" s="110"/>
      <c r="G173" s="110"/>
      <c r="H173" s="112"/>
      <c r="I173" s="94">
        <f t="shared" si="8"/>
        <v>382.76</v>
      </c>
      <c r="J173" s="94">
        <f t="shared" si="9"/>
        <v>78.399999999999991</v>
      </c>
      <c r="K173" s="94">
        <f t="shared" si="10"/>
        <v>56</v>
      </c>
      <c r="L173" s="94">
        <f t="shared" si="11"/>
        <v>2348.64</v>
      </c>
    </row>
    <row r="174" spans="1:12" x14ac:dyDescent="0.25">
      <c r="A174" s="91">
        <v>40716</v>
      </c>
      <c r="B174" s="90" t="s">
        <v>21</v>
      </c>
      <c r="C174" s="90"/>
      <c r="D174" s="90"/>
      <c r="E174" s="90"/>
      <c r="F174" s="110"/>
      <c r="G174" s="110"/>
      <c r="H174" s="112"/>
      <c r="I174" s="94">
        <f t="shared" si="8"/>
        <v>336</v>
      </c>
      <c r="J174" s="94">
        <f t="shared" si="9"/>
        <v>78.399999999999991</v>
      </c>
      <c r="K174" s="94">
        <f t="shared" si="10"/>
        <v>56</v>
      </c>
      <c r="L174" s="94">
        <f t="shared" si="11"/>
        <v>2161.6</v>
      </c>
    </row>
    <row r="175" spans="1:12" x14ac:dyDescent="0.25">
      <c r="A175" s="91">
        <v>40717</v>
      </c>
      <c r="B175" s="90" t="s">
        <v>24</v>
      </c>
      <c r="C175" s="90">
        <v>110</v>
      </c>
      <c r="D175" s="90"/>
      <c r="E175" s="90"/>
      <c r="F175" s="110"/>
      <c r="G175" s="110"/>
      <c r="H175" s="112"/>
      <c r="I175" s="94">
        <f t="shared" si="8"/>
        <v>438.87199999999996</v>
      </c>
      <c r="J175" s="94">
        <f t="shared" si="9"/>
        <v>78.399999999999991</v>
      </c>
      <c r="K175" s="94">
        <f t="shared" si="10"/>
        <v>56</v>
      </c>
      <c r="L175" s="94">
        <f t="shared" si="11"/>
        <v>2573.0879999999997</v>
      </c>
    </row>
    <row r="176" spans="1:12" ht="15.75" thickBot="1" x14ac:dyDescent="0.3">
      <c r="A176" s="91">
        <v>40718</v>
      </c>
      <c r="B176" s="90" t="s">
        <v>27</v>
      </c>
      <c r="C176" s="90"/>
      <c r="D176" s="90">
        <v>30</v>
      </c>
      <c r="E176" s="90"/>
      <c r="F176" s="110"/>
      <c r="G176" s="110"/>
      <c r="H176" s="112"/>
      <c r="I176" s="94">
        <f t="shared" si="8"/>
        <v>364.05600000000004</v>
      </c>
      <c r="J176" s="94">
        <f t="shared" si="9"/>
        <v>78.399999999999991</v>
      </c>
      <c r="K176" s="94">
        <f t="shared" si="10"/>
        <v>56</v>
      </c>
      <c r="L176" s="94">
        <f t="shared" si="11"/>
        <v>2273.8240000000001</v>
      </c>
    </row>
    <row r="177" spans="1:12" ht="15.75" thickBot="1" x14ac:dyDescent="0.3">
      <c r="A177" s="91">
        <v>40719</v>
      </c>
      <c r="B177" s="90" t="s">
        <v>10</v>
      </c>
      <c r="C177" s="90">
        <v>40</v>
      </c>
      <c r="D177" s="90"/>
      <c r="E177" s="90"/>
      <c r="F177" s="30">
        <f>SUM(C171:C177)</f>
        <v>200</v>
      </c>
      <c r="G177" s="31">
        <f>SUM(D171:D177)</f>
        <v>100</v>
      </c>
      <c r="H177" s="32">
        <f>F177+G177</f>
        <v>300</v>
      </c>
      <c r="I177" s="94">
        <f t="shared" si="8"/>
        <v>373.40800000000002</v>
      </c>
      <c r="J177" s="94">
        <f t="shared" si="9"/>
        <v>78.399999999999991</v>
      </c>
      <c r="K177" s="94">
        <f t="shared" si="10"/>
        <v>56</v>
      </c>
      <c r="L177" s="94">
        <f t="shared" si="11"/>
        <v>2311.232</v>
      </c>
    </row>
    <row r="178" spans="1:12" x14ac:dyDescent="0.25">
      <c r="A178" s="91">
        <v>40720</v>
      </c>
      <c r="B178" s="90" t="s">
        <v>12</v>
      </c>
      <c r="C178" s="90"/>
      <c r="D178" s="90"/>
      <c r="E178" s="90"/>
      <c r="F178" s="109"/>
      <c r="G178" s="109"/>
      <c r="H178" s="111"/>
      <c r="I178" s="94">
        <f t="shared" si="8"/>
        <v>336</v>
      </c>
      <c r="J178" s="94">
        <f t="shared" si="9"/>
        <v>78.399999999999991</v>
      </c>
      <c r="K178" s="94">
        <f t="shared" si="10"/>
        <v>56</v>
      </c>
      <c r="L178" s="94">
        <f t="shared" si="11"/>
        <v>2161.6</v>
      </c>
    </row>
    <row r="179" spans="1:12" x14ac:dyDescent="0.25">
      <c r="A179" s="91">
        <v>40721</v>
      </c>
      <c r="B179" s="90" t="s">
        <v>15</v>
      </c>
      <c r="C179" s="90"/>
      <c r="D179" s="90">
        <v>70</v>
      </c>
      <c r="E179" s="90"/>
      <c r="F179" s="110"/>
      <c r="G179" s="110"/>
      <c r="H179" s="112"/>
      <c r="I179" s="94">
        <f t="shared" si="8"/>
        <v>401.46400000000006</v>
      </c>
      <c r="J179" s="94">
        <f t="shared" si="9"/>
        <v>78.399999999999991</v>
      </c>
      <c r="K179" s="94">
        <f t="shared" si="10"/>
        <v>56</v>
      </c>
      <c r="L179" s="94">
        <f t="shared" si="11"/>
        <v>2423.4560000000001</v>
      </c>
    </row>
    <row r="180" spans="1:12" x14ac:dyDescent="0.25">
      <c r="A180" s="91">
        <v>40722</v>
      </c>
      <c r="B180" s="90" t="s">
        <v>18</v>
      </c>
      <c r="C180" s="90">
        <v>50</v>
      </c>
      <c r="D180" s="90"/>
      <c r="E180" s="90"/>
      <c r="F180" s="110"/>
      <c r="G180" s="110"/>
      <c r="H180" s="112"/>
      <c r="I180" s="94">
        <f t="shared" si="8"/>
        <v>382.76</v>
      </c>
      <c r="J180" s="94">
        <f t="shared" si="9"/>
        <v>78.399999999999991</v>
      </c>
      <c r="K180" s="94">
        <f t="shared" si="10"/>
        <v>56</v>
      </c>
      <c r="L180" s="94">
        <f t="shared" si="11"/>
        <v>2348.64</v>
      </c>
    </row>
    <row r="181" spans="1:12" x14ac:dyDescent="0.25">
      <c r="A181" s="91">
        <v>40723</v>
      </c>
      <c r="B181" s="90" t="s">
        <v>21</v>
      </c>
      <c r="C181" s="90"/>
      <c r="D181" s="90"/>
      <c r="E181" s="90"/>
      <c r="F181" s="110"/>
      <c r="G181" s="110"/>
      <c r="H181" s="112"/>
      <c r="I181" s="94">
        <f t="shared" si="8"/>
        <v>336</v>
      </c>
      <c r="J181" s="94">
        <f t="shared" si="9"/>
        <v>78.399999999999991</v>
      </c>
      <c r="K181" s="94">
        <f t="shared" si="10"/>
        <v>56</v>
      </c>
      <c r="L181" s="94">
        <f t="shared" si="11"/>
        <v>2161.6</v>
      </c>
    </row>
    <row r="182" spans="1:12" x14ac:dyDescent="0.25">
      <c r="A182" s="91">
        <v>40724</v>
      </c>
      <c r="B182" s="90" t="s">
        <v>24</v>
      </c>
      <c r="C182" s="90">
        <v>110</v>
      </c>
      <c r="D182" s="90"/>
      <c r="E182" s="90"/>
      <c r="F182" s="110"/>
      <c r="G182" s="110"/>
      <c r="H182" s="112"/>
      <c r="I182" s="94">
        <f t="shared" si="8"/>
        <v>438.87199999999996</v>
      </c>
      <c r="J182" s="94">
        <f t="shared" si="9"/>
        <v>78.399999999999991</v>
      </c>
      <c r="K182" s="94">
        <f t="shared" si="10"/>
        <v>56</v>
      </c>
      <c r="L182" s="94">
        <f t="shared" si="11"/>
        <v>2573.0879999999997</v>
      </c>
    </row>
    <row r="183" spans="1:12" ht="15.75" thickBot="1" x14ac:dyDescent="0.3">
      <c r="A183" s="91">
        <v>40725</v>
      </c>
      <c r="B183" s="90" t="s">
        <v>27</v>
      </c>
      <c r="C183" s="90"/>
      <c r="D183" s="90">
        <v>30</v>
      </c>
      <c r="E183" s="90"/>
      <c r="F183" s="110"/>
      <c r="G183" s="110"/>
      <c r="H183" s="112"/>
      <c r="I183" s="94">
        <f t="shared" si="8"/>
        <v>364.05600000000004</v>
      </c>
      <c r="J183" s="94">
        <f t="shared" si="9"/>
        <v>78.399999999999991</v>
      </c>
      <c r="K183" s="94">
        <f t="shared" si="10"/>
        <v>56</v>
      </c>
      <c r="L183" s="94">
        <f t="shared" si="11"/>
        <v>2273.8240000000001</v>
      </c>
    </row>
    <row r="184" spans="1:12" ht="15.75" thickBot="1" x14ac:dyDescent="0.3">
      <c r="A184" s="91">
        <v>40726</v>
      </c>
      <c r="B184" s="90" t="s">
        <v>10</v>
      </c>
      <c r="C184" s="90"/>
      <c r="D184" s="90">
        <v>40</v>
      </c>
      <c r="E184" s="90"/>
      <c r="F184" s="30">
        <f>SUM(C178:C184)</f>
        <v>160</v>
      </c>
      <c r="G184" s="31">
        <f>SUM(D178:D184)</f>
        <v>140</v>
      </c>
      <c r="H184" s="32">
        <f>F184+G184</f>
        <v>300</v>
      </c>
      <c r="I184" s="94">
        <f t="shared" si="8"/>
        <v>373.40800000000002</v>
      </c>
      <c r="J184" s="94">
        <f t="shared" si="9"/>
        <v>78.399999999999991</v>
      </c>
      <c r="K184" s="94">
        <f t="shared" si="10"/>
        <v>56</v>
      </c>
      <c r="L184" s="94">
        <f t="shared" si="11"/>
        <v>2311.232</v>
      </c>
    </row>
    <row r="185" spans="1:12" x14ac:dyDescent="0.25">
      <c r="A185" s="91">
        <v>40727</v>
      </c>
      <c r="B185" s="90" t="s">
        <v>12</v>
      </c>
      <c r="C185" s="90"/>
      <c r="D185" s="90"/>
      <c r="E185" s="90"/>
      <c r="F185" s="109"/>
      <c r="G185" s="109"/>
      <c r="H185" s="111"/>
      <c r="I185" s="94">
        <f t="shared" si="8"/>
        <v>336</v>
      </c>
      <c r="J185" s="94">
        <f t="shared" si="9"/>
        <v>78.399999999999991</v>
      </c>
      <c r="K185" s="94">
        <f t="shared" si="10"/>
        <v>56</v>
      </c>
      <c r="L185" s="94">
        <f t="shared" si="11"/>
        <v>2161.6</v>
      </c>
    </row>
    <row r="186" spans="1:12" x14ac:dyDescent="0.25">
      <c r="A186" s="91">
        <v>40728</v>
      </c>
      <c r="B186" s="90" t="s">
        <v>15</v>
      </c>
      <c r="C186" s="90"/>
      <c r="D186" s="90">
        <v>70</v>
      </c>
      <c r="E186" s="90"/>
      <c r="F186" s="110"/>
      <c r="G186" s="110"/>
      <c r="H186" s="112"/>
      <c r="I186" s="94">
        <f t="shared" si="8"/>
        <v>401.46400000000006</v>
      </c>
      <c r="J186" s="94">
        <f t="shared" si="9"/>
        <v>78.399999999999991</v>
      </c>
      <c r="K186" s="94">
        <f t="shared" si="10"/>
        <v>56</v>
      </c>
      <c r="L186" s="94">
        <f t="shared" si="11"/>
        <v>2423.4560000000001</v>
      </c>
    </row>
    <row r="187" spans="1:12" x14ac:dyDescent="0.25">
      <c r="A187" s="91">
        <v>40729</v>
      </c>
      <c r="B187" s="90" t="s">
        <v>18</v>
      </c>
      <c r="C187" s="90">
        <v>40</v>
      </c>
      <c r="D187" s="90"/>
      <c r="E187" s="90"/>
      <c r="F187" s="110"/>
      <c r="G187" s="110"/>
      <c r="H187" s="112"/>
      <c r="I187" s="94">
        <f t="shared" si="8"/>
        <v>373.40800000000002</v>
      </c>
      <c r="J187" s="94">
        <f t="shared" si="9"/>
        <v>78.399999999999991</v>
      </c>
      <c r="K187" s="94">
        <f t="shared" si="10"/>
        <v>56</v>
      </c>
      <c r="L187" s="94">
        <f t="shared" si="11"/>
        <v>2311.232</v>
      </c>
    </row>
    <row r="188" spans="1:12" x14ac:dyDescent="0.25">
      <c r="A188" s="91">
        <v>40730</v>
      </c>
      <c r="B188" s="90" t="s">
        <v>21</v>
      </c>
      <c r="C188" s="90"/>
      <c r="D188" s="90">
        <v>30</v>
      </c>
      <c r="E188" s="90"/>
      <c r="F188" s="110"/>
      <c r="G188" s="110"/>
      <c r="H188" s="112"/>
      <c r="I188" s="94">
        <f t="shared" si="8"/>
        <v>364.05600000000004</v>
      </c>
      <c r="J188" s="94">
        <f t="shared" si="9"/>
        <v>78.399999999999991</v>
      </c>
      <c r="K188" s="94">
        <f t="shared" si="10"/>
        <v>56</v>
      </c>
      <c r="L188" s="94">
        <f t="shared" si="11"/>
        <v>2273.8240000000001</v>
      </c>
    </row>
    <row r="189" spans="1:12" x14ac:dyDescent="0.25">
      <c r="A189" s="91">
        <v>40731</v>
      </c>
      <c r="B189" s="90" t="s">
        <v>24</v>
      </c>
      <c r="C189" s="90"/>
      <c r="D189" s="90"/>
      <c r="E189" s="90"/>
      <c r="F189" s="110"/>
      <c r="G189" s="110"/>
      <c r="H189" s="112"/>
      <c r="I189" s="94">
        <f t="shared" si="8"/>
        <v>336</v>
      </c>
      <c r="J189" s="94">
        <f t="shared" si="9"/>
        <v>78.399999999999991</v>
      </c>
      <c r="K189" s="94">
        <f t="shared" si="10"/>
        <v>56</v>
      </c>
      <c r="L189" s="94">
        <f t="shared" si="11"/>
        <v>2161.6</v>
      </c>
    </row>
    <row r="190" spans="1:12" ht="15.75" thickBot="1" x14ac:dyDescent="0.3">
      <c r="A190" s="91">
        <v>40732</v>
      </c>
      <c r="B190" s="90" t="s">
        <v>27</v>
      </c>
      <c r="C190" s="90"/>
      <c r="D190" s="90">
        <v>60</v>
      </c>
      <c r="E190" s="90"/>
      <c r="F190" s="110"/>
      <c r="G190" s="110"/>
      <c r="H190" s="112"/>
      <c r="I190" s="94">
        <f t="shared" si="8"/>
        <v>392.11199999999997</v>
      </c>
      <c r="J190" s="94">
        <f t="shared" si="9"/>
        <v>78.399999999999991</v>
      </c>
      <c r="K190" s="94">
        <f t="shared" si="10"/>
        <v>56</v>
      </c>
      <c r="L190" s="94">
        <f t="shared" si="11"/>
        <v>2386.0479999999998</v>
      </c>
    </row>
    <row r="191" spans="1:12" ht="15.75" thickBot="1" x14ac:dyDescent="0.3">
      <c r="A191" s="91">
        <v>40733</v>
      </c>
      <c r="B191" s="90" t="s">
        <v>10</v>
      </c>
      <c r="C191" s="90"/>
      <c r="D191" s="90"/>
      <c r="E191" s="90"/>
      <c r="F191" s="30">
        <f>SUM(C185:C191)</f>
        <v>40</v>
      </c>
      <c r="G191" s="31">
        <f>SUM(D185:D191)</f>
        <v>160</v>
      </c>
      <c r="H191" s="32">
        <f>F191+G191</f>
        <v>200</v>
      </c>
      <c r="I191" s="94">
        <f t="shared" si="8"/>
        <v>336</v>
      </c>
      <c r="J191" s="94">
        <f t="shared" si="9"/>
        <v>78.399999999999991</v>
      </c>
      <c r="K191" s="94">
        <f t="shared" si="10"/>
        <v>56</v>
      </c>
      <c r="L191" s="94">
        <f t="shared" si="11"/>
        <v>2161.6</v>
      </c>
    </row>
    <row r="192" spans="1:12" x14ac:dyDescent="0.25">
      <c r="A192" s="91">
        <v>40734</v>
      </c>
      <c r="B192" s="90" t="s">
        <v>12</v>
      </c>
      <c r="C192" s="90"/>
      <c r="D192" s="90"/>
      <c r="E192" s="90"/>
      <c r="F192" s="109"/>
      <c r="G192" s="109"/>
      <c r="H192" s="111"/>
      <c r="I192" s="94">
        <f t="shared" si="8"/>
        <v>336</v>
      </c>
      <c r="J192" s="94">
        <f t="shared" si="9"/>
        <v>78.399999999999991</v>
      </c>
      <c r="K192" s="94">
        <f t="shared" si="10"/>
        <v>56</v>
      </c>
      <c r="L192" s="94">
        <f t="shared" si="11"/>
        <v>2161.6</v>
      </c>
    </row>
    <row r="193" spans="1:12" x14ac:dyDescent="0.25">
      <c r="A193" s="91">
        <v>40735</v>
      </c>
      <c r="B193" s="90" t="s">
        <v>15</v>
      </c>
      <c r="C193" s="90"/>
      <c r="D193" s="90">
        <v>45</v>
      </c>
      <c r="E193" s="90"/>
      <c r="F193" s="110"/>
      <c r="G193" s="110"/>
      <c r="H193" s="112"/>
      <c r="I193" s="94">
        <f t="shared" si="8"/>
        <v>378.084</v>
      </c>
      <c r="J193" s="94">
        <f t="shared" si="9"/>
        <v>78.399999999999991</v>
      </c>
      <c r="K193" s="94">
        <f t="shared" si="10"/>
        <v>56</v>
      </c>
      <c r="L193" s="94">
        <f t="shared" si="11"/>
        <v>2329.9359999999997</v>
      </c>
    </row>
    <row r="194" spans="1:12" x14ac:dyDescent="0.25">
      <c r="A194" s="91">
        <v>40736</v>
      </c>
      <c r="B194" s="90" t="s">
        <v>18</v>
      </c>
      <c r="C194" s="90">
        <v>110</v>
      </c>
      <c r="D194" s="90"/>
      <c r="E194" s="90"/>
      <c r="F194" s="110"/>
      <c r="G194" s="110"/>
      <c r="H194" s="112"/>
      <c r="I194" s="94">
        <f t="shared" si="8"/>
        <v>438.87199999999996</v>
      </c>
      <c r="J194" s="94">
        <f t="shared" si="9"/>
        <v>78.399999999999991</v>
      </c>
      <c r="K194" s="94">
        <f t="shared" si="10"/>
        <v>56</v>
      </c>
      <c r="L194" s="94">
        <f t="shared" si="11"/>
        <v>2573.0879999999997</v>
      </c>
    </row>
    <row r="195" spans="1:12" x14ac:dyDescent="0.25">
      <c r="A195" s="91">
        <v>40737</v>
      </c>
      <c r="B195" s="90" t="s">
        <v>21</v>
      </c>
      <c r="C195" s="90"/>
      <c r="D195" s="90"/>
      <c r="E195" s="90"/>
      <c r="F195" s="110"/>
      <c r="G195" s="110"/>
      <c r="H195" s="112"/>
      <c r="I195" s="94">
        <f t="shared" si="8"/>
        <v>336</v>
      </c>
      <c r="J195" s="94">
        <f t="shared" si="9"/>
        <v>78.399999999999991</v>
      </c>
      <c r="K195" s="94">
        <f t="shared" si="10"/>
        <v>56</v>
      </c>
      <c r="L195" s="94">
        <f t="shared" si="11"/>
        <v>2161.6</v>
      </c>
    </row>
    <row r="196" spans="1:12" x14ac:dyDescent="0.25">
      <c r="A196" s="91">
        <v>40738</v>
      </c>
      <c r="B196" s="90" t="s">
        <v>24</v>
      </c>
      <c r="C196" s="90"/>
      <c r="D196" s="90">
        <v>70</v>
      </c>
      <c r="E196" s="90"/>
      <c r="F196" s="110"/>
      <c r="G196" s="110"/>
      <c r="H196" s="112"/>
      <c r="I196" s="94">
        <f t="shared" ref="I196:I259" si="12">$F$1*(0.0167*(C196+D196)+6)</f>
        <v>401.46400000000006</v>
      </c>
      <c r="J196" s="94">
        <f t="shared" ref="J196:J259" si="13">$F$1*1.4</f>
        <v>78.399999999999991</v>
      </c>
      <c r="K196" s="94">
        <f t="shared" ref="K196:K259" si="14">$F$1*1</f>
        <v>56</v>
      </c>
      <c r="L196" s="94">
        <f t="shared" ref="L196:L259" si="15">I196*4+J196*4+K196*9</f>
        <v>2423.4560000000001</v>
      </c>
    </row>
    <row r="197" spans="1:12" ht="15.75" thickBot="1" x14ac:dyDescent="0.3">
      <c r="A197" s="91">
        <v>40739</v>
      </c>
      <c r="B197" s="90" t="s">
        <v>27</v>
      </c>
      <c r="C197" s="90">
        <v>50</v>
      </c>
      <c r="D197" s="90"/>
      <c r="E197" s="90"/>
      <c r="F197" s="110"/>
      <c r="G197" s="110"/>
      <c r="H197" s="112"/>
      <c r="I197" s="94">
        <f t="shared" si="12"/>
        <v>382.76</v>
      </c>
      <c r="J197" s="94">
        <f t="shared" si="13"/>
        <v>78.399999999999991</v>
      </c>
      <c r="K197" s="94">
        <f t="shared" si="14"/>
        <v>56</v>
      </c>
      <c r="L197" s="94">
        <f t="shared" si="15"/>
        <v>2348.64</v>
      </c>
    </row>
    <row r="198" spans="1:12" ht="15.75" thickBot="1" x14ac:dyDescent="0.3">
      <c r="A198" s="91">
        <v>40740</v>
      </c>
      <c r="B198" s="90" t="s">
        <v>10</v>
      </c>
      <c r="C198" s="90"/>
      <c r="D198" s="90">
        <v>30</v>
      </c>
      <c r="E198" s="90"/>
      <c r="F198" s="30">
        <f>SUM(C192:C198)</f>
        <v>160</v>
      </c>
      <c r="G198" s="31">
        <f>SUM(D192:D198)</f>
        <v>145</v>
      </c>
      <c r="H198" s="32">
        <f>F198+G198</f>
        <v>305</v>
      </c>
      <c r="I198" s="94">
        <f t="shared" si="12"/>
        <v>364.05600000000004</v>
      </c>
      <c r="J198" s="94">
        <f t="shared" si="13"/>
        <v>78.399999999999991</v>
      </c>
      <c r="K198" s="94">
        <f t="shared" si="14"/>
        <v>56</v>
      </c>
      <c r="L198" s="94">
        <f t="shared" si="15"/>
        <v>2273.8240000000001</v>
      </c>
    </row>
    <row r="199" spans="1:12" x14ac:dyDescent="0.25">
      <c r="A199" s="91">
        <v>40741</v>
      </c>
      <c r="B199" s="90" t="s">
        <v>12</v>
      </c>
      <c r="C199" s="90"/>
      <c r="D199" s="90"/>
      <c r="E199" s="90"/>
      <c r="F199" s="109"/>
      <c r="G199" s="109"/>
      <c r="H199" s="111"/>
      <c r="I199" s="94">
        <f t="shared" si="12"/>
        <v>336</v>
      </c>
      <c r="J199" s="94">
        <f t="shared" si="13"/>
        <v>78.399999999999991</v>
      </c>
      <c r="K199" s="94">
        <f t="shared" si="14"/>
        <v>56</v>
      </c>
      <c r="L199" s="94">
        <f t="shared" si="15"/>
        <v>2161.6</v>
      </c>
    </row>
    <row r="200" spans="1:12" x14ac:dyDescent="0.25">
      <c r="A200" s="91">
        <v>40742</v>
      </c>
      <c r="B200" s="90" t="s">
        <v>15</v>
      </c>
      <c r="C200" s="90"/>
      <c r="D200" s="90">
        <v>80</v>
      </c>
      <c r="E200" s="90"/>
      <c r="F200" s="110"/>
      <c r="G200" s="110"/>
      <c r="H200" s="112"/>
      <c r="I200" s="94">
        <f t="shared" si="12"/>
        <v>410.81600000000003</v>
      </c>
      <c r="J200" s="94">
        <f t="shared" si="13"/>
        <v>78.399999999999991</v>
      </c>
      <c r="K200" s="94">
        <f t="shared" si="14"/>
        <v>56</v>
      </c>
      <c r="L200" s="94">
        <f t="shared" si="15"/>
        <v>2460.864</v>
      </c>
    </row>
    <row r="201" spans="1:12" x14ac:dyDescent="0.25">
      <c r="A201" s="91">
        <v>40743</v>
      </c>
      <c r="B201" s="90" t="s">
        <v>18</v>
      </c>
      <c r="C201" s="90">
        <v>40</v>
      </c>
      <c r="D201" s="90"/>
      <c r="E201" s="90"/>
      <c r="F201" s="110"/>
      <c r="G201" s="110"/>
      <c r="H201" s="112"/>
      <c r="I201" s="94">
        <f t="shared" si="12"/>
        <v>373.40800000000002</v>
      </c>
      <c r="J201" s="94">
        <f t="shared" si="13"/>
        <v>78.399999999999991</v>
      </c>
      <c r="K201" s="94">
        <f t="shared" si="14"/>
        <v>56</v>
      </c>
      <c r="L201" s="94">
        <f t="shared" si="15"/>
        <v>2311.232</v>
      </c>
    </row>
    <row r="202" spans="1:12" x14ac:dyDescent="0.25">
      <c r="A202" s="91">
        <v>40744</v>
      </c>
      <c r="B202" s="90" t="s">
        <v>21</v>
      </c>
      <c r="C202" s="90"/>
      <c r="D202" s="90">
        <v>30</v>
      </c>
      <c r="E202" s="90"/>
      <c r="F202" s="110"/>
      <c r="G202" s="110"/>
      <c r="H202" s="112"/>
      <c r="I202" s="94">
        <f t="shared" si="12"/>
        <v>364.05600000000004</v>
      </c>
      <c r="J202" s="94">
        <f t="shared" si="13"/>
        <v>78.399999999999991</v>
      </c>
      <c r="K202" s="94">
        <f t="shared" si="14"/>
        <v>56</v>
      </c>
      <c r="L202" s="94">
        <f t="shared" si="15"/>
        <v>2273.8240000000001</v>
      </c>
    </row>
    <row r="203" spans="1:12" x14ac:dyDescent="0.25">
      <c r="A203" s="91">
        <v>40745</v>
      </c>
      <c r="B203" s="90" t="s">
        <v>24</v>
      </c>
      <c r="C203" s="90"/>
      <c r="D203" s="90"/>
      <c r="E203" s="90"/>
      <c r="F203" s="110"/>
      <c r="G203" s="110"/>
      <c r="H203" s="112"/>
      <c r="I203" s="94">
        <f t="shared" si="12"/>
        <v>336</v>
      </c>
      <c r="J203" s="94">
        <f t="shared" si="13"/>
        <v>78.399999999999991</v>
      </c>
      <c r="K203" s="94">
        <f t="shared" si="14"/>
        <v>56</v>
      </c>
      <c r="L203" s="94">
        <f t="shared" si="15"/>
        <v>2161.6</v>
      </c>
    </row>
    <row r="204" spans="1:12" ht="15.75" thickBot="1" x14ac:dyDescent="0.3">
      <c r="A204" s="91">
        <v>40746</v>
      </c>
      <c r="B204" s="90" t="s">
        <v>27</v>
      </c>
      <c r="C204" s="90">
        <v>120</v>
      </c>
      <c r="D204" s="90"/>
      <c r="E204" s="90"/>
      <c r="F204" s="110"/>
      <c r="G204" s="110"/>
      <c r="H204" s="112"/>
      <c r="I204" s="94">
        <f t="shared" si="12"/>
        <v>448.22399999999999</v>
      </c>
      <c r="J204" s="94">
        <f t="shared" si="13"/>
        <v>78.399999999999991</v>
      </c>
      <c r="K204" s="94">
        <f t="shared" si="14"/>
        <v>56</v>
      </c>
      <c r="L204" s="94">
        <f t="shared" si="15"/>
        <v>2610.4960000000001</v>
      </c>
    </row>
    <row r="205" spans="1:12" ht="15.75" thickBot="1" x14ac:dyDescent="0.3">
      <c r="A205" s="91">
        <v>40747</v>
      </c>
      <c r="B205" s="90" t="s">
        <v>10</v>
      </c>
      <c r="C205" s="90">
        <v>60</v>
      </c>
      <c r="D205" s="90"/>
      <c r="E205" s="90"/>
      <c r="F205" s="30">
        <f>SUM(C199:C205)</f>
        <v>220</v>
      </c>
      <c r="G205" s="31">
        <f>SUM(D199:D205)</f>
        <v>110</v>
      </c>
      <c r="H205" s="32">
        <f>F205+G205</f>
        <v>330</v>
      </c>
      <c r="I205" s="94">
        <f t="shared" si="12"/>
        <v>392.11199999999997</v>
      </c>
      <c r="J205" s="94">
        <f t="shared" si="13"/>
        <v>78.399999999999991</v>
      </c>
      <c r="K205" s="94">
        <f t="shared" si="14"/>
        <v>56</v>
      </c>
      <c r="L205" s="94">
        <f t="shared" si="15"/>
        <v>2386.0479999999998</v>
      </c>
    </row>
    <row r="206" spans="1:12" x14ac:dyDescent="0.25">
      <c r="A206" s="91">
        <v>40748</v>
      </c>
      <c r="B206" s="90" t="s">
        <v>12</v>
      </c>
      <c r="C206" s="90"/>
      <c r="D206" s="90"/>
      <c r="E206" s="90"/>
      <c r="F206" s="109"/>
      <c r="G206" s="109"/>
      <c r="H206" s="111"/>
      <c r="I206" s="94">
        <f t="shared" si="12"/>
        <v>336</v>
      </c>
      <c r="J206" s="94">
        <f t="shared" si="13"/>
        <v>78.399999999999991</v>
      </c>
      <c r="K206" s="94">
        <f t="shared" si="14"/>
        <v>56</v>
      </c>
      <c r="L206" s="94">
        <f t="shared" si="15"/>
        <v>2161.6</v>
      </c>
    </row>
    <row r="207" spans="1:12" x14ac:dyDescent="0.25">
      <c r="A207" s="91">
        <v>40749</v>
      </c>
      <c r="B207" s="90" t="s">
        <v>15</v>
      </c>
      <c r="C207" s="90"/>
      <c r="D207" s="90"/>
      <c r="E207" s="90"/>
      <c r="F207" s="110"/>
      <c r="G207" s="110"/>
      <c r="H207" s="112"/>
      <c r="I207" s="94">
        <f t="shared" si="12"/>
        <v>336</v>
      </c>
      <c r="J207" s="94">
        <f t="shared" si="13"/>
        <v>78.399999999999991</v>
      </c>
      <c r="K207" s="94">
        <f t="shared" si="14"/>
        <v>56</v>
      </c>
      <c r="L207" s="94">
        <f t="shared" si="15"/>
        <v>2161.6</v>
      </c>
    </row>
    <row r="208" spans="1:12" x14ac:dyDescent="0.25">
      <c r="A208" s="91">
        <v>40750</v>
      </c>
      <c r="B208" s="90" t="s">
        <v>18</v>
      </c>
      <c r="C208" s="90"/>
      <c r="D208" s="90"/>
      <c r="E208" s="90"/>
      <c r="F208" s="110"/>
      <c r="G208" s="110"/>
      <c r="H208" s="112"/>
      <c r="I208" s="94">
        <f t="shared" si="12"/>
        <v>336</v>
      </c>
      <c r="J208" s="94">
        <f t="shared" si="13"/>
        <v>78.399999999999991</v>
      </c>
      <c r="K208" s="94">
        <f t="shared" si="14"/>
        <v>56</v>
      </c>
      <c r="L208" s="94">
        <f t="shared" si="15"/>
        <v>2161.6</v>
      </c>
    </row>
    <row r="209" spans="1:12" x14ac:dyDescent="0.25">
      <c r="A209" s="91">
        <v>40751</v>
      </c>
      <c r="B209" s="90" t="s">
        <v>21</v>
      </c>
      <c r="C209" s="90"/>
      <c r="D209" s="90"/>
      <c r="E209" s="90"/>
      <c r="F209" s="110"/>
      <c r="G209" s="110"/>
      <c r="H209" s="112"/>
      <c r="I209" s="94">
        <f t="shared" si="12"/>
        <v>336</v>
      </c>
      <c r="J209" s="94">
        <f t="shared" si="13"/>
        <v>78.399999999999991</v>
      </c>
      <c r="K209" s="94">
        <f t="shared" si="14"/>
        <v>56</v>
      </c>
      <c r="L209" s="94">
        <f t="shared" si="15"/>
        <v>2161.6</v>
      </c>
    </row>
    <row r="210" spans="1:12" x14ac:dyDescent="0.25">
      <c r="A210" s="91">
        <v>40752</v>
      </c>
      <c r="B210" s="90" t="s">
        <v>24</v>
      </c>
      <c r="C210" s="90"/>
      <c r="D210" s="90"/>
      <c r="E210" s="90"/>
      <c r="F210" s="110"/>
      <c r="G210" s="110"/>
      <c r="H210" s="112"/>
      <c r="I210" s="94">
        <f t="shared" si="12"/>
        <v>336</v>
      </c>
      <c r="J210" s="94">
        <f t="shared" si="13"/>
        <v>78.399999999999991</v>
      </c>
      <c r="K210" s="94">
        <f t="shared" si="14"/>
        <v>56</v>
      </c>
      <c r="L210" s="94">
        <f t="shared" si="15"/>
        <v>2161.6</v>
      </c>
    </row>
    <row r="211" spans="1:12" ht="15.75" thickBot="1" x14ac:dyDescent="0.3">
      <c r="A211" s="91">
        <v>40753</v>
      </c>
      <c r="B211" s="90" t="s">
        <v>27</v>
      </c>
      <c r="C211" s="90"/>
      <c r="D211" s="90"/>
      <c r="E211" s="90"/>
      <c r="F211" s="110"/>
      <c r="G211" s="110"/>
      <c r="H211" s="112"/>
      <c r="I211" s="94">
        <f t="shared" si="12"/>
        <v>336</v>
      </c>
      <c r="J211" s="94">
        <f t="shared" si="13"/>
        <v>78.399999999999991</v>
      </c>
      <c r="K211" s="94">
        <f t="shared" si="14"/>
        <v>56</v>
      </c>
      <c r="L211" s="94">
        <f t="shared" si="15"/>
        <v>2161.6</v>
      </c>
    </row>
    <row r="212" spans="1:12" ht="15.75" thickBot="1" x14ac:dyDescent="0.3">
      <c r="A212" s="91">
        <v>40754</v>
      </c>
      <c r="B212" s="90" t="s">
        <v>10</v>
      </c>
      <c r="C212" s="90"/>
      <c r="D212" s="90"/>
      <c r="E212" s="90"/>
      <c r="F212" s="30">
        <f>SUM(C206:C212)</f>
        <v>0</v>
      </c>
      <c r="G212" s="31">
        <f>SUM(D206:D212)</f>
        <v>0</v>
      </c>
      <c r="H212" s="32">
        <f>F212+G212</f>
        <v>0</v>
      </c>
      <c r="I212" s="94">
        <f t="shared" si="12"/>
        <v>336</v>
      </c>
      <c r="J212" s="94">
        <f t="shared" si="13"/>
        <v>78.399999999999991</v>
      </c>
      <c r="K212" s="94">
        <f t="shared" si="14"/>
        <v>56</v>
      </c>
      <c r="L212" s="94">
        <f t="shared" si="15"/>
        <v>2161.6</v>
      </c>
    </row>
    <row r="213" spans="1:12" x14ac:dyDescent="0.25">
      <c r="A213" s="91">
        <v>40755</v>
      </c>
      <c r="B213" s="90" t="s">
        <v>12</v>
      </c>
      <c r="C213" s="90"/>
      <c r="D213" s="90"/>
      <c r="E213" s="90"/>
      <c r="F213" s="109"/>
      <c r="G213" s="109"/>
      <c r="H213" s="111"/>
      <c r="I213" s="94">
        <f t="shared" si="12"/>
        <v>336</v>
      </c>
      <c r="J213" s="94">
        <f t="shared" si="13"/>
        <v>78.399999999999991</v>
      </c>
      <c r="K213" s="94">
        <f t="shared" si="14"/>
        <v>56</v>
      </c>
      <c r="L213" s="94">
        <f t="shared" si="15"/>
        <v>2161.6</v>
      </c>
    </row>
    <row r="214" spans="1:12" x14ac:dyDescent="0.25">
      <c r="A214" s="91">
        <v>40756</v>
      </c>
      <c r="B214" s="90" t="s">
        <v>15</v>
      </c>
      <c r="C214" s="90"/>
      <c r="D214" s="90"/>
      <c r="E214" s="90"/>
      <c r="F214" s="110"/>
      <c r="G214" s="110"/>
      <c r="H214" s="112"/>
      <c r="I214" s="94">
        <f t="shared" si="12"/>
        <v>336</v>
      </c>
      <c r="J214" s="94">
        <f t="shared" si="13"/>
        <v>78.399999999999991</v>
      </c>
      <c r="K214" s="94">
        <f t="shared" si="14"/>
        <v>56</v>
      </c>
      <c r="L214" s="94">
        <f t="shared" si="15"/>
        <v>2161.6</v>
      </c>
    </row>
    <row r="215" spans="1:12" x14ac:dyDescent="0.25">
      <c r="A215" s="91">
        <v>40757</v>
      </c>
      <c r="B215" s="90" t="s">
        <v>18</v>
      </c>
      <c r="C215" s="90"/>
      <c r="D215" s="90"/>
      <c r="E215" s="90"/>
      <c r="F215" s="110"/>
      <c r="G215" s="110"/>
      <c r="H215" s="112"/>
      <c r="I215" s="94">
        <f t="shared" si="12"/>
        <v>336</v>
      </c>
      <c r="J215" s="94">
        <f t="shared" si="13"/>
        <v>78.399999999999991</v>
      </c>
      <c r="K215" s="94">
        <f t="shared" si="14"/>
        <v>56</v>
      </c>
      <c r="L215" s="94">
        <f t="shared" si="15"/>
        <v>2161.6</v>
      </c>
    </row>
    <row r="216" spans="1:12" x14ac:dyDescent="0.25">
      <c r="A216" s="91">
        <v>40758</v>
      </c>
      <c r="B216" s="90" t="s">
        <v>21</v>
      </c>
      <c r="C216" s="90"/>
      <c r="D216" s="90"/>
      <c r="E216" s="90"/>
      <c r="F216" s="110"/>
      <c r="G216" s="110"/>
      <c r="H216" s="112"/>
      <c r="I216" s="94">
        <f t="shared" si="12"/>
        <v>336</v>
      </c>
      <c r="J216" s="94">
        <f t="shared" si="13"/>
        <v>78.399999999999991</v>
      </c>
      <c r="K216" s="94">
        <f t="shared" si="14"/>
        <v>56</v>
      </c>
      <c r="L216" s="94">
        <f t="shared" si="15"/>
        <v>2161.6</v>
      </c>
    </row>
    <row r="217" spans="1:12" x14ac:dyDescent="0.25">
      <c r="A217" s="91">
        <v>40759</v>
      </c>
      <c r="B217" s="90" t="s">
        <v>24</v>
      </c>
      <c r="C217" s="90"/>
      <c r="D217" s="90"/>
      <c r="E217" s="90"/>
      <c r="F217" s="110"/>
      <c r="G217" s="110"/>
      <c r="H217" s="112"/>
      <c r="I217" s="94">
        <f t="shared" si="12"/>
        <v>336</v>
      </c>
      <c r="J217" s="94">
        <f t="shared" si="13"/>
        <v>78.399999999999991</v>
      </c>
      <c r="K217" s="94">
        <f t="shared" si="14"/>
        <v>56</v>
      </c>
      <c r="L217" s="94">
        <f t="shared" si="15"/>
        <v>2161.6</v>
      </c>
    </row>
    <row r="218" spans="1:12" ht="15.75" thickBot="1" x14ac:dyDescent="0.3">
      <c r="A218" s="91">
        <v>40760</v>
      </c>
      <c r="B218" s="90" t="s">
        <v>27</v>
      </c>
      <c r="C218" s="90"/>
      <c r="D218" s="90"/>
      <c r="E218" s="90"/>
      <c r="F218" s="110"/>
      <c r="G218" s="110"/>
      <c r="H218" s="112"/>
      <c r="I218" s="94">
        <f t="shared" si="12"/>
        <v>336</v>
      </c>
      <c r="J218" s="94">
        <f t="shared" si="13"/>
        <v>78.399999999999991</v>
      </c>
      <c r="K218" s="94">
        <f t="shared" si="14"/>
        <v>56</v>
      </c>
      <c r="L218" s="94">
        <f t="shared" si="15"/>
        <v>2161.6</v>
      </c>
    </row>
    <row r="219" spans="1:12" ht="15.75" thickBot="1" x14ac:dyDescent="0.3">
      <c r="A219" s="91">
        <v>40761</v>
      </c>
      <c r="B219" s="90" t="s">
        <v>10</v>
      </c>
      <c r="C219" s="90"/>
      <c r="D219" s="90"/>
      <c r="E219" s="90"/>
      <c r="F219" s="30">
        <f>SUM(C213:C219)</f>
        <v>0</v>
      </c>
      <c r="G219" s="31">
        <f>SUM(D213:D219)</f>
        <v>0</v>
      </c>
      <c r="H219" s="32">
        <f>F219+G219</f>
        <v>0</v>
      </c>
      <c r="I219" s="94">
        <f t="shared" si="12"/>
        <v>336</v>
      </c>
      <c r="J219" s="94">
        <f t="shared" si="13"/>
        <v>78.399999999999991</v>
      </c>
      <c r="K219" s="94">
        <f t="shared" si="14"/>
        <v>56</v>
      </c>
      <c r="L219" s="94">
        <f t="shared" si="15"/>
        <v>2161.6</v>
      </c>
    </row>
    <row r="220" spans="1:12" x14ac:dyDescent="0.25">
      <c r="A220" s="91">
        <v>40762</v>
      </c>
      <c r="B220" s="90" t="s">
        <v>12</v>
      </c>
      <c r="C220" s="90"/>
      <c r="D220" s="90"/>
      <c r="E220" s="90"/>
      <c r="F220" s="109"/>
      <c r="G220" s="109"/>
      <c r="H220" s="111"/>
      <c r="I220" s="94">
        <f t="shared" si="12"/>
        <v>336</v>
      </c>
      <c r="J220" s="94">
        <f t="shared" si="13"/>
        <v>78.399999999999991</v>
      </c>
      <c r="K220" s="94">
        <f t="shared" si="14"/>
        <v>56</v>
      </c>
      <c r="L220" s="94">
        <f t="shared" si="15"/>
        <v>2161.6</v>
      </c>
    </row>
    <row r="221" spans="1:12" x14ac:dyDescent="0.25">
      <c r="A221" s="91">
        <v>40763</v>
      </c>
      <c r="B221" s="90" t="s">
        <v>15</v>
      </c>
      <c r="C221" s="90"/>
      <c r="D221" s="90">
        <v>60</v>
      </c>
      <c r="E221" s="90"/>
      <c r="F221" s="110"/>
      <c r="G221" s="110"/>
      <c r="H221" s="112"/>
      <c r="I221" s="94">
        <f t="shared" si="12"/>
        <v>392.11199999999997</v>
      </c>
      <c r="J221" s="94">
        <f t="shared" si="13"/>
        <v>78.399999999999991</v>
      </c>
      <c r="K221" s="94">
        <f t="shared" si="14"/>
        <v>56</v>
      </c>
      <c r="L221" s="94">
        <f t="shared" si="15"/>
        <v>2386.0479999999998</v>
      </c>
    </row>
    <row r="222" spans="1:12" x14ac:dyDescent="0.25">
      <c r="A222" s="91">
        <v>40764</v>
      </c>
      <c r="B222" s="90" t="s">
        <v>18</v>
      </c>
      <c r="C222" s="90">
        <v>60</v>
      </c>
      <c r="D222" s="90"/>
      <c r="E222" s="90"/>
      <c r="F222" s="110"/>
      <c r="G222" s="110"/>
      <c r="H222" s="112"/>
      <c r="I222" s="94">
        <f t="shared" si="12"/>
        <v>392.11199999999997</v>
      </c>
      <c r="J222" s="94">
        <f t="shared" si="13"/>
        <v>78.399999999999991</v>
      </c>
      <c r="K222" s="94">
        <f t="shared" si="14"/>
        <v>56</v>
      </c>
      <c r="L222" s="94">
        <f t="shared" si="15"/>
        <v>2386.0479999999998</v>
      </c>
    </row>
    <row r="223" spans="1:12" x14ac:dyDescent="0.25">
      <c r="A223" s="91">
        <v>40765</v>
      </c>
      <c r="B223" s="90" t="s">
        <v>21</v>
      </c>
      <c r="C223" s="90"/>
      <c r="D223" s="90"/>
      <c r="E223" s="90"/>
      <c r="F223" s="110"/>
      <c r="G223" s="110"/>
      <c r="H223" s="112"/>
      <c r="I223" s="94">
        <f t="shared" si="12"/>
        <v>336</v>
      </c>
      <c r="J223" s="94">
        <f t="shared" si="13"/>
        <v>78.399999999999991</v>
      </c>
      <c r="K223" s="94">
        <f t="shared" si="14"/>
        <v>56</v>
      </c>
      <c r="L223" s="94">
        <f t="shared" si="15"/>
        <v>2161.6</v>
      </c>
    </row>
    <row r="224" spans="1:12" x14ac:dyDescent="0.25">
      <c r="A224" s="91">
        <v>40766</v>
      </c>
      <c r="B224" s="90" t="s">
        <v>24</v>
      </c>
      <c r="C224" s="90">
        <v>110</v>
      </c>
      <c r="D224" s="90"/>
      <c r="E224" s="90"/>
      <c r="F224" s="110"/>
      <c r="G224" s="110"/>
      <c r="H224" s="112"/>
      <c r="I224" s="94">
        <f t="shared" si="12"/>
        <v>438.87199999999996</v>
      </c>
      <c r="J224" s="94">
        <f t="shared" si="13"/>
        <v>78.399999999999991</v>
      </c>
      <c r="K224" s="94">
        <f t="shared" si="14"/>
        <v>56</v>
      </c>
      <c r="L224" s="94">
        <f t="shared" si="15"/>
        <v>2573.0879999999997</v>
      </c>
    </row>
    <row r="225" spans="1:12" ht="15.75" thickBot="1" x14ac:dyDescent="0.3">
      <c r="A225" s="91">
        <v>40767</v>
      </c>
      <c r="B225" s="90" t="s">
        <v>27</v>
      </c>
      <c r="C225" s="90"/>
      <c r="D225" s="90">
        <v>40</v>
      </c>
      <c r="E225" s="90"/>
      <c r="F225" s="110"/>
      <c r="G225" s="110"/>
      <c r="H225" s="112"/>
      <c r="I225" s="94">
        <f t="shared" si="12"/>
        <v>373.40800000000002</v>
      </c>
      <c r="J225" s="94">
        <f t="shared" si="13"/>
        <v>78.399999999999991</v>
      </c>
      <c r="K225" s="94">
        <f t="shared" si="14"/>
        <v>56</v>
      </c>
      <c r="L225" s="94">
        <f t="shared" si="15"/>
        <v>2311.232</v>
      </c>
    </row>
    <row r="226" spans="1:12" ht="15.75" thickBot="1" x14ac:dyDescent="0.3">
      <c r="A226" s="91">
        <v>40768</v>
      </c>
      <c r="B226" s="90" t="s">
        <v>10</v>
      </c>
      <c r="C226" s="90">
        <v>30</v>
      </c>
      <c r="D226" s="90"/>
      <c r="E226" s="90"/>
      <c r="F226" s="30">
        <f>SUM(C220:C226)</f>
        <v>200</v>
      </c>
      <c r="G226" s="31">
        <f>SUM(D220:D226)</f>
        <v>100</v>
      </c>
      <c r="H226" s="32">
        <f>F226+G226</f>
        <v>300</v>
      </c>
      <c r="I226" s="94">
        <f t="shared" si="12"/>
        <v>364.05600000000004</v>
      </c>
      <c r="J226" s="94">
        <f t="shared" si="13"/>
        <v>78.399999999999991</v>
      </c>
      <c r="K226" s="94">
        <f t="shared" si="14"/>
        <v>56</v>
      </c>
      <c r="L226" s="94">
        <f t="shared" si="15"/>
        <v>2273.8240000000001</v>
      </c>
    </row>
    <row r="227" spans="1:12" x14ac:dyDescent="0.25">
      <c r="A227" s="91">
        <v>40769</v>
      </c>
      <c r="B227" s="90" t="s">
        <v>12</v>
      </c>
      <c r="C227" s="90"/>
      <c r="D227" s="90"/>
      <c r="E227" s="90"/>
      <c r="F227" s="109"/>
      <c r="G227" s="109"/>
      <c r="H227" s="111"/>
      <c r="I227" s="94">
        <f t="shared" si="12"/>
        <v>336</v>
      </c>
      <c r="J227" s="94">
        <f t="shared" si="13"/>
        <v>78.399999999999991</v>
      </c>
      <c r="K227" s="94">
        <f t="shared" si="14"/>
        <v>56</v>
      </c>
      <c r="L227" s="94">
        <f t="shared" si="15"/>
        <v>2161.6</v>
      </c>
    </row>
    <row r="228" spans="1:12" x14ac:dyDescent="0.25">
      <c r="A228" s="91">
        <v>40770</v>
      </c>
      <c r="B228" s="90" t="s">
        <v>15</v>
      </c>
      <c r="C228" s="90"/>
      <c r="D228" s="90"/>
      <c r="E228" s="90"/>
      <c r="F228" s="110"/>
      <c r="G228" s="110"/>
      <c r="H228" s="112"/>
      <c r="I228" s="94">
        <f t="shared" si="12"/>
        <v>336</v>
      </c>
      <c r="J228" s="94">
        <f t="shared" si="13"/>
        <v>78.399999999999991</v>
      </c>
      <c r="K228" s="94">
        <f t="shared" si="14"/>
        <v>56</v>
      </c>
      <c r="L228" s="94">
        <f t="shared" si="15"/>
        <v>2161.6</v>
      </c>
    </row>
    <row r="229" spans="1:12" x14ac:dyDescent="0.25">
      <c r="A229" s="91">
        <v>40771</v>
      </c>
      <c r="B229" s="90" t="s">
        <v>18</v>
      </c>
      <c r="C229" s="90"/>
      <c r="D229" s="90"/>
      <c r="E229" s="90"/>
      <c r="F229" s="110"/>
      <c r="G229" s="110"/>
      <c r="H229" s="112"/>
      <c r="I229" s="94">
        <f t="shared" si="12"/>
        <v>336</v>
      </c>
      <c r="J229" s="94">
        <f t="shared" si="13"/>
        <v>78.399999999999991</v>
      </c>
      <c r="K229" s="94">
        <f t="shared" si="14"/>
        <v>56</v>
      </c>
      <c r="L229" s="94">
        <f t="shared" si="15"/>
        <v>2161.6</v>
      </c>
    </row>
    <row r="230" spans="1:12" x14ac:dyDescent="0.25">
      <c r="A230" s="91">
        <v>40772</v>
      </c>
      <c r="B230" s="90" t="s">
        <v>21</v>
      </c>
      <c r="C230" s="90"/>
      <c r="D230" s="90"/>
      <c r="E230" s="90"/>
      <c r="F230" s="110"/>
      <c r="G230" s="110"/>
      <c r="H230" s="112"/>
      <c r="I230" s="94">
        <f t="shared" si="12"/>
        <v>336</v>
      </c>
      <c r="J230" s="94">
        <f t="shared" si="13"/>
        <v>78.399999999999991</v>
      </c>
      <c r="K230" s="94">
        <f t="shared" si="14"/>
        <v>56</v>
      </c>
      <c r="L230" s="94">
        <f t="shared" si="15"/>
        <v>2161.6</v>
      </c>
    </row>
    <row r="231" spans="1:12" x14ac:dyDescent="0.25">
      <c r="A231" s="91">
        <v>40773</v>
      </c>
      <c r="B231" s="90" t="s">
        <v>24</v>
      </c>
      <c r="C231" s="90"/>
      <c r="D231" s="90"/>
      <c r="E231" s="90"/>
      <c r="F231" s="110"/>
      <c r="G231" s="110"/>
      <c r="H231" s="112"/>
      <c r="I231" s="94">
        <f t="shared" si="12"/>
        <v>336</v>
      </c>
      <c r="J231" s="94">
        <f t="shared" si="13"/>
        <v>78.399999999999991</v>
      </c>
      <c r="K231" s="94">
        <f t="shared" si="14"/>
        <v>56</v>
      </c>
      <c r="L231" s="94">
        <f t="shared" si="15"/>
        <v>2161.6</v>
      </c>
    </row>
    <row r="232" spans="1:12" ht="15.75" thickBot="1" x14ac:dyDescent="0.3">
      <c r="A232" s="91">
        <v>40774</v>
      </c>
      <c r="B232" s="90" t="s">
        <v>27</v>
      </c>
      <c r="C232" s="90"/>
      <c r="D232" s="90"/>
      <c r="E232" s="90"/>
      <c r="F232" s="110"/>
      <c r="G232" s="110"/>
      <c r="H232" s="112"/>
      <c r="I232" s="94">
        <f t="shared" si="12"/>
        <v>336</v>
      </c>
      <c r="J232" s="94">
        <f t="shared" si="13"/>
        <v>78.399999999999991</v>
      </c>
      <c r="K232" s="94">
        <f t="shared" si="14"/>
        <v>56</v>
      </c>
      <c r="L232" s="94">
        <f t="shared" si="15"/>
        <v>2161.6</v>
      </c>
    </row>
    <row r="233" spans="1:12" ht="15.75" thickBot="1" x14ac:dyDescent="0.3">
      <c r="A233" s="91">
        <v>40775</v>
      </c>
      <c r="B233" s="90" t="s">
        <v>10</v>
      </c>
      <c r="C233" s="90"/>
      <c r="D233" s="90"/>
      <c r="E233" s="90"/>
      <c r="F233" s="30">
        <f>SUM(C227:C233)</f>
        <v>0</v>
      </c>
      <c r="G233" s="31">
        <f>SUM(D227:D233)</f>
        <v>0</v>
      </c>
      <c r="H233" s="32">
        <f>F233+G233</f>
        <v>0</v>
      </c>
      <c r="I233" s="94">
        <f t="shared" si="12"/>
        <v>336</v>
      </c>
      <c r="J233" s="94">
        <f t="shared" si="13"/>
        <v>78.399999999999991</v>
      </c>
      <c r="K233" s="94">
        <f t="shared" si="14"/>
        <v>56</v>
      </c>
      <c r="L233" s="94">
        <f t="shared" si="15"/>
        <v>2161.6</v>
      </c>
    </row>
    <row r="234" spans="1:12" x14ac:dyDescent="0.25">
      <c r="A234" s="91">
        <v>40776</v>
      </c>
      <c r="B234" s="90" t="s">
        <v>12</v>
      </c>
      <c r="C234" s="90"/>
      <c r="D234" s="90"/>
      <c r="E234" s="90"/>
      <c r="F234" s="109"/>
      <c r="G234" s="109"/>
      <c r="H234" s="111"/>
      <c r="I234" s="94">
        <f t="shared" si="12"/>
        <v>336</v>
      </c>
      <c r="J234" s="94">
        <f t="shared" si="13"/>
        <v>78.399999999999991</v>
      </c>
      <c r="K234" s="94">
        <f t="shared" si="14"/>
        <v>56</v>
      </c>
      <c r="L234" s="94">
        <f t="shared" si="15"/>
        <v>2161.6</v>
      </c>
    </row>
    <row r="235" spans="1:12" x14ac:dyDescent="0.25">
      <c r="A235" s="91">
        <v>40777</v>
      </c>
      <c r="B235" s="90" t="s">
        <v>15</v>
      </c>
      <c r="C235" s="90"/>
      <c r="D235" s="90"/>
      <c r="E235" s="90"/>
      <c r="F235" s="110"/>
      <c r="G235" s="110"/>
      <c r="H235" s="112"/>
      <c r="I235" s="94">
        <f t="shared" si="12"/>
        <v>336</v>
      </c>
      <c r="J235" s="94">
        <f t="shared" si="13"/>
        <v>78.399999999999991</v>
      </c>
      <c r="K235" s="94">
        <f t="shared" si="14"/>
        <v>56</v>
      </c>
      <c r="L235" s="94">
        <f t="shared" si="15"/>
        <v>2161.6</v>
      </c>
    </row>
    <row r="236" spans="1:12" x14ac:dyDescent="0.25">
      <c r="A236" s="91">
        <v>40778</v>
      </c>
      <c r="B236" s="90" t="s">
        <v>18</v>
      </c>
      <c r="C236" s="90"/>
      <c r="D236" s="90"/>
      <c r="E236" s="90"/>
      <c r="F236" s="110"/>
      <c r="G236" s="110"/>
      <c r="H236" s="112"/>
      <c r="I236" s="94">
        <f t="shared" si="12"/>
        <v>336</v>
      </c>
      <c r="J236" s="94">
        <f t="shared" si="13"/>
        <v>78.399999999999991</v>
      </c>
      <c r="K236" s="94">
        <f t="shared" si="14"/>
        <v>56</v>
      </c>
      <c r="L236" s="94">
        <f t="shared" si="15"/>
        <v>2161.6</v>
      </c>
    </row>
    <row r="237" spans="1:12" x14ac:dyDescent="0.25">
      <c r="A237" s="91">
        <v>40779</v>
      </c>
      <c r="B237" s="90" t="s">
        <v>21</v>
      </c>
      <c r="C237" s="90"/>
      <c r="D237" s="90"/>
      <c r="E237" s="90"/>
      <c r="F237" s="110"/>
      <c r="G237" s="110"/>
      <c r="H237" s="112"/>
      <c r="I237" s="94">
        <f t="shared" si="12"/>
        <v>336</v>
      </c>
      <c r="J237" s="94">
        <f t="shared" si="13"/>
        <v>78.399999999999991</v>
      </c>
      <c r="K237" s="94">
        <f t="shared" si="14"/>
        <v>56</v>
      </c>
      <c r="L237" s="94">
        <f t="shared" si="15"/>
        <v>2161.6</v>
      </c>
    </row>
    <row r="238" spans="1:12" x14ac:dyDescent="0.25">
      <c r="A238" s="91">
        <v>40780</v>
      </c>
      <c r="B238" s="90" t="s">
        <v>24</v>
      </c>
      <c r="C238" s="90"/>
      <c r="D238" s="90"/>
      <c r="E238" s="90"/>
      <c r="F238" s="110"/>
      <c r="G238" s="110"/>
      <c r="H238" s="112"/>
      <c r="I238" s="94">
        <f t="shared" si="12"/>
        <v>336</v>
      </c>
      <c r="J238" s="94">
        <f t="shared" si="13"/>
        <v>78.399999999999991</v>
      </c>
      <c r="K238" s="94">
        <f t="shared" si="14"/>
        <v>56</v>
      </c>
      <c r="L238" s="94">
        <f t="shared" si="15"/>
        <v>2161.6</v>
      </c>
    </row>
    <row r="239" spans="1:12" ht="15.75" thickBot="1" x14ac:dyDescent="0.3">
      <c r="A239" s="91">
        <v>40781</v>
      </c>
      <c r="B239" s="90" t="s">
        <v>27</v>
      </c>
      <c r="C239" s="90"/>
      <c r="D239" s="90"/>
      <c r="E239" s="90"/>
      <c r="F239" s="110"/>
      <c r="G239" s="110"/>
      <c r="H239" s="112"/>
      <c r="I239" s="94">
        <f t="shared" si="12"/>
        <v>336</v>
      </c>
      <c r="J239" s="94">
        <f t="shared" si="13"/>
        <v>78.399999999999991</v>
      </c>
      <c r="K239" s="94">
        <f t="shared" si="14"/>
        <v>56</v>
      </c>
      <c r="L239" s="94">
        <f t="shared" si="15"/>
        <v>2161.6</v>
      </c>
    </row>
    <row r="240" spans="1:12" ht="15.75" thickBot="1" x14ac:dyDescent="0.3">
      <c r="A240" s="91">
        <v>40782</v>
      </c>
      <c r="B240" s="90" t="s">
        <v>10</v>
      </c>
      <c r="C240" s="90"/>
      <c r="D240" s="90"/>
      <c r="E240" s="90"/>
      <c r="F240" s="30">
        <f>SUM(C234:C240)</f>
        <v>0</v>
      </c>
      <c r="G240" s="31">
        <f>SUM(D234:D240)</f>
        <v>0</v>
      </c>
      <c r="H240" s="32">
        <f>F240+G240</f>
        <v>0</v>
      </c>
      <c r="I240" s="94">
        <f t="shared" si="12"/>
        <v>336</v>
      </c>
      <c r="J240" s="94">
        <f t="shared" si="13"/>
        <v>78.399999999999991</v>
      </c>
      <c r="K240" s="94">
        <f t="shared" si="14"/>
        <v>56</v>
      </c>
      <c r="L240" s="94">
        <f t="shared" si="15"/>
        <v>2161.6</v>
      </c>
    </row>
    <row r="241" spans="1:12" x14ac:dyDescent="0.25">
      <c r="A241" s="91">
        <v>40783</v>
      </c>
      <c r="B241" s="90" t="s">
        <v>12</v>
      </c>
      <c r="C241" s="90"/>
      <c r="D241" s="90"/>
      <c r="E241" s="90"/>
      <c r="F241" s="109"/>
      <c r="G241" s="109"/>
      <c r="H241" s="111"/>
      <c r="I241" s="94">
        <f t="shared" si="12"/>
        <v>336</v>
      </c>
      <c r="J241" s="94">
        <f t="shared" si="13"/>
        <v>78.399999999999991</v>
      </c>
      <c r="K241" s="94">
        <f t="shared" si="14"/>
        <v>56</v>
      </c>
      <c r="L241" s="94">
        <f t="shared" si="15"/>
        <v>2161.6</v>
      </c>
    </row>
    <row r="242" spans="1:12" x14ac:dyDescent="0.25">
      <c r="A242" s="91">
        <v>40784</v>
      </c>
      <c r="B242" s="90" t="s">
        <v>15</v>
      </c>
      <c r="C242" s="90"/>
      <c r="D242" s="90"/>
      <c r="E242" s="90"/>
      <c r="F242" s="110"/>
      <c r="G242" s="110"/>
      <c r="H242" s="112"/>
      <c r="I242" s="94">
        <f t="shared" si="12"/>
        <v>336</v>
      </c>
      <c r="J242" s="94">
        <f t="shared" si="13"/>
        <v>78.399999999999991</v>
      </c>
      <c r="K242" s="94">
        <f t="shared" si="14"/>
        <v>56</v>
      </c>
      <c r="L242" s="94">
        <f t="shared" si="15"/>
        <v>2161.6</v>
      </c>
    </row>
    <row r="243" spans="1:12" x14ac:dyDescent="0.25">
      <c r="A243" s="91">
        <v>40785</v>
      </c>
      <c r="B243" s="90" t="s">
        <v>18</v>
      </c>
      <c r="C243" s="90"/>
      <c r="D243" s="90"/>
      <c r="E243" s="90"/>
      <c r="F243" s="110"/>
      <c r="G243" s="110"/>
      <c r="H243" s="112"/>
      <c r="I243" s="94">
        <f t="shared" si="12"/>
        <v>336</v>
      </c>
      <c r="J243" s="94">
        <f t="shared" si="13"/>
        <v>78.399999999999991</v>
      </c>
      <c r="K243" s="94">
        <f t="shared" si="14"/>
        <v>56</v>
      </c>
      <c r="L243" s="94">
        <f t="shared" si="15"/>
        <v>2161.6</v>
      </c>
    </row>
    <row r="244" spans="1:12" x14ac:dyDescent="0.25">
      <c r="A244" s="91">
        <v>40786</v>
      </c>
      <c r="B244" s="90" t="s">
        <v>21</v>
      </c>
      <c r="C244" s="90"/>
      <c r="D244" s="90"/>
      <c r="E244" s="90"/>
      <c r="F244" s="110"/>
      <c r="G244" s="110"/>
      <c r="H244" s="112"/>
      <c r="I244" s="94">
        <f t="shared" si="12"/>
        <v>336</v>
      </c>
      <c r="J244" s="94">
        <f t="shared" si="13"/>
        <v>78.399999999999991</v>
      </c>
      <c r="K244" s="94">
        <f t="shared" si="14"/>
        <v>56</v>
      </c>
      <c r="L244" s="94">
        <f t="shared" si="15"/>
        <v>2161.6</v>
      </c>
    </row>
    <row r="245" spans="1:12" x14ac:dyDescent="0.25">
      <c r="A245" s="91">
        <v>40787</v>
      </c>
      <c r="B245" s="90" t="s">
        <v>24</v>
      </c>
      <c r="C245" s="90"/>
      <c r="D245" s="90"/>
      <c r="E245" s="90"/>
      <c r="F245" s="110"/>
      <c r="G245" s="110"/>
      <c r="H245" s="112"/>
      <c r="I245" s="94">
        <f t="shared" si="12"/>
        <v>336</v>
      </c>
      <c r="J245" s="94">
        <f t="shared" si="13"/>
        <v>78.399999999999991</v>
      </c>
      <c r="K245" s="94">
        <f t="shared" si="14"/>
        <v>56</v>
      </c>
      <c r="L245" s="94">
        <f t="shared" si="15"/>
        <v>2161.6</v>
      </c>
    </row>
    <row r="246" spans="1:12" ht="15.75" thickBot="1" x14ac:dyDescent="0.3">
      <c r="A246" s="91">
        <v>40788</v>
      </c>
      <c r="B246" s="90" t="s">
        <v>27</v>
      </c>
      <c r="C246" s="90"/>
      <c r="D246" s="90"/>
      <c r="E246" s="90"/>
      <c r="F246" s="110"/>
      <c r="G246" s="110"/>
      <c r="H246" s="112"/>
      <c r="I246" s="94">
        <f t="shared" si="12"/>
        <v>336</v>
      </c>
      <c r="J246" s="94">
        <f t="shared" si="13"/>
        <v>78.399999999999991</v>
      </c>
      <c r="K246" s="94">
        <f t="shared" si="14"/>
        <v>56</v>
      </c>
      <c r="L246" s="94">
        <f t="shared" si="15"/>
        <v>2161.6</v>
      </c>
    </row>
    <row r="247" spans="1:12" ht="15.75" thickBot="1" x14ac:dyDescent="0.3">
      <c r="A247" s="91">
        <v>40789</v>
      </c>
      <c r="B247" s="90" t="s">
        <v>10</v>
      </c>
      <c r="C247" s="90"/>
      <c r="D247" s="90"/>
      <c r="E247" s="90"/>
      <c r="F247" s="30">
        <f>SUM(C241:C247)</f>
        <v>0</v>
      </c>
      <c r="G247" s="31">
        <f>SUM(D241:D247)</f>
        <v>0</v>
      </c>
      <c r="H247" s="32">
        <f>F247+G247</f>
        <v>0</v>
      </c>
      <c r="I247" s="94">
        <f t="shared" si="12"/>
        <v>336</v>
      </c>
      <c r="J247" s="94">
        <f t="shared" si="13"/>
        <v>78.399999999999991</v>
      </c>
      <c r="K247" s="94">
        <f t="shared" si="14"/>
        <v>56</v>
      </c>
      <c r="L247" s="94">
        <f t="shared" si="15"/>
        <v>2161.6</v>
      </c>
    </row>
    <row r="248" spans="1:12" x14ac:dyDescent="0.25">
      <c r="A248" s="91">
        <v>40790</v>
      </c>
      <c r="B248" s="90" t="s">
        <v>12</v>
      </c>
      <c r="C248" s="90"/>
      <c r="D248" s="90"/>
      <c r="E248" s="90"/>
      <c r="F248" s="109"/>
      <c r="G248" s="109"/>
      <c r="H248" s="111"/>
      <c r="I248" s="94">
        <f t="shared" si="12"/>
        <v>336</v>
      </c>
      <c r="J248" s="94">
        <f t="shared" si="13"/>
        <v>78.399999999999991</v>
      </c>
      <c r="K248" s="94">
        <f t="shared" si="14"/>
        <v>56</v>
      </c>
      <c r="L248" s="94">
        <f t="shared" si="15"/>
        <v>2161.6</v>
      </c>
    </row>
    <row r="249" spans="1:12" x14ac:dyDescent="0.25">
      <c r="A249" s="91">
        <v>40791</v>
      </c>
      <c r="B249" s="90" t="s">
        <v>15</v>
      </c>
      <c r="C249" s="90"/>
      <c r="D249" s="90"/>
      <c r="E249" s="90"/>
      <c r="F249" s="110"/>
      <c r="G249" s="110"/>
      <c r="H249" s="112"/>
      <c r="I249" s="94">
        <f t="shared" si="12"/>
        <v>336</v>
      </c>
      <c r="J249" s="94">
        <f t="shared" si="13"/>
        <v>78.399999999999991</v>
      </c>
      <c r="K249" s="94">
        <f t="shared" si="14"/>
        <v>56</v>
      </c>
      <c r="L249" s="94">
        <f t="shared" si="15"/>
        <v>2161.6</v>
      </c>
    </row>
    <row r="250" spans="1:12" x14ac:dyDescent="0.25">
      <c r="A250" s="91">
        <v>40792</v>
      </c>
      <c r="B250" s="90" t="s">
        <v>18</v>
      </c>
      <c r="C250" s="90"/>
      <c r="D250" s="90"/>
      <c r="E250" s="90"/>
      <c r="F250" s="110"/>
      <c r="G250" s="110"/>
      <c r="H250" s="112"/>
      <c r="I250" s="94">
        <f t="shared" si="12"/>
        <v>336</v>
      </c>
      <c r="J250" s="94">
        <f t="shared" si="13"/>
        <v>78.399999999999991</v>
      </c>
      <c r="K250" s="94">
        <f t="shared" si="14"/>
        <v>56</v>
      </c>
      <c r="L250" s="94">
        <f t="shared" si="15"/>
        <v>2161.6</v>
      </c>
    </row>
    <row r="251" spans="1:12" x14ac:dyDescent="0.25">
      <c r="A251" s="91">
        <v>40793</v>
      </c>
      <c r="B251" s="90" t="s">
        <v>21</v>
      </c>
      <c r="C251" s="90"/>
      <c r="D251" s="90"/>
      <c r="E251" s="90"/>
      <c r="F251" s="110"/>
      <c r="G251" s="110"/>
      <c r="H251" s="112"/>
      <c r="I251" s="94">
        <f t="shared" si="12"/>
        <v>336</v>
      </c>
      <c r="J251" s="94">
        <f t="shared" si="13"/>
        <v>78.399999999999991</v>
      </c>
      <c r="K251" s="94">
        <f t="shared" si="14"/>
        <v>56</v>
      </c>
      <c r="L251" s="94">
        <f t="shared" si="15"/>
        <v>2161.6</v>
      </c>
    </row>
    <row r="252" spans="1:12" x14ac:dyDescent="0.25">
      <c r="A252" s="91">
        <v>40794</v>
      </c>
      <c r="B252" s="90" t="s">
        <v>24</v>
      </c>
      <c r="C252" s="90"/>
      <c r="D252" s="90"/>
      <c r="E252" s="90"/>
      <c r="F252" s="110"/>
      <c r="G252" s="110"/>
      <c r="H252" s="112"/>
      <c r="I252" s="94">
        <f t="shared" si="12"/>
        <v>336</v>
      </c>
      <c r="J252" s="94">
        <f t="shared" si="13"/>
        <v>78.399999999999991</v>
      </c>
      <c r="K252" s="94">
        <f t="shared" si="14"/>
        <v>56</v>
      </c>
      <c r="L252" s="94">
        <f t="shared" si="15"/>
        <v>2161.6</v>
      </c>
    </row>
    <row r="253" spans="1:12" ht="15.75" thickBot="1" x14ac:dyDescent="0.3">
      <c r="A253" s="91">
        <v>40795</v>
      </c>
      <c r="B253" s="90" t="s">
        <v>27</v>
      </c>
      <c r="C253" s="90"/>
      <c r="D253" s="90"/>
      <c r="E253" s="90"/>
      <c r="F253" s="110"/>
      <c r="G253" s="110"/>
      <c r="H253" s="112"/>
      <c r="I253" s="94">
        <f t="shared" si="12"/>
        <v>336</v>
      </c>
      <c r="J253" s="94">
        <f t="shared" si="13"/>
        <v>78.399999999999991</v>
      </c>
      <c r="K253" s="94">
        <f t="shared" si="14"/>
        <v>56</v>
      </c>
      <c r="L253" s="94">
        <f t="shared" si="15"/>
        <v>2161.6</v>
      </c>
    </row>
    <row r="254" spans="1:12" ht="15.75" thickBot="1" x14ac:dyDescent="0.3">
      <c r="A254" s="91">
        <v>40796</v>
      </c>
      <c r="B254" s="90" t="s">
        <v>10</v>
      </c>
      <c r="C254" s="90"/>
      <c r="D254" s="90"/>
      <c r="E254" s="90"/>
      <c r="F254" s="30">
        <f>SUM(C248:C254)</f>
        <v>0</v>
      </c>
      <c r="G254" s="31">
        <f>SUM(D248:D254)</f>
        <v>0</v>
      </c>
      <c r="H254" s="32">
        <f>F254+G254</f>
        <v>0</v>
      </c>
      <c r="I254" s="94">
        <f t="shared" si="12"/>
        <v>336</v>
      </c>
      <c r="J254" s="94">
        <f t="shared" si="13"/>
        <v>78.399999999999991</v>
      </c>
      <c r="K254" s="94">
        <f t="shared" si="14"/>
        <v>56</v>
      </c>
      <c r="L254" s="94">
        <f t="shared" si="15"/>
        <v>2161.6</v>
      </c>
    </row>
    <row r="255" spans="1:12" x14ac:dyDescent="0.25">
      <c r="A255" s="91">
        <v>40797</v>
      </c>
      <c r="B255" s="90" t="s">
        <v>12</v>
      </c>
      <c r="C255" s="90"/>
      <c r="D255" s="90"/>
      <c r="E255" s="90"/>
      <c r="F255" s="109"/>
      <c r="G255" s="109"/>
      <c r="H255" s="111"/>
      <c r="I255" s="94">
        <f t="shared" si="12"/>
        <v>336</v>
      </c>
      <c r="J255" s="94">
        <f t="shared" si="13"/>
        <v>78.399999999999991</v>
      </c>
      <c r="K255" s="94">
        <f t="shared" si="14"/>
        <v>56</v>
      </c>
      <c r="L255" s="94">
        <f t="shared" si="15"/>
        <v>2161.6</v>
      </c>
    </row>
    <row r="256" spans="1:12" x14ac:dyDescent="0.25">
      <c r="A256" s="91">
        <v>40798</v>
      </c>
      <c r="B256" s="90" t="s">
        <v>15</v>
      </c>
      <c r="C256" s="90"/>
      <c r="D256" s="90"/>
      <c r="E256" s="90"/>
      <c r="F256" s="110"/>
      <c r="G256" s="110"/>
      <c r="H256" s="112"/>
      <c r="I256" s="94">
        <f t="shared" si="12"/>
        <v>336</v>
      </c>
      <c r="J256" s="94">
        <f t="shared" si="13"/>
        <v>78.399999999999991</v>
      </c>
      <c r="K256" s="94">
        <f t="shared" si="14"/>
        <v>56</v>
      </c>
      <c r="L256" s="94">
        <f t="shared" si="15"/>
        <v>2161.6</v>
      </c>
    </row>
    <row r="257" spans="1:12" x14ac:dyDescent="0.25">
      <c r="A257" s="91">
        <v>40799</v>
      </c>
      <c r="B257" s="90" t="s">
        <v>18</v>
      </c>
      <c r="C257" s="90"/>
      <c r="D257" s="90"/>
      <c r="E257" s="90"/>
      <c r="F257" s="110"/>
      <c r="G257" s="110"/>
      <c r="H257" s="112"/>
      <c r="I257" s="94">
        <f t="shared" si="12"/>
        <v>336</v>
      </c>
      <c r="J257" s="94">
        <f t="shared" si="13"/>
        <v>78.399999999999991</v>
      </c>
      <c r="K257" s="94">
        <f t="shared" si="14"/>
        <v>56</v>
      </c>
      <c r="L257" s="94">
        <f t="shared" si="15"/>
        <v>2161.6</v>
      </c>
    </row>
    <row r="258" spans="1:12" x14ac:dyDescent="0.25">
      <c r="A258" s="91">
        <v>40800</v>
      </c>
      <c r="B258" s="90" t="s">
        <v>21</v>
      </c>
      <c r="C258" s="90"/>
      <c r="D258" s="90"/>
      <c r="E258" s="90"/>
      <c r="F258" s="110"/>
      <c r="G258" s="110"/>
      <c r="H258" s="112"/>
      <c r="I258" s="94">
        <f t="shared" si="12"/>
        <v>336</v>
      </c>
      <c r="J258" s="94">
        <f t="shared" si="13"/>
        <v>78.399999999999991</v>
      </c>
      <c r="K258" s="94">
        <f t="shared" si="14"/>
        <v>56</v>
      </c>
      <c r="L258" s="94">
        <f t="shared" si="15"/>
        <v>2161.6</v>
      </c>
    </row>
    <row r="259" spans="1:12" x14ac:dyDescent="0.25">
      <c r="A259" s="91">
        <v>40801</v>
      </c>
      <c r="B259" s="90" t="s">
        <v>24</v>
      </c>
      <c r="C259" s="90"/>
      <c r="D259" s="90"/>
      <c r="E259" s="90"/>
      <c r="F259" s="110"/>
      <c r="G259" s="110"/>
      <c r="H259" s="112"/>
      <c r="I259" s="94">
        <f t="shared" si="12"/>
        <v>336</v>
      </c>
      <c r="J259" s="94">
        <f t="shared" si="13"/>
        <v>78.399999999999991</v>
      </c>
      <c r="K259" s="94">
        <f t="shared" si="14"/>
        <v>56</v>
      </c>
      <c r="L259" s="94">
        <f t="shared" si="15"/>
        <v>2161.6</v>
      </c>
    </row>
    <row r="260" spans="1:12" ht="15.75" thickBot="1" x14ac:dyDescent="0.3">
      <c r="A260" s="91">
        <v>40802</v>
      </c>
      <c r="B260" s="90" t="s">
        <v>27</v>
      </c>
      <c r="C260" s="90"/>
      <c r="D260" s="90"/>
      <c r="E260" s="90"/>
      <c r="F260" s="110"/>
      <c r="G260" s="110"/>
      <c r="H260" s="112"/>
      <c r="I260" s="94">
        <f t="shared" ref="I260:I323" si="16">$F$1*(0.0167*(C260+D260)+6)</f>
        <v>336</v>
      </c>
      <c r="J260" s="94">
        <f t="shared" ref="J260:J323" si="17">$F$1*1.4</f>
        <v>78.399999999999991</v>
      </c>
      <c r="K260" s="94">
        <f t="shared" ref="K260:K323" si="18">$F$1*1</f>
        <v>56</v>
      </c>
      <c r="L260" s="94">
        <f t="shared" ref="L260:L323" si="19">I260*4+J260*4+K260*9</f>
        <v>2161.6</v>
      </c>
    </row>
    <row r="261" spans="1:12" ht="15.75" thickBot="1" x14ac:dyDescent="0.3">
      <c r="A261" s="91">
        <v>40803</v>
      </c>
      <c r="B261" s="90" t="s">
        <v>10</v>
      </c>
      <c r="C261" s="90"/>
      <c r="D261" s="90"/>
      <c r="E261" s="90"/>
      <c r="F261" s="30">
        <f>SUM(C255:C261)</f>
        <v>0</v>
      </c>
      <c r="G261" s="31">
        <f>SUM(D255:D261)</f>
        <v>0</v>
      </c>
      <c r="H261" s="32">
        <f>F261+G261</f>
        <v>0</v>
      </c>
      <c r="I261" s="94">
        <f t="shared" si="16"/>
        <v>336</v>
      </c>
      <c r="J261" s="94">
        <f t="shared" si="17"/>
        <v>78.399999999999991</v>
      </c>
      <c r="K261" s="94">
        <f t="shared" si="18"/>
        <v>56</v>
      </c>
      <c r="L261" s="94">
        <f t="shared" si="19"/>
        <v>2161.6</v>
      </c>
    </row>
    <row r="262" spans="1:12" x14ac:dyDescent="0.25">
      <c r="A262" s="91">
        <v>40804</v>
      </c>
      <c r="B262" s="90" t="s">
        <v>12</v>
      </c>
      <c r="C262" s="90"/>
      <c r="D262" s="90"/>
      <c r="E262" s="90"/>
      <c r="F262" s="109"/>
      <c r="G262" s="109"/>
      <c r="H262" s="111"/>
      <c r="I262" s="94">
        <f t="shared" si="16"/>
        <v>336</v>
      </c>
      <c r="J262" s="94">
        <f t="shared" si="17"/>
        <v>78.399999999999991</v>
      </c>
      <c r="K262" s="94">
        <f t="shared" si="18"/>
        <v>56</v>
      </c>
      <c r="L262" s="94">
        <f t="shared" si="19"/>
        <v>2161.6</v>
      </c>
    </row>
    <row r="263" spans="1:12" x14ac:dyDescent="0.25">
      <c r="A263" s="91">
        <v>40805</v>
      </c>
      <c r="B263" s="90" t="s">
        <v>15</v>
      </c>
      <c r="C263" s="90"/>
      <c r="D263" s="90"/>
      <c r="E263" s="90"/>
      <c r="F263" s="110"/>
      <c r="G263" s="110"/>
      <c r="H263" s="112"/>
      <c r="I263" s="94">
        <f t="shared" si="16"/>
        <v>336</v>
      </c>
      <c r="J263" s="94">
        <f t="shared" si="17"/>
        <v>78.399999999999991</v>
      </c>
      <c r="K263" s="94">
        <f t="shared" si="18"/>
        <v>56</v>
      </c>
      <c r="L263" s="94">
        <f t="shared" si="19"/>
        <v>2161.6</v>
      </c>
    </row>
    <row r="264" spans="1:12" x14ac:dyDescent="0.25">
      <c r="A264" s="91">
        <v>40806</v>
      </c>
      <c r="B264" s="90" t="s">
        <v>18</v>
      </c>
      <c r="C264" s="90"/>
      <c r="D264" s="90"/>
      <c r="E264" s="90"/>
      <c r="F264" s="110"/>
      <c r="G264" s="110"/>
      <c r="H264" s="112"/>
      <c r="I264" s="94">
        <f t="shared" si="16"/>
        <v>336</v>
      </c>
      <c r="J264" s="94">
        <f t="shared" si="17"/>
        <v>78.399999999999991</v>
      </c>
      <c r="K264" s="94">
        <f t="shared" si="18"/>
        <v>56</v>
      </c>
      <c r="L264" s="94">
        <f t="shared" si="19"/>
        <v>2161.6</v>
      </c>
    </row>
    <row r="265" spans="1:12" x14ac:dyDescent="0.25">
      <c r="A265" s="91">
        <v>40807</v>
      </c>
      <c r="B265" s="90" t="s">
        <v>21</v>
      </c>
      <c r="C265" s="90"/>
      <c r="D265" s="90"/>
      <c r="E265" s="90"/>
      <c r="F265" s="110"/>
      <c r="G265" s="110"/>
      <c r="H265" s="112"/>
      <c r="I265" s="94">
        <f t="shared" si="16"/>
        <v>336</v>
      </c>
      <c r="J265" s="94">
        <f t="shared" si="17"/>
        <v>78.399999999999991</v>
      </c>
      <c r="K265" s="94">
        <f t="shared" si="18"/>
        <v>56</v>
      </c>
      <c r="L265" s="94">
        <f t="shared" si="19"/>
        <v>2161.6</v>
      </c>
    </row>
    <row r="266" spans="1:12" x14ac:dyDescent="0.25">
      <c r="A266" s="91">
        <v>40808</v>
      </c>
      <c r="B266" s="90" t="s">
        <v>24</v>
      </c>
      <c r="C266" s="90"/>
      <c r="D266" s="90"/>
      <c r="E266" s="90"/>
      <c r="F266" s="110"/>
      <c r="G266" s="110"/>
      <c r="H266" s="112"/>
      <c r="I266" s="94">
        <f t="shared" si="16"/>
        <v>336</v>
      </c>
      <c r="J266" s="94">
        <f t="shared" si="17"/>
        <v>78.399999999999991</v>
      </c>
      <c r="K266" s="94">
        <f t="shared" si="18"/>
        <v>56</v>
      </c>
      <c r="L266" s="94">
        <f t="shared" si="19"/>
        <v>2161.6</v>
      </c>
    </row>
    <row r="267" spans="1:12" ht="15.75" thickBot="1" x14ac:dyDescent="0.3">
      <c r="A267" s="91">
        <v>40809</v>
      </c>
      <c r="B267" s="90" t="s">
        <v>27</v>
      </c>
      <c r="C267" s="90"/>
      <c r="D267" s="90"/>
      <c r="E267" s="90"/>
      <c r="F267" s="110"/>
      <c r="G267" s="110"/>
      <c r="H267" s="112"/>
      <c r="I267" s="94">
        <f t="shared" si="16"/>
        <v>336</v>
      </c>
      <c r="J267" s="94">
        <f t="shared" si="17"/>
        <v>78.399999999999991</v>
      </c>
      <c r="K267" s="94">
        <f t="shared" si="18"/>
        <v>56</v>
      </c>
      <c r="L267" s="94">
        <f t="shared" si="19"/>
        <v>2161.6</v>
      </c>
    </row>
    <row r="268" spans="1:12" ht="15.75" thickBot="1" x14ac:dyDescent="0.3">
      <c r="A268" s="91">
        <v>40810</v>
      </c>
      <c r="B268" s="90" t="s">
        <v>10</v>
      </c>
      <c r="C268" s="90"/>
      <c r="D268" s="90"/>
      <c r="E268" s="90"/>
      <c r="F268" s="30">
        <f>SUM(C262:C268)</f>
        <v>0</v>
      </c>
      <c r="G268" s="31">
        <f>SUM(D262:D268)</f>
        <v>0</v>
      </c>
      <c r="H268" s="32">
        <f>F268+G268</f>
        <v>0</v>
      </c>
      <c r="I268" s="94">
        <f t="shared" si="16"/>
        <v>336</v>
      </c>
      <c r="J268" s="94">
        <f t="shared" si="17"/>
        <v>78.399999999999991</v>
      </c>
      <c r="K268" s="94">
        <f t="shared" si="18"/>
        <v>56</v>
      </c>
      <c r="L268" s="94">
        <f t="shared" si="19"/>
        <v>2161.6</v>
      </c>
    </row>
    <row r="269" spans="1:12" x14ac:dyDescent="0.25">
      <c r="A269" s="91">
        <v>40811</v>
      </c>
      <c r="B269" s="90" t="s">
        <v>12</v>
      </c>
      <c r="C269" s="90"/>
      <c r="D269" s="90"/>
      <c r="E269" s="90"/>
      <c r="F269" s="109"/>
      <c r="G269" s="109"/>
      <c r="H269" s="111"/>
      <c r="I269" s="94">
        <f t="shared" si="16"/>
        <v>336</v>
      </c>
      <c r="J269" s="94">
        <f t="shared" si="17"/>
        <v>78.399999999999991</v>
      </c>
      <c r="K269" s="94">
        <f t="shared" si="18"/>
        <v>56</v>
      </c>
      <c r="L269" s="94">
        <f t="shared" si="19"/>
        <v>2161.6</v>
      </c>
    </row>
    <row r="270" spans="1:12" x14ac:dyDescent="0.25">
      <c r="A270" s="91">
        <v>40812</v>
      </c>
      <c r="B270" s="90" t="s">
        <v>15</v>
      </c>
      <c r="C270" s="90"/>
      <c r="D270" s="90"/>
      <c r="E270" s="90"/>
      <c r="F270" s="110"/>
      <c r="G270" s="110"/>
      <c r="H270" s="112"/>
      <c r="I270" s="94">
        <f t="shared" si="16"/>
        <v>336</v>
      </c>
      <c r="J270" s="94">
        <f t="shared" si="17"/>
        <v>78.399999999999991</v>
      </c>
      <c r="K270" s="94">
        <f t="shared" si="18"/>
        <v>56</v>
      </c>
      <c r="L270" s="94">
        <f t="shared" si="19"/>
        <v>2161.6</v>
      </c>
    </row>
    <row r="271" spans="1:12" x14ac:dyDescent="0.25">
      <c r="A271" s="91">
        <v>40813</v>
      </c>
      <c r="B271" s="90" t="s">
        <v>18</v>
      </c>
      <c r="C271" s="90"/>
      <c r="D271" s="90"/>
      <c r="E271" s="90"/>
      <c r="F271" s="110"/>
      <c r="G271" s="110"/>
      <c r="H271" s="112"/>
      <c r="I271" s="94">
        <f t="shared" si="16"/>
        <v>336</v>
      </c>
      <c r="J271" s="94">
        <f t="shared" si="17"/>
        <v>78.399999999999991</v>
      </c>
      <c r="K271" s="94">
        <f t="shared" si="18"/>
        <v>56</v>
      </c>
      <c r="L271" s="94">
        <f t="shared" si="19"/>
        <v>2161.6</v>
      </c>
    </row>
    <row r="272" spans="1:12" x14ac:dyDescent="0.25">
      <c r="A272" s="91">
        <v>40814</v>
      </c>
      <c r="B272" s="90" t="s">
        <v>21</v>
      </c>
      <c r="C272" s="90"/>
      <c r="D272" s="90"/>
      <c r="E272" s="90"/>
      <c r="F272" s="110"/>
      <c r="G272" s="110"/>
      <c r="H272" s="112"/>
      <c r="I272" s="94">
        <f t="shared" si="16"/>
        <v>336</v>
      </c>
      <c r="J272" s="94">
        <f t="shared" si="17"/>
        <v>78.399999999999991</v>
      </c>
      <c r="K272" s="94">
        <f t="shared" si="18"/>
        <v>56</v>
      </c>
      <c r="L272" s="94">
        <f t="shared" si="19"/>
        <v>2161.6</v>
      </c>
    </row>
    <row r="273" spans="1:12" x14ac:dyDescent="0.25">
      <c r="A273" s="91">
        <v>40815</v>
      </c>
      <c r="B273" s="90" t="s">
        <v>24</v>
      </c>
      <c r="C273" s="90"/>
      <c r="D273" s="90"/>
      <c r="E273" s="90"/>
      <c r="F273" s="110"/>
      <c r="G273" s="110"/>
      <c r="H273" s="112"/>
      <c r="I273" s="94">
        <f t="shared" si="16"/>
        <v>336</v>
      </c>
      <c r="J273" s="94">
        <f t="shared" si="17"/>
        <v>78.399999999999991</v>
      </c>
      <c r="K273" s="94">
        <f t="shared" si="18"/>
        <v>56</v>
      </c>
      <c r="L273" s="94">
        <f t="shared" si="19"/>
        <v>2161.6</v>
      </c>
    </row>
    <row r="274" spans="1:12" ht="15.75" thickBot="1" x14ac:dyDescent="0.3">
      <c r="A274" s="91">
        <v>40816</v>
      </c>
      <c r="B274" s="90" t="s">
        <v>27</v>
      </c>
      <c r="C274" s="90"/>
      <c r="D274" s="90"/>
      <c r="E274" s="90"/>
      <c r="F274" s="110"/>
      <c r="G274" s="110"/>
      <c r="H274" s="112"/>
      <c r="I274" s="94">
        <f t="shared" si="16"/>
        <v>336</v>
      </c>
      <c r="J274" s="94">
        <f t="shared" si="17"/>
        <v>78.399999999999991</v>
      </c>
      <c r="K274" s="94">
        <f t="shared" si="18"/>
        <v>56</v>
      </c>
      <c r="L274" s="94">
        <f t="shared" si="19"/>
        <v>2161.6</v>
      </c>
    </row>
    <row r="275" spans="1:12" ht="15.75" thickBot="1" x14ac:dyDescent="0.3">
      <c r="A275" s="91">
        <v>40817</v>
      </c>
      <c r="B275" s="90" t="s">
        <v>10</v>
      </c>
      <c r="C275" s="90"/>
      <c r="D275" s="90"/>
      <c r="E275" s="90"/>
      <c r="F275" s="30">
        <f>SUM(C269:C275)</f>
        <v>0</v>
      </c>
      <c r="G275" s="31">
        <f>SUM(D269:D275)</f>
        <v>0</v>
      </c>
      <c r="H275" s="32">
        <f>F275+G275</f>
        <v>0</v>
      </c>
      <c r="I275" s="94">
        <f t="shared" si="16"/>
        <v>336</v>
      </c>
      <c r="J275" s="94">
        <f t="shared" si="17"/>
        <v>78.399999999999991</v>
      </c>
      <c r="K275" s="94">
        <f t="shared" si="18"/>
        <v>56</v>
      </c>
      <c r="L275" s="94">
        <f t="shared" si="19"/>
        <v>2161.6</v>
      </c>
    </row>
    <row r="276" spans="1:12" x14ac:dyDescent="0.25">
      <c r="A276" s="91">
        <v>40818</v>
      </c>
      <c r="B276" s="90" t="s">
        <v>12</v>
      </c>
      <c r="C276" s="90"/>
      <c r="D276" s="90"/>
      <c r="E276" s="90"/>
      <c r="F276" s="109"/>
      <c r="G276" s="109"/>
      <c r="H276" s="111"/>
      <c r="I276" s="94">
        <f t="shared" si="16"/>
        <v>336</v>
      </c>
      <c r="J276" s="94">
        <f t="shared" si="17"/>
        <v>78.399999999999991</v>
      </c>
      <c r="K276" s="94">
        <f t="shared" si="18"/>
        <v>56</v>
      </c>
      <c r="L276" s="94">
        <f t="shared" si="19"/>
        <v>2161.6</v>
      </c>
    </row>
    <row r="277" spans="1:12" x14ac:dyDescent="0.25">
      <c r="A277" s="91">
        <v>40819</v>
      </c>
      <c r="B277" s="90" t="s">
        <v>15</v>
      </c>
      <c r="C277" s="90"/>
      <c r="D277" s="90"/>
      <c r="E277" s="90"/>
      <c r="F277" s="110"/>
      <c r="G277" s="110"/>
      <c r="H277" s="112"/>
      <c r="I277" s="94">
        <f t="shared" si="16"/>
        <v>336</v>
      </c>
      <c r="J277" s="94">
        <f t="shared" si="17"/>
        <v>78.399999999999991</v>
      </c>
      <c r="K277" s="94">
        <f t="shared" si="18"/>
        <v>56</v>
      </c>
      <c r="L277" s="94">
        <f t="shared" si="19"/>
        <v>2161.6</v>
      </c>
    </row>
    <row r="278" spans="1:12" x14ac:dyDescent="0.25">
      <c r="A278" s="91">
        <v>40820</v>
      </c>
      <c r="B278" s="90" t="s">
        <v>18</v>
      </c>
      <c r="C278" s="90"/>
      <c r="D278" s="90"/>
      <c r="E278" s="90"/>
      <c r="F278" s="110"/>
      <c r="G278" s="110"/>
      <c r="H278" s="112"/>
      <c r="I278" s="94">
        <f t="shared" si="16"/>
        <v>336</v>
      </c>
      <c r="J278" s="94">
        <f t="shared" si="17"/>
        <v>78.399999999999991</v>
      </c>
      <c r="K278" s="94">
        <f t="shared" si="18"/>
        <v>56</v>
      </c>
      <c r="L278" s="94">
        <f t="shared" si="19"/>
        <v>2161.6</v>
      </c>
    </row>
    <row r="279" spans="1:12" x14ac:dyDescent="0.25">
      <c r="A279" s="91">
        <v>40821</v>
      </c>
      <c r="B279" s="90" t="s">
        <v>21</v>
      </c>
      <c r="C279" s="90"/>
      <c r="D279" s="90"/>
      <c r="E279" s="90"/>
      <c r="F279" s="110"/>
      <c r="G279" s="110"/>
      <c r="H279" s="112"/>
      <c r="I279" s="94">
        <f t="shared" si="16"/>
        <v>336</v>
      </c>
      <c r="J279" s="94">
        <f t="shared" si="17"/>
        <v>78.399999999999991</v>
      </c>
      <c r="K279" s="94">
        <f t="shared" si="18"/>
        <v>56</v>
      </c>
      <c r="L279" s="94">
        <f t="shared" si="19"/>
        <v>2161.6</v>
      </c>
    </row>
    <row r="280" spans="1:12" x14ac:dyDescent="0.25">
      <c r="A280" s="91">
        <v>40822</v>
      </c>
      <c r="B280" s="90" t="s">
        <v>24</v>
      </c>
      <c r="C280" s="90"/>
      <c r="D280" s="90"/>
      <c r="E280" s="90"/>
      <c r="F280" s="110"/>
      <c r="G280" s="110"/>
      <c r="H280" s="112"/>
      <c r="I280" s="94">
        <f t="shared" si="16"/>
        <v>336</v>
      </c>
      <c r="J280" s="94">
        <f t="shared" si="17"/>
        <v>78.399999999999991</v>
      </c>
      <c r="K280" s="94">
        <f t="shared" si="18"/>
        <v>56</v>
      </c>
      <c r="L280" s="94">
        <f t="shared" si="19"/>
        <v>2161.6</v>
      </c>
    </row>
    <row r="281" spans="1:12" ht="15.75" thickBot="1" x14ac:dyDescent="0.3">
      <c r="A281" s="91">
        <v>40823</v>
      </c>
      <c r="B281" s="90" t="s">
        <v>27</v>
      </c>
      <c r="C281" s="90"/>
      <c r="D281" s="90"/>
      <c r="E281" s="90"/>
      <c r="F281" s="110"/>
      <c r="G281" s="110"/>
      <c r="H281" s="112"/>
      <c r="I281" s="94">
        <f t="shared" si="16"/>
        <v>336</v>
      </c>
      <c r="J281" s="94">
        <f t="shared" si="17"/>
        <v>78.399999999999991</v>
      </c>
      <c r="K281" s="94">
        <f t="shared" si="18"/>
        <v>56</v>
      </c>
      <c r="L281" s="94">
        <f t="shared" si="19"/>
        <v>2161.6</v>
      </c>
    </row>
    <row r="282" spans="1:12" ht="15.75" thickBot="1" x14ac:dyDescent="0.3">
      <c r="A282" s="91">
        <v>40824</v>
      </c>
      <c r="B282" s="90" t="s">
        <v>10</v>
      </c>
      <c r="C282" s="90"/>
      <c r="D282" s="90"/>
      <c r="E282" s="90"/>
      <c r="F282" s="30">
        <f>SUM(C276:C282)</f>
        <v>0</v>
      </c>
      <c r="G282" s="31">
        <f>SUM(D276:D282)</f>
        <v>0</v>
      </c>
      <c r="H282" s="32">
        <f>F282+G282</f>
        <v>0</v>
      </c>
      <c r="I282" s="94">
        <f t="shared" si="16"/>
        <v>336</v>
      </c>
      <c r="J282" s="94">
        <f t="shared" si="17"/>
        <v>78.399999999999991</v>
      </c>
      <c r="K282" s="94">
        <f t="shared" si="18"/>
        <v>56</v>
      </c>
      <c r="L282" s="94">
        <f t="shared" si="19"/>
        <v>2161.6</v>
      </c>
    </row>
    <row r="283" spans="1:12" x14ac:dyDescent="0.25">
      <c r="A283" s="91">
        <v>40825</v>
      </c>
      <c r="B283" s="90" t="s">
        <v>12</v>
      </c>
      <c r="C283" s="90"/>
      <c r="D283" s="90"/>
      <c r="E283" s="90"/>
      <c r="F283" s="109"/>
      <c r="G283" s="109"/>
      <c r="H283" s="111"/>
      <c r="I283" s="94">
        <f t="shared" si="16"/>
        <v>336</v>
      </c>
      <c r="J283" s="94">
        <f t="shared" si="17"/>
        <v>78.399999999999991</v>
      </c>
      <c r="K283" s="94">
        <f t="shared" si="18"/>
        <v>56</v>
      </c>
      <c r="L283" s="94">
        <f t="shared" si="19"/>
        <v>2161.6</v>
      </c>
    </row>
    <row r="284" spans="1:12" x14ac:dyDescent="0.25">
      <c r="A284" s="91">
        <v>40826</v>
      </c>
      <c r="B284" s="90" t="s">
        <v>15</v>
      </c>
      <c r="C284" s="90">
        <v>35</v>
      </c>
      <c r="D284" s="90"/>
      <c r="E284" s="90"/>
      <c r="F284" s="110"/>
      <c r="G284" s="110"/>
      <c r="H284" s="112"/>
      <c r="I284" s="94">
        <f t="shared" si="16"/>
        <v>368.73200000000003</v>
      </c>
      <c r="J284" s="94">
        <f t="shared" si="17"/>
        <v>78.399999999999991</v>
      </c>
      <c r="K284" s="94">
        <f t="shared" si="18"/>
        <v>56</v>
      </c>
      <c r="L284" s="94">
        <f t="shared" si="19"/>
        <v>2292.5280000000002</v>
      </c>
    </row>
    <row r="285" spans="1:12" x14ac:dyDescent="0.25">
      <c r="A285" s="91">
        <v>40827</v>
      </c>
      <c r="B285" s="90" t="s">
        <v>18</v>
      </c>
      <c r="C285" s="90"/>
      <c r="D285" s="90">
        <v>60</v>
      </c>
      <c r="E285" s="90"/>
      <c r="F285" s="110"/>
      <c r="G285" s="110"/>
      <c r="H285" s="112"/>
      <c r="I285" s="94">
        <f t="shared" si="16"/>
        <v>392.11199999999997</v>
      </c>
      <c r="J285" s="94">
        <f t="shared" si="17"/>
        <v>78.399999999999991</v>
      </c>
      <c r="K285" s="94">
        <f t="shared" si="18"/>
        <v>56</v>
      </c>
      <c r="L285" s="94">
        <f t="shared" si="19"/>
        <v>2386.0479999999998</v>
      </c>
    </row>
    <row r="286" spans="1:12" x14ac:dyDescent="0.25">
      <c r="A286" s="91">
        <v>40828</v>
      </c>
      <c r="B286" s="90" t="s">
        <v>21</v>
      </c>
      <c r="C286" s="90"/>
      <c r="D286" s="90">
        <v>45</v>
      </c>
      <c r="E286" s="90"/>
      <c r="F286" s="110"/>
      <c r="G286" s="110"/>
      <c r="H286" s="112"/>
      <c r="I286" s="94">
        <f t="shared" si="16"/>
        <v>378.084</v>
      </c>
      <c r="J286" s="94">
        <f t="shared" si="17"/>
        <v>78.399999999999991</v>
      </c>
      <c r="K286" s="94">
        <f t="shared" si="18"/>
        <v>56</v>
      </c>
      <c r="L286" s="94">
        <f t="shared" si="19"/>
        <v>2329.9359999999997</v>
      </c>
    </row>
    <row r="287" spans="1:12" x14ac:dyDescent="0.25">
      <c r="A287" s="91">
        <v>40829</v>
      </c>
      <c r="B287" s="90" t="s">
        <v>24</v>
      </c>
      <c r="C287" s="90"/>
      <c r="D287" s="90"/>
      <c r="E287" s="90"/>
      <c r="F287" s="110"/>
      <c r="G287" s="110"/>
      <c r="H287" s="112"/>
      <c r="I287" s="94">
        <f t="shared" si="16"/>
        <v>336</v>
      </c>
      <c r="J287" s="94">
        <f t="shared" si="17"/>
        <v>78.399999999999991</v>
      </c>
      <c r="K287" s="94">
        <f t="shared" si="18"/>
        <v>56</v>
      </c>
      <c r="L287" s="94">
        <f t="shared" si="19"/>
        <v>2161.6</v>
      </c>
    </row>
    <row r="288" spans="1:12" ht="15.75" thickBot="1" x14ac:dyDescent="0.3">
      <c r="A288" s="91">
        <v>40830</v>
      </c>
      <c r="B288" s="90" t="s">
        <v>27</v>
      </c>
      <c r="C288" s="90"/>
      <c r="D288" s="90">
        <v>50</v>
      </c>
      <c r="E288" s="90"/>
      <c r="F288" s="110"/>
      <c r="G288" s="110"/>
      <c r="H288" s="112"/>
      <c r="I288" s="94">
        <f t="shared" si="16"/>
        <v>382.76</v>
      </c>
      <c r="J288" s="94">
        <f t="shared" si="17"/>
        <v>78.399999999999991</v>
      </c>
      <c r="K288" s="94">
        <f t="shared" si="18"/>
        <v>56</v>
      </c>
      <c r="L288" s="94">
        <f t="shared" si="19"/>
        <v>2348.64</v>
      </c>
    </row>
    <row r="289" spans="1:12" ht="15.75" thickBot="1" x14ac:dyDescent="0.3">
      <c r="A289" s="91">
        <v>40831</v>
      </c>
      <c r="B289" s="90" t="s">
        <v>10</v>
      </c>
      <c r="C289" s="90">
        <v>90</v>
      </c>
      <c r="D289" s="90"/>
      <c r="E289" s="90"/>
      <c r="F289" s="30">
        <f>SUM(C283:C289)</f>
        <v>125</v>
      </c>
      <c r="G289" s="31">
        <f>SUM(D283:D289)</f>
        <v>155</v>
      </c>
      <c r="H289" s="32">
        <f>F289+G289</f>
        <v>280</v>
      </c>
      <c r="I289" s="94">
        <f t="shared" si="16"/>
        <v>420.16800000000001</v>
      </c>
      <c r="J289" s="94">
        <f t="shared" si="17"/>
        <v>78.399999999999991</v>
      </c>
      <c r="K289" s="94">
        <f t="shared" si="18"/>
        <v>56</v>
      </c>
      <c r="L289" s="94">
        <f t="shared" si="19"/>
        <v>2498.2719999999999</v>
      </c>
    </row>
    <row r="290" spans="1:12" x14ac:dyDescent="0.25">
      <c r="A290" s="91">
        <v>40832</v>
      </c>
      <c r="B290" s="90" t="s">
        <v>12</v>
      </c>
      <c r="C290" s="90"/>
      <c r="D290" s="90"/>
      <c r="E290" s="90"/>
      <c r="F290" s="109"/>
      <c r="G290" s="109"/>
      <c r="H290" s="111"/>
      <c r="I290" s="94">
        <f t="shared" si="16"/>
        <v>336</v>
      </c>
      <c r="J290" s="94">
        <f t="shared" si="17"/>
        <v>78.399999999999991</v>
      </c>
      <c r="K290" s="94">
        <f t="shared" si="18"/>
        <v>56</v>
      </c>
      <c r="L290" s="94">
        <f t="shared" si="19"/>
        <v>2161.6</v>
      </c>
    </row>
    <row r="291" spans="1:12" x14ac:dyDescent="0.25">
      <c r="A291" s="91">
        <v>40833</v>
      </c>
      <c r="B291" s="90" t="s">
        <v>15</v>
      </c>
      <c r="C291" s="90">
        <v>35</v>
      </c>
      <c r="D291" s="90"/>
      <c r="E291" s="90"/>
      <c r="F291" s="110"/>
      <c r="G291" s="110"/>
      <c r="H291" s="112"/>
      <c r="I291" s="94">
        <f t="shared" si="16"/>
        <v>368.73200000000003</v>
      </c>
      <c r="J291" s="94">
        <f t="shared" si="17"/>
        <v>78.399999999999991</v>
      </c>
      <c r="K291" s="94">
        <f t="shared" si="18"/>
        <v>56</v>
      </c>
      <c r="L291" s="94">
        <f t="shared" si="19"/>
        <v>2292.5280000000002</v>
      </c>
    </row>
    <row r="292" spans="1:12" x14ac:dyDescent="0.25">
      <c r="A292" s="91">
        <v>40834</v>
      </c>
      <c r="B292" s="90" t="s">
        <v>18</v>
      </c>
      <c r="C292" s="90"/>
      <c r="D292" s="90">
        <v>60</v>
      </c>
      <c r="E292" s="90"/>
      <c r="F292" s="110"/>
      <c r="G292" s="110"/>
      <c r="H292" s="112"/>
      <c r="I292" s="94">
        <f t="shared" si="16"/>
        <v>392.11199999999997</v>
      </c>
      <c r="J292" s="94">
        <f t="shared" si="17"/>
        <v>78.399999999999991</v>
      </c>
      <c r="K292" s="94">
        <f t="shared" si="18"/>
        <v>56</v>
      </c>
      <c r="L292" s="94">
        <f t="shared" si="19"/>
        <v>2386.0479999999998</v>
      </c>
    </row>
    <row r="293" spans="1:12" x14ac:dyDescent="0.25">
      <c r="A293" s="91">
        <v>40835</v>
      </c>
      <c r="B293" s="90" t="s">
        <v>21</v>
      </c>
      <c r="C293" s="90">
        <v>45</v>
      </c>
      <c r="D293" s="90"/>
      <c r="E293" s="90"/>
      <c r="F293" s="110"/>
      <c r="G293" s="110"/>
      <c r="H293" s="112"/>
      <c r="I293" s="94">
        <f t="shared" si="16"/>
        <v>378.084</v>
      </c>
      <c r="J293" s="94">
        <f t="shared" si="17"/>
        <v>78.399999999999991</v>
      </c>
      <c r="K293" s="94">
        <f t="shared" si="18"/>
        <v>56</v>
      </c>
      <c r="L293" s="94">
        <f t="shared" si="19"/>
        <v>2329.9359999999997</v>
      </c>
    </row>
    <row r="294" spans="1:12" x14ac:dyDescent="0.25">
      <c r="A294" s="91">
        <v>40836</v>
      </c>
      <c r="B294" s="90" t="s">
        <v>24</v>
      </c>
      <c r="C294" s="90"/>
      <c r="D294" s="90"/>
      <c r="E294" s="90"/>
      <c r="F294" s="110"/>
      <c r="G294" s="110"/>
      <c r="H294" s="112"/>
      <c r="I294" s="94">
        <f t="shared" si="16"/>
        <v>336</v>
      </c>
      <c r="J294" s="94">
        <f t="shared" si="17"/>
        <v>78.399999999999991</v>
      </c>
      <c r="K294" s="94">
        <f t="shared" si="18"/>
        <v>56</v>
      </c>
      <c r="L294" s="94">
        <f t="shared" si="19"/>
        <v>2161.6</v>
      </c>
    </row>
    <row r="295" spans="1:12" ht="15.75" thickBot="1" x14ac:dyDescent="0.3">
      <c r="A295" s="91">
        <v>40837</v>
      </c>
      <c r="B295" s="90" t="s">
        <v>27</v>
      </c>
      <c r="C295" s="90"/>
      <c r="D295" s="90">
        <v>50</v>
      </c>
      <c r="E295" s="90"/>
      <c r="F295" s="110"/>
      <c r="G295" s="110"/>
      <c r="H295" s="112"/>
      <c r="I295" s="94">
        <f t="shared" si="16"/>
        <v>382.76</v>
      </c>
      <c r="J295" s="94">
        <f t="shared" si="17"/>
        <v>78.399999999999991</v>
      </c>
      <c r="K295" s="94">
        <f t="shared" si="18"/>
        <v>56</v>
      </c>
      <c r="L295" s="94">
        <f t="shared" si="19"/>
        <v>2348.64</v>
      </c>
    </row>
    <row r="296" spans="1:12" ht="15.75" thickBot="1" x14ac:dyDescent="0.3">
      <c r="A296" s="91">
        <v>40838</v>
      </c>
      <c r="B296" s="90" t="s">
        <v>10</v>
      </c>
      <c r="C296" s="90">
        <v>80</v>
      </c>
      <c r="D296" s="90"/>
      <c r="E296" s="90"/>
      <c r="F296" s="30">
        <f>SUM(C290:C296)</f>
        <v>160</v>
      </c>
      <c r="G296" s="31">
        <f>SUM(D290:D296)</f>
        <v>110</v>
      </c>
      <c r="H296" s="32">
        <f>F296+G296</f>
        <v>270</v>
      </c>
      <c r="I296" s="94">
        <f t="shared" si="16"/>
        <v>410.81600000000003</v>
      </c>
      <c r="J296" s="94">
        <f t="shared" si="17"/>
        <v>78.399999999999991</v>
      </c>
      <c r="K296" s="94">
        <f t="shared" si="18"/>
        <v>56</v>
      </c>
      <c r="L296" s="94">
        <f t="shared" si="19"/>
        <v>2460.864</v>
      </c>
    </row>
    <row r="297" spans="1:12" x14ac:dyDescent="0.25">
      <c r="A297" s="91">
        <v>40839</v>
      </c>
      <c r="B297" s="90" t="s">
        <v>12</v>
      </c>
      <c r="C297" s="90"/>
      <c r="D297" s="90"/>
      <c r="E297" s="90"/>
      <c r="F297" s="109"/>
      <c r="G297" s="109"/>
      <c r="H297" s="111"/>
      <c r="I297" s="94">
        <f t="shared" si="16"/>
        <v>336</v>
      </c>
      <c r="J297" s="94">
        <f t="shared" si="17"/>
        <v>78.399999999999991</v>
      </c>
      <c r="K297" s="94">
        <f t="shared" si="18"/>
        <v>56</v>
      </c>
      <c r="L297" s="94">
        <f t="shared" si="19"/>
        <v>2161.6</v>
      </c>
    </row>
    <row r="298" spans="1:12" x14ac:dyDescent="0.25">
      <c r="A298" s="91">
        <v>40840</v>
      </c>
      <c r="B298" s="90" t="s">
        <v>15</v>
      </c>
      <c r="C298" s="90">
        <v>35</v>
      </c>
      <c r="D298" s="90"/>
      <c r="E298" s="90"/>
      <c r="F298" s="110"/>
      <c r="G298" s="110"/>
      <c r="H298" s="112"/>
      <c r="I298" s="94">
        <f t="shared" si="16"/>
        <v>368.73200000000003</v>
      </c>
      <c r="J298" s="94">
        <f t="shared" si="17"/>
        <v>78.399999999999991</v>
      </c>
      <c r="K298" s="94">
        <f t="shared" si="18"/>
        <v>56</v>
      </c>
      <c r="L298" s="94">
        <f t="shared" si="19"/>
        <v>2292.5280000000002</v>
      </c>
    </row>
    <row r="299" spans="1:12" x14ac:dyDescent="0.25">
      <c r="A299" s="91">
        <v>40841</v>
      </c>
      <c r="B299" s="90" t="s">
        <v>18</v>
      </c>
      <c r="C299" s="90"/>
      <c r="D299" s="90">
        <v>50</v>
      </c>
      <c r="E299" s="90"/>
      <c r="F299" s="110"/>
      <c r="G299" s="110"/>
      <c r="H299" s="112"/>
      <c r="I299" s="94">
        <f t="shared" si="16"/>
        <v>382.76</v>
      </c>
      <c r="J299" s="94">
        <f t="shared" si="17"/>
        <v>78.399999999999991</v>
      </c>
      <c r="K299" s="94">
        <f t="shared" si="18"/>
        <v>56</v>
      </c>
      <c r="L299" s="94">
        <f t="shared" si="19"/>
        <v>2348.64</v>
      </c>
    </row>
    <row r="300" spans="1:12" x14ac:dyDescent="0.25">
      <c r="A300" s="91">
        <v>40842</v>
      </c>
      <c r="B300" s="90" t="s">
        <v>21</v>
      </c>
      <c r="C300" s="90">
        <v>50</v>
      </c>
      <c r="D300" s="90"/>
      <c r="E300" s="90"/>
      <c r="F300" s="110"/>
      <c r="G300" s="110"/>
      <c r="H300" s="112"/>
      <c r="I300" s="94">
        <f t="shared" si="16"/>
        <v>382.76</v>
      </c>
      <c r="J300" s="94">
        <f t="shared" si="17"/>
        <v>78.399999999999991</v>
      </c>
      <c r="K300" s="94">
        <f t="shared" si="18"/>
        <v>56</v>
      </c>
      <c r="L300" s="94">
        <f t="shared" si="19"/>
        <v>2348.64</v>
      </c>
    </row>
    <row r="301" spans="1:12" x14ac:dyDescent="0.25">
      <c r="A301" s="91">
        <v>40843</v>
      </c>
      <c r="B301" s="90" t="s">
        <v>24</v>
      </c>
      <c r="C301" s="90"/>
      <c r="D301" s="90"/>
      <c r="E301" s="90"/>
      <c r="F301" s="110"/>
      <c r="G301" s="110"/>
      <c r="H301" s="112"/>
      <c r="I301" s="94">
        <f t="shared" si="16"/>
        <v>336</v>
      </c>
      <c r="J301" s="94">
        <f t="shared" si="17"/>
        <v>78.399999999999991</v>
      </c>
      <c r="K301" s="94">
        <f t="shared" si="18"/>
        <v>56</v>
      </c>
      <c r="L301" s="94">
        <f t="shared" si="19"/>
        <v>2161.6</v>
      </c>
    </row>
    <row r="302" spans="1:12" ht="15.75" thickBot="1" x14ac:dyDescent="0.3">
      <c r="A302" s="91">
        <v>40844</v>
      </c>
      <c r="B302" s="90" t="s">
        <v>27</v>
      </c>
      <c r="C302" s="90"/>
      <c r="D302" s="90">
        <v>60</v>
      </c>
      <c r="E302" s="90"/>
      <c r="F302" s="110"/>
      <c r="G302" s="110"/>
      <c r="H302" s="112"/>
      <c r="I302" s="94">
        <f t="shared" si="16"/>
        <v>392.11199999999997</v>
      </c>
      <c r="J302" s="94">
        <f t="shared" si="17"/>
        <v>78.399999999999991</v>
      </c>
      <c r="K302" s="94">
        <f t="shared" si="18"/>
        <v>56</v>
      </c>
      <c r="L302" s="94">
        <f t="shared" si="19"/>
        <v>2386.0479999999998</v>
      </c>
    </row>
    <row r="303" spans="1:12" ht="15.75" thickBot="1" x14ac:dyDescent="0.3">
      <c r="A303" s="91">
        <v>40845</v>
      </c>
      <c r="B303" s="90" t="s">
        <v>10</v>
      </c>
      <c r="C303" s="90">
        <v>90</v>
      </c>
      <c r="D303" s="90"/>
      <c r="E303" s="90"/>
      <c r="F303" s="30">
        <f>SUM(C297:C303)</f>
        <v>175</v>
      </c>
      <c r="G303" s="31">
        <f>SUM(D297:D303)</f>
        <v>110</v>
      </c>
      <c r="H303" s="32">
        <f>F303+G303</f>
        <v>285</v>
      </c>
      <c r="I303" s="94">
        <f t="shared" si="16"/>
        <v>420.16800000000001</v>
      </c>
      <c r="J303" s="94">
        <f t="shared" si="17"/>
        <v>78.399999999999991</v>
      </c>
      <c r="K303" s="94">
        <f t="shared" si="18"/>
        <v>56</v>
      </c>
      <c r="L303" s="94">
        <f t="shared" si="19"/>
        <v>2498.2719999999999</v>
      </c>
    </row>
    <row r="304" spans="1:12" x14ac:dyDescent="0.25">
      <c r="A304" s="91">
        <v>40846</v>
      </c>
      <c r="B304" s="90" t="s">
        <v>12</v>
      </c>
      <c r="C304" s="90"/>
      <c r="D304" s="90"/>
      <c r="E304" s="90"/>
      <c r="F304" s="109"/>
      <c r="G304" s="109"/>
      <c r="H304" s="111"/>
      <c r="I304" s="94">
        <f t="shared" si="16"/>
        <v>336</v>
      </c>
      <c r="J304" s="94">
        <f t="shared" si="17"/>
        <v>78.399999999999991</v>
      </c>
      <c r="K304" s="94">
        <f t="shared" si="18"/>
        <v>56</v>
      </c>
      <c r="L304" s="94">
        <f t="shared" si="19"/>
        <v>2161.6</v>
      </c>
    </row>
    <row r="305" spans="1:12" x14ac:dyDescent="0.25">
      <c r="A305" s="91">
        <v>40847</v>
      </c>
      <c r="B305" s="90" t="s">
        <v>15</v>
      </c>
      <c r="C305" s="90"/>
      <c r="D305" s="90"/>
      <c r="E305" s="90"/>
      <c r="F305" s="110"/>
      <c r="G305" s="110"/>
      <c r="H305" s="112"/>
      <c r="I305" s="94">
        <f t="shared" si="16"/>
        <v>336</v>
      </c>
      <c r="J305" s="94">
        <f t="shared" si="17"/>
        <v>78.399999999999991</v>
      </c>
      <c r="K305" s="94">
        <f t="shared" si="18"/>
        <v>56</v>
      </c>
      <c r="L305" s="94">
        <f t="shared" si="19"/>
        <v>2161.6</v>
      </c>
    </row>
    <row r="306" spans="1:12" x14ac:dyDescent="0.25">
      <c r="A306" s="91">
        <v>40848</v>
      </c>
      <c r="B306" s="90" t="s">
        <v>18</v>
      </c>
      <c r="C306" s="90"/>
      <c r="D306" s="90"/>
      <c r="E306" s="90"/>
      <c r="F306" s="110"/>
      <c r="G306" s="110"/>
      <c r="H306" s="112"/>
      <c r="I306" s="94">
        <f t="shared" si="16"/>
        <v>336</v>
      </c>
      <c r="J306" s="94">
        <f t="shared" si="17"/>
        <v>78.399999999999991</v>
      </c>
      <c r="K306" s="94">
        <f t="shared" si="18"/>
        <v>56</v>
      </c>
      <c r="L306" s="94">
        <f t="shared" si="19"/>
        <v>2161.6</v>
      </c>
    </row>
    <row r="307" spans="1:12" x14ac:dyDescent="0.25">
      <c r="A307" s="91">
        <v>40849</v>
      </c>
      <c r="B307" s="90" t="s">
        <v>21</v>
      </c>
      <c r="C307" s="90"/>
      <c r="D307" s="90"/>
      <c r="E307" s="90"/>
      <c r="F307" s="110"/>
      <c r="G307" s="110"/>
      <c r="H307" s="112"/>
      <c r="I307" s="94">
        <f t="shared" si="16"/>
        <v>336</v>
      </c>
      <c r="J307" s="94">
        <f t="shared" si="17"/>
        <v>78.399999999999991</v>
      </c>
      <c r="K307" s="94">
        <f t="shared" si="18"/>
        <v>56</v>
      </c>
      <c r="L307" s="94">
        <f t="shared" si="19"/>
        <v>2161.6</v>
      </c>
    </row>
    <row r="308" spans="1:12" x14ac:dyDescent="0.25">
      <c r="A308" s="91">
        <v>40850</v>
      </c>
      <c r="B308" s="90" t="s">
        <v>24</v>
      </c>
      <c r="C308" s="90"/>
      <c r="D308" s="90"/>
      <c r="E308" s="90"/>
      <c r="F308" s="110"/>
      <c r="G308" s="110"/>
      <c r="H308" s="112"/>
      <c r="I308" s="94">
        <f t="shared" si="16"/>
        <v>336</v>
      </c>
      <c r="J308" s="94">
        <f t="shared" si="17"/>
        <v>78.399999999999991</v>
      </c>
      <c r="K308" s="94">
        <f t="shared" si="18"/>
        <v>56</v>
      </c>
      <c r="L308" s="94">
        <f t="shared" si="19"/>
        <v>2161.6</v>
      </c>
    </row>
    <row r="309" spans="1:12" ht="15.75" thickBot="1" x14ac:dyDescent="0.3">
      <c r="A309" s="91">
        <v>40851</v>
      </c>
      <c r="B309" s="90" t="s">
        <v>27</v>
      </c>
      <c r="C309" s="90"/>
      <c r="D309" s="90"/>
      <c r="E309" s="90"/>
      <c r="F309" s="110"/>
      <c r="G309" s="110"/>
      <c r="H309" s="112"/>
      <c r="I309" s="94">
        <f t="shared" si="16"/>
        <v>336</v>
      </c>
      <c r="J309" s="94">
        <f t="shared" si="17"/>
        <v>78.399999999999991</v>
      </c>
      <c r="K309" s="94">
        <f t="shared" si="18"/>
        <v>56</v>
      </c>
      <c r="L309" s="94">
        <f t="shared" si="19"/>
        <v>2161.6</v>
      </c>
    </row>
    <row r="310" spans="1:12" ht="15.75" thickBot="1" x14ac:dyDescent="0.3">
      <c r="A310" s="91">
        <v>40852</v>
      </c>
      <c r="B310" s="90" t="s">
        <v>10</v>
      </c>
      <c r="C310" s="90"/>
      <c r="D310" s="90"/>
      <c r="E310" s="90"/>
      <c r="F310" s="30">
        <f>SUM(C304:C310)</f>
        <v>0</v>
      </c>
      <c r="G310" s="31">
        <f>SUM(D304:D310)</f>
        <v>0</v>
      </c>
      <c r="H310" s="32">
        <f>F310+G310</f>
        <v>0</v>
      </c>
      <c r="I310" s="94">
        <f t="shared" si="16"/>
        <v>336</v>
      </c>
      <c r="J310" s="94">
        <f t="shared" si="17"/>
        <v>78.399999999999991</v>
      </c>
      <c r="K310" s="94">
        <f t="shared" si="18"/>
        <v>56</v>
      </c>
      <c r="L310" s="94">
        <f t="shared" si="19"/>
        <v>2161.6</v>
      </c>
    </row>
    <row r="311" spans="1:12" x14ac:dyDescent="0.25">
      <c r="A311" s="91">
        <v>40853</v>
      </c>
      <c r="B311" s="90" t="s">
        <v>12</v>
      </c>
      <c r="C311" s="90"/>
      <c r="D311" s="90"/>
      <c r="E311" s="90"/>
      <c r="F311" s="109"/>
      <c r="G311" s="109"/>
      <c r="H311" s="111"/>
      <c r="I311" s="94">
        <f t="shared" si="16"/>
        <v>336</v>
      </c>
      <c r="J311" s="94">
        <f t="shared" si="17"/>
        <v>78.399999999999991</v>
      </c>
      <c r="K311" s="94">
        <f t="shared" si="18"/>
        <v>56</v>
      </c>
      <c r="L311" s="94">
        <f t="shared" si="19"/>
        <v>2161.6</v>
      </c>
    </row>
    <row r="312" spans="1:12" x14ac:dyDescent="0.25">
      <c r="A312" s="91">
        <v>40854</v>
      </c>
      <c r="B312" s="90" t="s">
        <v>15</v>
      </c>
      <c r="C312" s="90"/>
      <c r="D312" s="90"/>
      <c r="E312" s="90"/>
      <c r="F312" s="110"/>
      <c r="G312" s="110"/>
      <c r="H312" s="112"/>
      <c r="I312" s="94">
        <f t="shared" si="16"/>
        <v>336</v>
      </c>
      <c r="J312" s="94">
        <f t="shared" si="17"/>
        <v>78.399999999999991</v>
      </c>
      <c r="K312" s="94">
        <f t="shared" si="18"/>
        <v>56</v>
      </c>
      <c r="L312" s="94">
        <f t="shared" si="19"/>
        <v>2161.6</v>
      </c>
    </row>
    <row r="313" spans="1:12" x14ac:dyDescent="0.25">
      <c r="A313" s="91">
        <v>40855</v>
      </c>
      <c r="B313" s="90" t="s">
        <v>18</v>
      </c>
      <c r="C313" s="90"/>
      <c r="D313" s="90"/>
      <c r="E313" s="90"/>
      <c r="F313" s="110"/>
      <c r="G313" s="110"/>
      <c r="H313" s="112"/>
      <c r="I313" s="94">
        <f t="shared" si="16"/>
        <v>336</v>
      </c>
      <c r="J313" s="94">
        <f t="shared" si="17"/>
        <v>78.399999999999991</v>
      </c>
      <c r="K313" s="94">
        <f t="shared" si="18"/>
        <v>56</v>
      </c>
      <c r="L313" s="94">
        <f t="shared" si="19"/>
        <v>2161.6</v>
      </c>
    </row>
    <row r="314" spans="1:12" x14ac:dyDescent="0.25">
      <c r="A314" s="91">
        <v>40856</v>
      </c>
      <c r="B314" s="90" t="s">
        <v>21</v>
      </c>
      <c r="C314" s="90"/>
      <c r="D314" s="90"/>
      <c r="E314" s="90"/>
      <c r="F314" s="110"/>
      <c r="G314" s="110"/>
      <c r="H314" s="112"/>
      <c r="I314" s="94">
        <f t="shared" si="16"/>
        <v>336</v>
      </c>
      <c r="J314" s="94">
        <f t="shared" si="17"/>
        <v>78.399999999999991</v>
      </c>
      <c r="K314" s="94">
        <f t="shared" si="18"/>
        <v>56</v>
      </c>
      <c r="L314" s="94">
        <f t="shared" si="19"/>
        <v>2161.6</v>
      </c>
    </row>
    <row r="315" spans="1:12" x14ac:dyDescent="0.25">
      <c r="A315" s="91">
        <v>40857</v>
      </c>
      <c r="B315" s="90" t="s">
        <v>24</v>
      </c>
      <c r="C315" s="90"/>
      <c r="D315" s="90"/>
      <c r="E315" s="90"/>
      <c r="F315" s="110"/>
      <c r="G315" s="110"/>
      <c r="H315" s="112"/>
      <c r="I315" s="94">
        <f t="shared" si="16"/>
        <v>336</v>
      </c>
      <c r="J315" s="94">
        <f t="shared" si="17"/>
        <v>78.399999999999991</v>
      </c>
      <c r="K315" s="94">
        <f t="shared" si="18"/>
        <v>56</v>
      </c>
      <c r="L315" s="94">
        <f t="shared" si="19"/>
        <v>2161.6</v>
      </c>
    </row>
    <row r="316" spans="1:12" ht="15.75" thickBot="1" x14ac:dyDescent="0.3">
      <c r="A316" s="91">
        <v>40858</v>
      </c>
      <c r="B316" s="90" t="s">
        <v>27</v>
      </c>
      <c r="C316" s="90"/>
      <c r="D316" s="90"/>
      <c r="E316" s="90"/>
      <c r="F316" s="110"/>
      <c r="G316" s="110"/>
      <c r="H316" s="112"/>
      <c r="I316" s="94">
        <f t="shared" si="16"/>
        <v>336</v>
      </c>
      <c r="J316" s="94">
        <f t="shared" si="17"/>
        <v>78.399999999999991</v>
      </c>
      <c r="K316" s="94">
        <f t="shared" si="18"/>
        <v>56</v>
      </c>
      <c r="L316" s="94">
        <f t="shared" si="19"/>
        <v>2161.6</v>
      </c>
    </row>
    <row r="317" spans="1:12" ht="15.75" thickBot="1" x14ac:dyDescent="0.3">
      <c r="A317" s="91">
        <v>40859</v>
      </c>
      <c r="B317" s="90" t="s">
        <v>10</v>
      </c>
      <c r="C317" s="90"/>
      <c r="D317" s="90"/>
      <c r="E317" s="90"/>
      <c r="F317" s="30">
        <f>SUM(C311:C317)</f>
        <v>0</v>
      </c>
      <c r="G317" s="31">
        <f>SUM(D311:D317)</f>
        <v>0</v>
      </c>
      <c r="H317" s="32">
        <f>F317+G317</f>
        <v>0</v>
      </c>
      <c r="I317" s="94">
        <f t="shared" si="16"/>
        <v>336</v>
      </c>
      <c r="J317" s="94">
        <f t="shared" si="17"/>
        <v>78.399999999999991</v>
      </c>
      <c r="K317" s="94">
        <f t="shared" si="18"/>
        <v>56</v>
      </c>
      <c r="L317" s="94">
        <f t="shared" si="19"/>
        <v>2161.6</v>
      </c>
    </row>
    <row r="318" spans="1:12" x14ac:dyDescent="0.25">
      <c r="A318" s="91">
        <v>40860</v>
      </c>
      <c r="B318" s="90" t="s">
        <v>12</v>
      </c>
      <c r="C318" s="90"/>
      <c r="D318" s="90"/>
      <c r="E318" s="90"/>
      <c r="F318" s="109"/>
      <c r="G318" s="109"/>
      <c r="H318" s="111"/>
      <c r="I318" s="94">
        <f t="shared" si="16"/>
        <v>336</v>
      </c>
      <c r="J318" s="94">
        <f t="shared" si="17"/>
        <v>78.399999999999991</v>
      </c>
      <c r="K318" s="94">
        <f t="shared" si="18"/>
        <v>56</v>
      </c>
      <c r="L318" s="94">
        <f t="shared" si="19"/>
        <v>2161.6</v>
      </c>
    </row>
    <row r="319" spans="1:12" x14ac:dyDescent="0.25">
      <c r="A319" s="91">
        <v>40861</v>
      </c>
      <c r="B319" s="90" t="s">
        <v>15</v>
      </c>
      <c r="C319" s="90"/>
      <c r="D319" s="90"/>
      <c r="E319" s="90"/>
      <c r="F319" s="110"/>
      <c r="G319" s="110"/>
      <c r="H319" s="112"/>
      <c r="I319" s="94">
        <f t="shared" si="16"/>
        <v>336</v>
      </c>
      <c r="J319" s="94">
        <f t="shared" si="17"/>
        <v>78.399999999999991</v>
      </c>
      <c r="K319" s="94">
        <f t="shared" si="18"/>
        <v>56</v>
      </c>
      <c r="L319" s="94">
        <f t="shared" si="19"/>
        <v>2161.6</v>
      </c>
    </row>
    <row r="320" spans="1:12" x14ac:dyDescent="0.25">
      <c r="A320" s="91">
        <v>40862</v>
      </c>
      <c r="B320" s="90" t="s">
        <v>18</v>
      </c>
      <c r="C320" s="90"/>
      <c r="D320" s="90"/>
      <c r="E320" s="90"/>
      <c r="F320" s="110"/>
      <c r="G320" s="110"/>
      <c r="H320" s="112"/>
      <c r="I320" s="94">
        <f t="shared" si="16"/>
        <v>336</v>
      </c>
      <c r="J320" s="94">
        <f t="shared" si="17"/>
        <v>78.399999999999991</v>
      </c>
      <c r="K320" s="94">
        <f t="shared" si="18"/>
        <v>56</v>
      </c>
      <c r="L320" s="94">
        <f t="shared" si="19"/>
        <v>2161.6</v>
      </c>
    </row>
    <row r="321" spans="1:12" x14ac:dyDescent="0.25">
      <c r="A321" s="91">
        <v>40863</v>
      </c>
      <c r="B321" s="90" t="s">
        <v>21</v>
      </c>
      <c r="C321" s="90"/>
      <c r="D321" s="90"/>
      <c r="E321" s="90"/>
      <c r="F321" s="110"/>
      <c r="G321" s="110"/>
      <c r="H321" s="112"/>
      <c r="I321" s="94">
        <f t="shared" si="16"/>
        <v>336</v>
      </c>
      <c r="J321" s="94">
        <f t="shared" si="17"/>
        <v>78.399999999999991</v>
      </c>
      <c r="K321" s="94">
        <f t="shared" si="18"/>
        <v>56</v>
      </c>
      <c r="L321" s="94">
        <f t="shared" si="19"/>
        <v>2161.6</v>
      </c>
    </row>
    <row r="322" spans="1:12" x14ac:dyDescent="0.25">
      <c r="A322" s="91">
        <v>40864</v>
      </c>
      <c r="B322" s="90" t="s">
        <v>24</v>
      </c>
      <c r="C322" s="90"/>
      <c r="D322" s="90"/>
      <c r="E322" s="90"/>
      <c r="F322" s="110"/>
      <c r="G322" s="110"/>
      <c r="H322" s="112"/>
      <c r="I322" s="94">
        <f t="shared" si="16"/>
        <v>336</v>
      </c>
      <c r="J322" s="94">
        <f t="shared" si="17"/>
        <v>78.399999999999991</v>
      </c>
      <c r="K322" s="94">
        <f t="shared" si="18"/>
        <v>56</v>
      </c>
      <c r="L322" s="94">
        <f t="shared" si="19"/>
        <v>2161.6</v>
      </c>
    </row>
    <row r="323" spans="1:12" ht="15.75" thickBot="1" x14ac:dyDescent="0.3">
      <c r="A323" s="91">
        <v>40865</v>
      </c>
      <c r="B323" s="90" t="s">
        <v>27</v>
      </c>
      <c r="C323" s="90"/>
      <c r="D323" s="90"/>
      <c r="E323" s="90"/>
      <c r="F323" s="110"/>
      <c r="G323" s="110"/>
      <c r="H323" s="112"/>
      <c r="I323" s="94">
        <f t="shared" si="16"/>
        <v>336</v>
      </c>
      <c r="J323" s="94">
        <f t="shared" si="17"/>
        <v>78.399999999999991</v>
      </c>
      <c r="K323" s="94">
        <f t="shared" si="18"/>
        <v>56</v>
      </c>
      <c r="L323" s="94">
        <f t="shared" si="19"/>
        <v>2161.6</v>
      </c>
    </row>
    <row r="324" spans="1:12" ht="15.75" thickBot="1" x14ac:dyDescent="0.3">
      <c r="A324" s="91">
        <v>40866</v>
      </c>
      <c r="B324" s="90" t="s">
        <v>10</v>
      </c>
      <c r="C324" s="90"/>
      <c r="D324" s="90"/>
      <c r="E324" s="90"/>
      <c r="F324" s="30">
        <f>SUM(C318:C324)</f>
        <v>0</v>
      </c>
      <c r="G324" s="31">
        <f>SUM(D318:D324)</f>
        <v>0</v>
      </c>
      <c r="H324" s="32">
        <f>F324+G324</f>
        <v>0</v>
      </c>
      <c r="I324" s="94">
        <f t="shared" ref="I324:I366" si="20">$F$1*(0.0167*(C324+D324)+6)</f>
        <v>336</v>
      </c>
      <c r="J324" s="94">
        <f t="shared" ref="J324:J366" si="21">$F$1*1.4</f>
        <v>78.399999999999991</v>
      </c>
      <c r="K324" s="94">
        <f t="shared" ref="K324:K366" si="22">$F$1*1</f>
        <v>56</v>
      </c>
      <c r="L324" s="94">
        <f t="shared" ref="L324:L366" si="23">I324*4+J324*4+K324*9</f>
        <v>2161.6</v>
      </c>
    </row>
    <row r="325" spans="1:12" x14ac:dyDescent="0.25">
      <c r="A325" s="91">
        <v>40867</v>
      </c>
      <c r="B325" s="90" t="s">
        <v>12</v>
      </c>
      <c r="C325" s="90"/>
      <c r="D325" s="90"/>
      <c r="E325" s="90"/>
      <c r="F325" s="109"/>
      <c r="G325" s="109"/>
      <c r="H325" s="111"/>
      <c r="I325" s="94">
        <f t="shared" si="20"/>
        <v>336</v>
      </c>
      <c r="J325" s="94">
        <f t="shared" si="21"/>
        <v>78.399999999999991</v>
      </c>
      <c r="K325" s="94">
        <f t="shared" si="22"/>
        <v>56</v>
      </c>
      <c r="L325" s="94">
        <f t="shared" si="23"/>
        <v>2161.6</v>
      </c>
    </row>
    <row r="326" spans="1:12" x14ac:dyDescent="0.25">
      <c r="A326" s="91">
        <v>40868</v>
      </c>
      <c r="B326" s="90" t="s">
        <v>15</v>
      </c>
      <c r="C326" s="90"/>
      <c r="D326" s="90"/>
      <c r="E326" s="90"/>
      <c r="F326" s="110"/>
      <c r="G326" s="110"/>
      <c r="H326" s="112"/>
      <c r="I326" s="94">
        <f t="shared" si="20"/>
        <v>336</v>
      </c>
      <c r="J326" s="94">
        <f t="shared" si="21"/>
        <v>78.399999999999991</v>
      </c>
      <c r="K326" s="94">
        <f t="shared" si="22"/>
        <v>56</v>
      </c>
      <c r="L326" s="94">
        <f t="shared" si="23"/>
        <v>2161.6</v>
      </c>
    </row>
    <row r="327" spans="1:12" x14ac:dyDescent="0.25">
      <c r="A327" s="91">
        <v>40869</v>
      </c>
      <c r="B327" s="90" t="s">
        <v>18</v>
      </c>
      <c r="C327" s="90"/>
      <c r="D327" s="90"/>
      <c r="E327" s="90"/>
      <c r="F327" s="110"/>
      <c r="G327" s="110"/>
      <c r="H327" s="112"/>
      <c r="I327" s="94">
        <f t="shared" si="20"/>
        <v>336</v>
      </c>
      <c r="J327" s="94">
        <f t="shared" si="21"/>
        <v>78.399999999999991</v>
      </c>
      <c r="K327" s="94">
        <f t="shared" si="22"/>
        <v>56</v>
      </c>
      <c r="L327" s="94">
        <f t="shared" si="23"/>
        <v>2161.6</v>
      </c>
    </row>
    <row r="328" spans="1:12" x14ac:dyDescent="0.25">
      <c r="A328" s="91">
        <v>40870</v>
      </c>
      <c r="B328" s="90" t="s">
        <v>21</v>
      </c>
      <c r="C328" s="90"/>
      <c r="D328" s="90"/>
      <c r="E328" s="90"/>
      <c r="F328" s="110"/>
      <c r="G328" s="110"/>
      <c r="H328" s="112"/>
      <c r="I328" s="94">
        <f t="shared" si="20"/>
        <v>336</v>
      </c>
      <c r="J328" s="94">
        <f t="shared" si="21"/>
        <v>78.399999999999991</v>
      </c>
      <c r="K328" s="94">
        <f t="shared" si="22"/>
        <v>56</v>
      </c>
      <c r="L328" s="94">
        <f t="shared" si="23"/>
        <v>2161.6</v>
      </c>
    </row>
    <row r="329" spans="1:12" x14ac:dyDescent="0.25">
      <c r="A329" s="91">
        <v>40871</v>
      </c>
      <c r="B329" s="90" t="s">
        <v>24</v>
      </c>
      <c r="C329" s="90"/>
      <c r="D329" s="90"/>
      <c r="E329" s="90"/>
      <c r="F329" s="110"/>
      <c r="G329" s="110"/>
      <c r="H329" s="112"/>
      <c r="I329" s="94">
        <f t="shared" si="20"/>
        <v>336</v>
      </c>
      <c r="J329" s="94">
        <f t="shared" si="21"/>
        <v>78.399999999999991</v>
      </c>
      <c r="K329" s="94">
        <f t="shared" si="22"/>
        <v>56</v>
      </c>
      <c r="L329" s="94">
        <f t="shared" si="23"/>
        <v>2161.6</v>
      </c>
    </row>
    <row r="330" spans="1:12" ht="15.75" thickBot="1" x14ac:dyDescent="0.3">
      <c r="A330" s="91">
        <v>40872</v>
      </c>
      <c r="B330" s="90" t="s">
        <v>27</v>
      </c>
      <c r="C330" s="90"/>
      <c r="D330" s="90"/>
      <c r="E330" s="90"/>
      <c r="F330" s="110"/>
      <c r="G330" s="110"/>
      <c r="H330" s="112"/>
      <c r="I330" s="94">
        <f t="shared" si="20"/>
        <v>336</v>
      </c>
      <c r="J330" s="94">
        <f t="shared" si="21"/>
        <v>78.399999999999991</v>
      </c>
      <c r="K330" s="94">
        <f t="shared" si="22"/>
        <v>56</v>
      </c>
      <c r="L330" s="94">
        <f t="shared" si="23"/>
        <v>2161.6</v>
      </c>
    </row>
    <row r="331" spans="1:12" ht="15.75" thickBot="1" x14ac:dyDescent="0.3">
      <c r="A331" s="91">
        <v>40873</v>
      </c>
      <c r="B331" s="90" t="s">
        <v>10</v>
      </c>
      <c r="C331" s="90"/>
      <c r="D331" s="90"/>
      <c r="E331" s="90"/>
      <c r="F331" s="30">
        <f>SUM(C325:C331)</f>
        <v>0</v>
      </c>
      <c r="G331" s="31">
        <f>SUM(D325:D331)</f>
        <v>0</v>
      </c>
      <c r="H331" s="32">
        <f>F331+G331</f>
        <v>0</v>
      </c>
      <c r="I331" s="94">
        <f t="shared" si="20"/>
        <v>336</v>
      </c>
      <c r="J331" s="94">
        <f t="shared" si="21"/>
        <v>78.399999999999991</v>
      </c>
      <c r="K331" s="94">
        <f t="shared" si="22"/>
        <v>56</v>
      </c>
      <c r="L331" s="94">
        <f t="shared" si="23"/>
        <v>2161.6</v>
      </c>
    </row>
    <row r="332" spans="1:12" x14ac:dyDescent="0.25">
      <c r="A332" s="91">
        <v>40874</v>
      </c>
      <c r="B332" s="90" t="s">
        <v>12</v>
      </c>
      <c r="C332" s="90"/>
      <c r="D332" s="90"/>
      <c r="E332" s="90"/>
      <c r="F332" s="109"/>
      <c r="G332" s="109"/>
      <c r="H332" s="111"/>
      <c r="I332" s="94">
        <f t="shared" si="20"/>
        <v>336</v>
      </c>
      <c r="J332" s="94">
        <f t="shared" si="21"/>
        <v>78.399999999999991</v>
      </c>
      <c r="K332" s="94">
        <f t="shared" si="22"/>
        <v>56</v>
      </c>
      <c r="L332" s="94">
        <f t="shared" si="23"/>
        <v>2161.6</v>
      </c>
    </row>
    <row r="333" spans="1:12" x14ac:dyDescent="0.25">
      <c r="A333" s="91">
        <v>40875</v>
      </c>
      <c r="B333" s="90" t="s">
        <v>15</v>
      </c>
      <c r="C333" s="90"/>
      <c r="D333" s="90"/>
      <c r="E333" s="90"/>
      <c r="F333" s="110"/>
      <c r="G333" s="110"/>
      <c r="H333" s="112"/>
      <c r="I333" s="94">
        <f t="shared" si="20"/>
        <v>336</v>
      </c>
      <c r="J333" s="94">
        <f t="shared" si="21"/>
        <v>78.399999999999991</v>
      </c>
      <c r="K333" s="94">
        <f t="shared" si="22"/>
        <v>56</v>
      </c>
      <c r="L333" s="94">
        <f t="shared" si="23"/>
        <v>2161.6</v>
      </c>
    </row>
    <row r="334" spans="1:12" x14ac:dyDescent="0.25">
      <c r="A334" s="91">
        <v>40876</v>
      </c>
      <c r="B334" s="90" t="s">
        <v>18</v>
      </c>
      <c r="C334" s="90"/>
      <c r="D334" s="90"/>
      <c r="E334" s="90"/>
      <c r="F334" s="110"/>
      <c r="G334" s="110"/>
      <c r="H334" s="112"/>
      <c r="I334" s="94">
        <f t="shared" si="20"/>
        <v>336</v>
      </c>
      <c r="J334" s="94">
        <f t="shared" si="21"/>
        <v>78.399999999999991</v>
      </c>
      <c r="K334" s="94">
        <f t="shared" si="22"/>
        <v>56</v>
      </c>
      <c r="L334" s="94">
        <f t="shared" si="23"/>
        <v>2161.6</v>
      </c>
    </row>
    <row r="335" spans="1:12" x14ac:dyDescent="0.25">
      <c r="A335" s="91">
        <v>40877</v>
      </c>
      <c r="B335" s="90" t="s">
        <v>21</v>
      </c>
      <c r="C335" s="90"/>
      <c r="D335" s="90"/>
      <c r="E335" s="90"/>
      <c r="F335" s="110"/>
      <c r="G335" s="110"/>
      <c r="H335" s="112"/>
      <c r="I335" s="94">
        <f t="shared" si="20"/>
        <v>336</v>
      </c>
      <c r="J335" s="94">
        <f t="shared" si="21"/>
        <v>78.399999999999991</v>
      </c>
      <c r="K335" s="94">
        <f t="shared" si="22"/>
        <v>56</v>
      </c>
      <c r="L335" s="94">
        <f t="shared" si="23"/>
        <v>2161.6</v>
      </c>
    </row>
    <row r="336" spans="1:12" x14ac:dyDescent="0.25">
      <c r="A336" s="91">
        <v>40878</v>
      </c>
      <c r="B336" s="90" t="s">
        <v>24</v>
      </c>
      <c r="C336" s="90"/>
      <c r="D336" s="90"/>
      <c r="E336" s="90"/>
      <c r="F336" s="110"/>
      <c r="G336" s="110"/>
      <c r="H336" s="112"/>
      <c r="I336" s="94">
        <f t="shared" si="20"/>
        <v>336</v>
      </c>
      <c r="J336" s="94">
        <f t="shared" si="21"/>
        <v>78.399999999999991</v>
      </c>
      <c r="K336" s="94">
        <f t="shared" si="22"/>
        <v>56</v>
      </c>
      <c r="L336" s="94">
        <f t="shared" si="23"/>
        <v>2161.6</v>
      </c>
    </row>
    <row r="337" spans="1:12" ht="15.75" thickBot="1" x14ac:dyDescent="0.3">
      <c r="A337" s="91">
        <v>40879</v>
      </c>
      <c r="B337" s="90" t="s">
        <v>27</v>
      </c>
      <c r="C337" s="90"/>
      <c r="D337" s="90"/>
      <c r="E337" s="90"/>
      <c r="F337" s="110"/>
      <c r="G337" s="110"/>
      <c r="H337" s="112"/>
      <c r="I337" s="94">
        <f t="shared" si="20"/>
        <v>336</v>
      </c>
      <c r="J337" s="94">
        <f t="shared" si="21"/>
        <v>78.399999999999991</v>
      </c>
      <c r="K337" s="94">
        <f t="shared" si="22"/>
        <v>56</v>
      </c>
      <c r="L337" s="94">
        <f t="shared" si="23"/>
        <v>2161.6</v>
      </c>
    </row>
    <row r="338" spans="1:12" ht="15.75" thickBot="1" x14ac:dyDescent="0.3">
      <c r="A338" s="91">
        <v>40880</v>
      </c>
      <c r="B338" s="90" t="s">
        <v>10</v>
      </c>
      <c r="C338" s="90"/>
      <c r="D338" s="90"/>
      <c r="E338" s="90"/>
      <c r="F338" s="30">
        <f>SUM(C332:C338)</f>
        <v>0</v>
      </c>
      <c r="G338" s="31">
        <f>SUM(D332:D338)</f>
        <v>0</v>
      </c>
      <c r="H338" s="32">
        <f>F338+G338</f>
        <v>0</v>
      </c>
      <c r="I338" s="94">
        <f t="shared" si="20"/>
        <v>336</v>
      </c>
      <c r="J338" s="94">
        <f t="shared" si="21"/>
        <v>78.399999999999991</v>
      </c>
      <c r="K338" s="94">
        <f t="shared" si="22"/>
        <v>56</v>
      </c>
      <c r="L338" s="94">
        <f t="shared" si="23"/>
        <v>2161.6</v>
      </c>
    </row>
    <row r="339" spans="1:12" x14ac:dyDescent="0.25">
      <c r="A339" s="91">
        <v>40881</v>
      </c>
      <c r="B339" s="90" t="s">
        <v>12</v>
      </c>
      <c r="C339" s="90"/>
      <c r="D339" s="90"/>
      <c r="E339" s="90"/>
      <c r="F339" s="109"/>
      <c r="G339" s="109"/>
      <c r="H339" s="111"/>
      <c r="I339" s="94">
        <f t="shared" si="20"/>
        <v>336</v>
      </c>
      <c r="J339" s="94">
        <f t="shared" si="21"/>
        <v>78.399999999999991</v>
      </c>
      <c r="K339" s="94">
        <f t="shared" si="22"/>
        <v>56</v>
      </c>
      <c r="L339" s="94">
        <f t="shared" si="23"/>
        <v>2161.6</v>
      </c>
    </row>
    <row r="340" spans="1:12" x14ac:dyDescent="0.25">
      <c r="A340" s="91">
        <v>40882</v>
      </c>
      <c r="B340" s="90" t="s">
        <v>15</v>
      </c>
      <c r="C340" s="90"/>
      <c r="D340" s="90"/>
      <c r="E340" s="90"/>
      <c r="F340" s="110"/>
      <c r="G340" s="110"/>
      <c r="H340" s="112"/>
      <c r="I340" s="94">
        <f t="shared" si="20"/>
        <v>336</v>
      </c>
      <c r="J340" s="94">
        <f t="shared" si="21"/>
        <v>78.399999999999991</v>
      </c>
      <c r="K340" s="94">
        <f t="shared" si="22"/>
        <v>56</v>
      </c>
      <c r="L340" s="94">
        <f t="shared" si="23"/>
        <v>2161.6</v>
      </c>
    </row>
    <row r="341" spans="1:12" x14ac:dyDescent="0.25">
      <c r="A341" s="91">
        <v>40883</v>
      </c>
      <c r="B341" s="90" t="s">
        <v>18</v>
      </c>
      <c r="C341" s="90"/>
      <c r="D341" s="90"/>
      <c r="E341" s="90"/>
      <c r="F341" s="110"/>
      <c r="G341" s="110"/>
      <c r="H341" s="112"/>
      <c r="I341" s="94">
        <f t="shared" si="20"/>
        <v>336</v>
      </c>
      <c r="J341" s="94">
        <f t="shared" si="21"/>
        <v>78.399999999999991</v>
      </c>
      <c r="K341" s="94">
        <f t="shared" si="22"/>
        <v>56</v>
      </c>
      <c r="L341" s="94">
        <f t="shared" si="23"/>
        <v>2161.6</v>
      </c>
    </row>
    <row r="342" spans="1:12" x14ac:dyDescent="0.25">
      <c r="A342" s="91">
        <v>40884</v>
      </c>
      <c r="B342" s="90" t="s">
        <v>21</v>
      </c>
      <c r="C342" s="90"/>
      <c r="D342" s="90"/>
      <c r="E342" s="90"/>
      <c r="F342" s="110"/>
      <c r="G342" s="110"/>
      <c r="H342" s="112"/>
      <c r="I342" s="94">
        <f t="shared" si="20"/>
        <v>336</v>
      </c>
      <c r="J342" s="94">
        <f t="shared" si="21"/>
        <v>78.399999999999991</v>
      </c>
      <c r="K342" s="94">
        <f t="shared" si="22"/>
        <v>56</v>
      </c>
      <c r="L342" s="94">
        <f t="shared" si="23"/>
        <v>2161.6</v>
      </c>
    </row>
    <row r="343" spans="1:12" x14ac:dyDescent="0.25">
      <c r="A343" s="91">
        <v>40885</v>
      </c>
      <c r="B343" s="90" t="s">
        <v>24</v>
      </c>
      <c r="C343" s="90"/>
      <c r="D343" s="90"/>
      <c r="E343" s="90"/>
      <c r="F343" s="110"/>
      <c r="G343" s="110"/>
      <c r="H343" s="112"/>
      <c r="I343" s="94">
        <f t="shared" si="20"/>
        <v>336</v>
      </c>
      <c r="J343" s="94">
        <f t="shared" si="21"/>
        <v>78.399999999999991</v>
      </c>
      <c r="K343" s="94">
        <f t="shared" si="22"/>
        <v>56</v>
      </c>
      <c r="L343" s="94">
        <f t="shared" si="23"/>
        <v>2161.6</v>
      </c>
    </row>
    <row r="344" spans="1:12" ht="15.75" thickBot="1" x14ac:dyDescent="0.3">
      <c r="A344" s="91">
        <v>40886</v>
      </c>
      <c r="B344" s="90" t="s">
        <v>27</v>
      </c>
      <c r="C344" s="90"/>
      <c r="D344" s="90"/>
      <c r="E344" s="90"/>
      <c r="F344" s="110"/>
      <c r="G344" s="110"/>
      <c r="H344" s="112"/>
      <c r="I344" s="94">
        <f t="shared" si="20"/>
        <v>336</v>
      </c>
      <c r="J344" s="94">
        <f t="shared" si="21"/>
        <v>78.399999999999991</v>
      </c>
      <c r="K344" s="94">
        <f t="shared" si="22"/>
        <v>56</v>
      </c>
      <c r="L344" s="94">
        <f t="shared" si="23"/>
        <v>2161.6</v>
      </c>
    </row>
    <row r="345" spans="1:12" ht="15.75" thickBot="1" x14ac:dyDescent="0.3">
      <c r="A345" s="91">
        <v>40887</v>
      </c>
      <c r="B345" s="90" t="s">
        <v>10</v>
      </c>
      <c r="C345" s="90"/>
      <c r="D345" s="90"/>
      <c r="E345" s="90"/>
      <c r="F345" s="30">
        <f>SUM(C339:C345)</f>
        <v>0</v>
      </c>
      <c r="G345" s="31">
        <f>SUM(D339:D345)</f>
        <v>0</v>
      </c>
      <c r="H345" s="32">
        <f>F345+G345</f>
        <v>0</v>
      </c>
      <c r="I345" s="94">
        <f t="shared" si="20"/>
        <v>336</v>
      </c>
      <c r="J345" s="94">
        <f t="shared" si="21"/>
        <v>78.399999999999991</v>
      </c>
      <c r="K345" s="94">
        <f t="shared" si="22"/>
        <v>56</v>
      </c>
      <c r="L345" s="94">
        <f t="shared" si="23"/>
        <v>2161.6</v>
      </c>
    </row>
    <row r="346" spans="1:12" x14ac:dyDescent="0.25">
      <c r="A346" s="91">
        <v>40888</v>
      </c>
      <c r="B346" s="90" t="s">
        <v>12</v>
      </c>
      <c r="C346" s="90"/>
      <c r="D346" s="90"/>
      <c r="E346" s="90"/>
      <c r="F346" s="109"/>
      <c r="G346" s="109"/>
      <c r="H346" s="111"/>
      <c r="I346" s="94">
        <f t="shared" si="20"/>
        <v>336</v>
      </c>
      <c r="J346" s="94">
        <f t="shared" si="21"/>
        <v>78.399999999999991</v>
      </c>
      <c r="K346" s="94">
        <f t="shared" si="22"/>
        <v>56</v>
      </c>
      <c r="L346" s="94">
        <f t="shared" si="23"/>
        <v>2161.6</v>
      </c>
    </row>
    <row r="347" spans="1:12" x14ac:dyDescent="0.25">
      <c r="A347" s="91">
        <v>40889</v>
      </c>
      <c r="B347" s="90" t="s">
        <v>15</v>
      </c>
      <c r="C347" s="90"/>
      <c r="D347" s="90"/>
      <c r="E347" s="90"/>
      <c r="F347" s="110"/>
      <c r="G347" s="110"/>
      <c r="H347" s="112"/>
      <c r="I347" s="94">
        <f t="shared" si="20"/>
        <v>336</v>
      </c>
      <c r="J347" s="94">
        <f t="shared" si="21"/>
        <v>78.399999999999991</v>
      </c>
      <c r="K347" s="94">
        <f t="shared" si="22"/>
        <v>56</v>
      </c>
      <c r="L347" s="94">
        <f t="shared" si="23"/>
        <v>2161.6</v>
      </c>
    </row>
    <row r="348" spans="1:12" x14ac:dyDescent="0.25">
      <c r="A348" s="91">
        <v>40890</v>
      </c>
      <c r="B348" s="90" t="s">
        <v>18</v>
      </c>
      <c r="C348" s="90"/>
      <c r="D348" s="90"/>
      <c r="E348" s="90"/>
      <c r="F348" s="110"/>
      <c r="G348" s="110"/>
      <c r="H348" s="112"/>
      <c r="I348" s="94">
        <f t="shared" si="20"/>
        <v>336</v>
      </c>
      <c r="J348" s="94">
        <f t="shared" si="21"/>
        <v>78.399999999999991</v>
      </c>
      <c r="K348" s="94">
        <f t="shared" si="22"/>
        <v>56</v>
      </c>
      <c r="L348" s="94">
        <f t="shared" si="23"/>
        <v>2161.6</v>
      </c>
    </row>
    <row r="349" spans="1:12" x14ac:dyDescent="0.25">
      <c r="A349" s="91">
        <v>40891</v>
      </c>
      <c r="B349" s="90" t="s">
        <v>21</v>
      </c>
      <c r="C349" s="90"/>
      <c r="D349" s="90"/>
      <c r="E349" s="90"/>
      <c r="F349" s="110"/>
      <c r="G349" s="110"/>
      <c r="H349" s="112"/>
      <c r="I349" s="94">
        <f t="shared" si="20"/>
        <v>336</v>
      </c>
      <c r="J349" s="94">
        <f t="shared" si="21"/>
        <v>78.399999999999991</v>
      </c>
      <c r="K349" s="94">
        <f t="shared" si="22"/>
        <v>56</v>
      </c>
      <c r="L349" s="94">
        <f t="shared" si="23"/>
        <v>2161.6</v>
      </c>
    </row>
    <row r="350" spans="1:12" x14ac:dyDescent="0.25">
      <c r="A350" s="91">
        <v>40892</v>
      </c>
      <c r="B350" s="90" t="s">
        <v>24</v>
      </c>
      <c r="C350" s="90"/>
      <c r="D350" s="90"/>
      <c r="E350" s="90"/>
      <c r="F350" s="110"/>
      <c r="G350" s="110"/>
      <c r="H350" s="112"/>
      <c r="I350" s="94">
        <f t="shared" si="20"/>
        <v>336</v>
      </c>
      <c r="J350" s="94">
        <f t="shared" si="21"/>
        <v>78.399999999999991</v>
      </c>
      <c r="K350" s="94">
        <f t="shared" si="22"/>
        <v>56</v>
      </c>
      <c r="L350" s="94">
        <f t="shared" si="23"/>
        <v>2161.6</v>
      </c>
    </row>
    <row r="351" spans="1:12" ht="15.75" thickBot="1" x14ac:dyDescent="0.3">
      <c r="A351" s="91">
        <v>40893</v>
      </c>
      <c r="B351" s="90" t="s">
        <v>27</v>
      </c>
      <c r="C351" s="90"/>
      <c r="D351" s="90"/>
      <c r="E351" s="90"/>
      <c r="F351" s="110"/>
      <c r="G351" s="110"/>
      <c r="H351" s="112"/>
      <c r="I351" s="94">
        <f t="shared" si="20"/>
        <v>336</v>
      </c>
      <c r="J351" s="94">
        <f t="shared" si="21"/>
        <v>78.399999999999991</v>
      </c>
      <c r="K351" s="94">
        <f t="shared" si="22"/>
        <v>56</v>
      </c>
      <c r="L351" s="94">
        <f t="shared" si="23"/>
        <v>2161.6</v>
      </c>
    </row>
    <row r="352" spans="1:12" ht="15.75" thickBot="1" x14ac:dyDescent="0.3">
      <c r="A352" s="91">
        <v>40894</v>
      </c>
      <c r="B352" s="90" t="s">
        <v>10</v>
      </c>
      <c r="C352" s="90"/>
      <c r="D352" s="90"/>
      <c r="E352" s="90"/>
      <c r="F352" s="30">
        <f>SUM(C346:C352)</f>
        <v>0</v>
      </c>
      <c r="G352" s="31">
        <f>SUM(D346:D352)</f>
        <v>0</v>
      </c>
      <c r="H352" s="32">
        <f>F352+G352</f>
        <v>0</v>
      </c>
      <c r="I352" s="94">
        <f t="shared" si="20"/>
        <v>336</v>
      </c>
      <c r="J352" s="94">
        <f t="shared" si="21"/>
        <v>78.399999999999991</v>
      </c>
      <c r="K352" s="94">
        <f t="shared" si="22"/>
        <v>56</v>
      </c>
      <c r="L352" s="94">
        <f t="shared" si="23"/>
        <v>2161.6</v>
      </c>
    </row>
    <row r="353" spans="1:12" x14ac:dyDescent="0.25">
      <c r="A353" s="91">
        <v>40895</v>
      </c>
      <c r="B353" s="90" t="s">
        <v>12</v>
      </c>
      <c r="C353" s="90"/>
      <c r="D353" s="90"/>
      <c r="E353" s="90"/>
      <c r="F353" s="109"/>
      <c r="G353" s="109"/>
      <c r="H353" s="111"/>
      <c r="I353" s="94">
        <f t="shared" si="20"/>
        <v>336</v>
      </c>
      <c r="J353" s="94">
        <f t="shared" si="21"/>
        <v>78.399999999999991</v>
      </c>
      <c r="K353" s="94">
        <f t="shared" si="22"/>
        <v>56</v>
      </c>
      <c r="L353" s="94">
        <f t="shared" si="23"/>
        <v>2161.6</v>
      </c>
    </row>
    <row r="354" spans="1:12" x14ac:dyDescent="0.25">
      <c r="A354" s="91">
        <v>40896</v>
      </c>
      <c r="B354" s="90" t="s">
        <v>15</v>
      </c>
      <c r="C354" s="90"/>
      <c r="D354" s="90"/>
      <c r="E354" s="90"/>
      <c r="F354" s="110"/>
      <c r="G354" s="110"/>
      <c r="H354" s="112"/>
      <c r="I354" s="94">
        <f t="shared" si="20"/>
        <v>336</v>
      </c>
      <c r="J354" s="94">
        <f t="shared" si="21"/>
        <v>78.399999999999991</v>
      </c>
      <c r="K354" s="94">
        <f t="shared" si="22"/>
        <v>56</v>
      </c>
      <c r="L354" s="94">
        <f t="shared" si="23"/>
        <v>2161.6</v>
      </c>
    </row>
    <row r="355" spans="1:12" x14ac:dyDescent="0.25">
      <c r="A355" s="91">
        <v>40897</v>
      </c>
      <c r="B355" s="90" t="s">
        <v>18</v>
      </c>
      <c r="C355" s="90"/>
      <c r="D355" s="90"/>
      <c r="E355" s="90"/>
      <c r="F355" s="110"/>
      <c r="G355" s="110"/>
      <c r="H355" s="112"/>
      <c r="I355" s="94">
        <f t="shared" si="20"/>
        <v>336</v>
      </c>
      <c r="J355" s="94">
        <f t="shared" si="21"/>
        <v>78.399999999999991</v>
      </c>
      <c r="K355" s="94">
        <f t="shared" si="22"/>
        <v>56</v>
      </c>
      <c r="L355" s="94">
        <f t="shared" si="23"/>
        <v>2161.6</v>
      </c>
    </row>
    <row r="356" spans="1:12" x14ac:dyDescent="0.25">
      <c r="A356" s="91">
        <v>40898</v>
      </c>
      <c r="B356" s="90" t="s">
        <v>21</v>
      </c>
      <c r="C356" s="90"/>
      <c r="D356" s="90"/>
      <c r="E356" s="90"/>
      <c r="F356" s="110"/>
      <c r="G356" s="110"/>
      <c r="H356" s="112"/>
      <c r="I356" s="94">
        <f t="shared" si="20"/>
        <v>336</v>
      </c>
      <c r="J356" s="94">
        <f t="shared" si="21"/>
        <v>78.399999999999991</v>
      </c>
      <c r="K356" s="94">
        <f t="shared" si="22"/>
        <v>56</v>
      </c>
      <c r="L356" s="94">
        <f t="shared" si="23"/>
        <v>2161.6</v>
      </c>
    </row>
    <row r="357" spans="1:12" x14ac:dyDescent="0.25">
      <c r="A357" s="91">
        <v>40899</v>
      </c>
      <c r="B357" s="90" t="s">
        <v>24</v>
      </c>
      <c r="C357" s="90"/>
      <c r="D357" s="90"/>
      <c r="E357" s="90"/>
      <c r="F357" s="110"/>
      <c r="G357" s="110"/>
      <c r="H357" s="112"/>
      <c r="I357" s="94">
        <f t="shared" si="20"/>
        <v>336</v>
      </c>
      <c r="J357" s="94">
        <f t="shared" si="21"/>
        <v>78.399999999999991</v>
      </c>
      <c r="K357" s="94">
        <f t="shared" si="22"/>
        <v>56</v>
      </c>
      <c r="L357" s="94">
        <f t="shared" si="23"/>
        <v>2161.6</v>
      </c>
    </row>
    <row r="358" spans="1:12" ht="15.75" thickBot="1" x14ac:dyDescent="0.3">
      <c r="A358" s="91">
        <v>40900</v>
      </c>
      <c r="B358" s="90" t="s">
        <v>27</v>
      </c>
      <c r="C358" s="90"/>
      <c r="D358" s="90"/>
      <c r="E358" s="90"/>
      <c r="F358" s="110"/>
      <c r="G358" s="110"/>
      <c r="H358" s="112"/>
      <c r="I358" s="94">
        <f t="shared" si="20"/>
        <v>336</v>
      </c>
      <c r="J358" s="94">
        <f t="shared" si="21"/>
        <v>78.399999999999991</v>
      </c>
      <c r="K358" s="94">
        <f t="shared" si="22"/>
        <v>56</v>
      </c>
      <c r="L358" s="94">
        <f t="shared" si="23"/>
        <v>2161.6</v>
      </c>
    </row>
    <row r="359" spans="1:12" ht="15.75" thickBot="1" x14ac:dyDescent="0.3">
      <c r="A359" s="91">
        <v>40901</v>
      </c>
      <c r="B359" s="90" t="s">
        <v>10</v>
      </c>
      <c r="C359" s="90"/>
      <c r="D359" s="90"/>
      <c r="E359" s="90"/>
      <c r="F359" s="30">
        <f>SUM(C353:C359)</f>
        <v>0</v>
      </c>
      <c r="G359" s="31">
        <f>SUM(D353:D359)</f>
        <v>0</v>
      </c>
      <c r="H359" s="32">
        <f>F359+G359</f>
        <v>0</v>
      </c>
      <c r="I359" s="94">
        <f t="shared" si="20"/>
        <v>336</v>
      </c>
      <c r="J359" s="94">
        <f t="shared" si="21"/>
        <v>78.399999999999991</v>
      </c>
      <c r="K359" s="94">
        <f t="shared" si="22"/>
        <v>56</v>
      </c>
      <c r="L359" s="94">
        <f t="shared" si="23"/>
        <v>2161.6</v>
      </c>
    </row>
    <row r="360" spans="1:12" x14ac:dyDescent="0.25">
      <c r="A360" s="91">
        <v>40902</v>
      </c>
      <c r="B360" s="90" t="s">
        <v>12</v>
      </c>
      <c r="C360" s="90"/>
      <c r="D360" s="90"/>
      <c r="E360" s="90"/>
      <c r="F360" s="109"/>
      <c r="G360" s="109"/>
      <c r="H360" s="111"/>
      <c r="I360" s="94">
        <f t="shared" si="20"/>
        <v>336</v>
      </c>
      <c r="J360" s="94">
        <f t="shared" si="21"/>
        <v>78.399999999999991</v>
      </c>
      <c r="K360" s="94">
        <f t="shared" si="22"/>
        <v>56</v>
      </c>
      <c r="L360" s="94">
        <f t="shared" si="23"/>
        <v>2161.6</v>
      </c>
    </row>
    <row r="361" spans="1:12" x14ac:dyDescent="0.25">
      <c r="A361" s="91">
        <v>40903</v>
      </c>
      <c r="B361" s="90" t="s">
        <v>15</v>
      </c>
      <c r="C361" s="90"/>
      <c r="D361" s="90"/>
      <c r="E361" s="90"/>
      <c r="F361" s="110"/>
      <c r="G361" s="110"/>
      <c r="H361" s="112"/>
      <c r="I361" s="94">
        <f t="shared" si="20"/>
        <v>336</v>
      </c>
      <c r="J361" s="94">
        <f t="shared" si="21"/>
        <v>78.399999999999991</v>
      </c>
      <c r="K361" s="94">
        <f t="shared" si="22"/>
        <v>56</v>
      </c>
      <c r="L361" s="94">
        <f t="shared" si="23"/>
        <v>2161.6</v>
      </c>
    </row>
    <row r="362" spans="1:12" x14ac:dyDescent="0.25">
      <c r="A362" s="91">
        <v>40904</v>
      </c>
      <c r="B362" s="90" t="s">
        <v>18</v>
      </c>
      <c r="C362" s="90"/>
      <c r="D362" s="90"/>
      <c r="E362" s="90"/>
      <c r="F362" s="110"/>
      <c r="G362" s="110"/>
      <c r="H362" s="112"/>
      <c r="I362" s="94">
        <f t="shared" si="20"/>
        <v>336</v>
      </c>
      <c r="J362" s="94">
        <f t="shared" si="21"/>
        <v>78.399999999999991</v>
      </c>
      <c r="K362" s="94">
        <f t="shared" si="22"/>
        <v>56</v>
      </c>
      <c r="L362" s="94">
        <f t="shared" si="23"/>
        <v>2161.6</v>
      </c>
    </row>
    <row r="363" spans="1:12" x14ac:dyDescent="0.25">
      <c r="A363" s="91">
        <v>40905</v>
      </c>
      <c r="B363" s="90" t="s">
        <v>21</v>
      </c>
      <c r="C363" s="90"/>
      <c r="D363" s="90"/>
      <c r="E363" s="90"/>
      <c r="F363" s="110"/>
      <c r="G363" s="110"/>
      <c r="H363" s="112"/>
      <c r="I363" s="94">
        <f t="shared" si="20"/>
        <v>336</v>
      </c>
      <c r="J363" s="94">
        <f t="shared" si="21"/>
        <v>78.399999999999991</v>
      </c>
      <c r="K363" s="94">
        <f t="shared" si="22"/>
        <v>56</v>
      </c>
      <c r="L363" s="94">
        <f t="shared" si="23"/>
        <v>2161.6</v>
      </c>
    </row>
    <row r="364" spans="1:12" x14ac:dyDescent="0.25">
      <c r="A364" s="91">
        <v>40906</v>
      </c>
      <c r="B364" s="90" t="s">
        <v>24</v>
      </c>
      <c r="C364" s="90"/>
      <c r="D364" s="90"/>
      <c r="E364" s="90"/>
      <c r="F364" s="110"/>
      <c r="G364" s="110"/>
      <c r="H364" s="112"/>
      <c r="I364" s="94">
        <f t="shared" si="20"/>
        <v>336</v>
      </c>
      <c r="J364" s="94">
        <f t="shared" si="21"/>
        <v>78.399999999999991</v>
      </c>
      <c r="K364" s="94">
        <f t="shared" si="22"/>
        <v>56</v>
      </c>
      <c r="L364" s="94">
        <f t="shared" si="23"/>
        <v>2161.6</v>
      </c>
    </row>
    <row r="365" spans="1:12" ht="15.75" thickBot="1" x14ac:dyDescent="0.3">
      <c r="A365" s="91">
        <v>40907</v>
      </c>
      <c r="B365" s="90" t="s">
        <v>27</v>
      </c>
      <c r="C365" s="90"/>
      <c r="D365" s="90"/>
      <c r="E365" s="90"/>
      <c r="F365" s="110"/>
      <c r="G365" s="110"/>
      <c r="H365" s="112"/>
      <c r="I365" s="94">
        <f t="shared" si="20"/>
        <v>336</v>
      </c>
      <c r="J365" s="94">
        <f t="shared" si="21"/>
        <v>78.399999999999991</v>
      </c>
      <c r="K365" s="94">
        <f t="shared" si="22"/>
        <v>56</v>
      </c>
      <c r="L365" s="94">
        <f t="shared" si="23"/>
        <v>2161.6</v>
      </c>
    </row>
    <row r="366" spans="1:12" ht="15.75" thickBot="1" x14ac:dyDescent="0.3">
      <c r="A366" s="91">
        <v>40908</v>
      </c>
      <c r="B366" s="90" t="s">
        <v>10</v>
      </c>
      <c r="C366" s="90"/>
      <c r="D366" s="90"/>
      <c r="E366" s="90"/>
      <c r="F366" s="30">
        <f>SUM(C360:C366)</f>
        <v>0</v>
      </c>
      <c r="G366" s="31">
        <f>SUM(D360:D366)</f>
        <v>0</v>
      </c>
      <c r="H366" s="32">
        <f>F366+G366</f>
        <v>0</v>
      </c>
      <c r="I366" s="94">
        <f t="shared" si="20"/>
        <v>336</v>
      </c>
      <c r="J366" s="94">
        <f t="shared" si="21"/>
        <v>78.399999999999991</v>
      </c>
      <c r="K366" s="94">
        <f t="shared" si="22"/>
        <v>56</v>
      </c>
      <c r="L366" s="94">
        <f t="shared" si="23"/>
        <v>2161.6</v>
      </c>
    </row>
  </sheetData>
  <mergeCells count="104">
    <mergeCell ref="F360:G365"/>
    <mergeCell ref="H360:H365"/>
    <mergeCell ref="F339:G344"/>
    <mergeCell ref="H339:H344"/>
    <mergeCell ref="F346:G351"/>
    <mergeCell ref="H346:H351"/>
    <mergeCell ref="F353:G358"/>
    <mergeCell ref="H353:H358"/>
    <mergeCell ref="F318:G323"/>
    <mergeCell ref="H318:H323"/>
    <mergeCell ref="F325:G330"/>
    <mergeCell ref="H325:H330"/>
    <mergeCell ref="F332:G337"/>
    <mergeCell ref="H332:H337"/>
    <mergeCell ref="F297:G302"/>
    <mergeCell ref="H297:H302"/>
    <mergeCell ref="F304:G309"/>
    <mergeCell ref="H304:H309"/>
    <mergeCell ref="F311:G316"/>
    <mergeCell ref="H311:H316"/>
    <mergeCell ref="F276:G281"/>
    <mergeCell ref="H276:H281"/>
    <mergeCell ref="F283:G288"/>
    <mergeCell ref="H283:H288"/>
    <mergeCell ref="F290:G295"/>
    <mergeCell ref="H290:H295"/>
    <mergeCell ref="F255:G260"/>
    <mergeCell ref="H255:H260"/>
    <mergeCell ref="F262:G267"/>
    <mergeCell ref="H262:H267"/>
    <mergeCell ref="F269:G274"/>
    <mergeCell ref="H269:H274"/>
    <mergeCell ref="F234:G239"/>
    <mergeCell ref="H234:H239"/>
    <mergeCell ref="F241:G246"/>
    <mergeCell ref="H241:H246"/>
    <mergeCell ref="F248:G253"/>
    <mergeCell ref="H248:H253"/>
    <mergeCell ref="F213:G218"/>
    <mergeCell ref="H213:H218"/>
    <mergeCell ref="F220:G225"/>
    <mergeCell ref="H220:H225"/>
    <mergeCell ref="F227:G232"/>
    <mergeCell ref="H227:H232"/>
    <mergeCell ref="F192:G197"/>
    <mergeCell ref="H192:H197"/>
    <mergeCell ref="F199:G204"/>
    <mergeCell ref="H199:H204"/>
    <mergeCell ref="F206:G211"/>
    <mergeCell ref="H206:H211"/>
    <mergeCell ref="F171:G176"/>
    <mergeCell ref="H171:H176"/>
    <mergeCell ref="F178:G183"/>
    <mergeCell ref="H178:H183"/>
    <mergeCell ref="F185:G190"/>
    <mergeCell ref="H185:H190"/>
    <mergeCell ref="F150:G155"/>
    <mergeCell ref="H150:H155"/>
    <mergeCell ref="F157:G162"/>
    <mergeCell ref="H157:H162"/>
    <mergeCell ref="F164:G169"/>
    <mergeCell ref="H164:H169"/>
    <mergeCell ref="F129:G134"/>
    <mergeCell ref="H129:H134"/>
    <mergeCell ref="F136:G141"/>
    <mergeCell ref="H136:H141"/>
    <mergeCell ref="F143:G148"/>
    <mergeCell ref="H143:H148"/>
    <mergeCell ref="F108:G113"/>
    <mergeCell ref="H108:H113"/>
    <mergeCell ref="F115:G120"/>
    <mergeCell ref="H115:H120"/>
    <mergeCell ref="F122:G127"/>
    <mergeCell ref="H122:H127"/>
    <mergeCell ref="F94:G99"/>
    <mergeCell ref="H94:H99"/>
    <mergeCell ref="F101:G106"/>
    <mergeCell ref="H101:H106"/>
    <mergeCell ref="F66:G71"/>
    <mergeCell ref="H66:H71"/>
    <mergeCell ref="F73:G78"/>
    <mergeCell ref="H73:H78"/>
    <mergeCell ref="F80:G85"/>
    <mergeCell ref="H80:H85"/>
    <mergeCell ref="F59:G64"/>
    <mergeCell ref="H59:H64"/>
    <mergeCell ref="F24:G29"/>
    <mergeCell ref="H24:H29"/>
    <mergeCell ref="F31:G36"/>
    <mergeCell ref="H31:H36"/>
    <mergeCell ref="F38:G43"/>
    <mergeCell ref="H38:H43"/>
    <mergeCell ref="F87:G92"/>
    <mergeCell ref="H87:H92"/>
    <mergeCell ref="F3:G8"/>
    <mergeCell ref="H3:H8"/>
    <mergeCell ref="F10:G15"/>
    <mergeCell ref="H10:H15"/>
    <mergeCell ref="F17:G22"/>
    <mergeCell ref="H17:H22"/>
    <mergeCell ref="F45:G50"/>
    <mergeCell ref="H45:H50"/>
    <mergeCell ref="F52:G57"/>
    <mergeCell ref="H52:H57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opLeftCell="A275" workbookViewId="0">
      <selection activeCell="N293" sqref="N293"/>
    </sheetView>
  </sheetViews>
  <sheetFormatPr defaultRowHeight="15" x14ac:dyDescent="0.25"/>
  <cols>
    <col min="1" max="1" width="10.140625" bestFit="1" customWidth="1"/>
    <col min="2" max="2" width="11.42578125" bestFit="1" customWidth="1"/>
  </cols>
  <sheetData>
    <row r="1" spans="1:12" ht="15.75" thickBot="1" x14ac:dyDescent="0.3">
      <c r="A1" s="99" t="s">
        <v>38</v>
      </c>
      <c r="B1" s="100" t="s">
        <v>39</v>
      </c>
      <c r="C1" s="100" t="s">
        <v>40</v>
      </c>
      <c r="D1" s="100" t="s">
        <v>51</v>
      </c>
      <c r="E1" s="100" t="s">
        <v>50</v>
      </c>
      <c r="F1" s="101">
        <v>56</v>
      </c>
      <c r="I1" s="93"/>
      <c r="J1" s="93"/>
      <c r="K1" s="93"/>
      <c r="L1" s="93"/>
    </row>
    <row r="2" spans="1:12" ht="15.75" thickBot="1" x14ac:dyDescent="0.3">
      <c r="A2" s="97" t="s">
        <v>0</v>
      </c>
      <c r="B2" s="98" t="s">
        <v>1</v>
      </c>
      <c r="C2" s="98" t="s">
        <v>59</v>
      </c>
      <c r="D2" s="98" t="s">
        <v>58</v>
      </c>
      <c r="E2" s="98" t="s">
        <v>4</v>
      </c>
      <c r="F2" s="98" t="s">
        <v>6</v>
      </c>
      <c r="G2" s="98" t="s">
        <v>7</v>
      </c>
      <c r="H2" s="98" t="s">
        <v>8</v>
      </c>
      <c r="I2" s="104" t="s">
        <v>45</v>
      </c>
      <c r="J2" s="104" t="s">
        <v>46</v>
      </c>
      <c r="K2" s="104" t="s">
        <v>47</v>
      </c>
      <c r="L2" s="105" t="s">
        <v>48</v>
      </c>
    </row>
    <row r="3" spans="1:12" x14ac:dyDescent="0.25">
      <c r="A3" s="102">
        <v>40910</v>
      </c>
      <c r="B3" s="90" t="s">
        <v>15</v>
      </c>
      <c r="C3" s="92"/>
      <c r="D3" s="92"/>
      <c r="E3" s="92"/>
      <c r="F3" s="110"/>
      <c r="G3" s="110"/>
      <c r="H3" s="112"/>
      <c r="I3" s="103">
        <f>$F$1*(0.0167*(C3+D3)+6)</f>
        <v>336</v>
      </c>
      <c r="J3" s="103">
        <f>$F$1*1.4</f>
        <v>78.399999999999991</v>
      </c>
      <c r="K3" s="103">
        <f>$F$1*1</f>
        <v>56</v>
      </c>
      <c r="L3" s="103">
        <f>I3*4+J3*4+K3*9</f>
        <v>2161.6</v>
      </c>
    </row>
    <row r="4" spans="1:12" x14ac:dyDescent="0.25">
      <c r="A4" s="102">
        <v>40911</v>
      </c>
      <c r="B4" s="90" t="s">
        <v>18</v>
      </c>
      <c r="C4" s="90"/>
      <c r="D4" s="90">
        <v>80</v>
      </c>
      <c r="E4" s="90"/>
      <c r="F4" s="110"/>
      <c r="G4" s="110"/>
      <c r="H4" s="112"/>
      <c r="I4" s="94">
        <f t="shared" ref="I4:I67" si="0">$F$1*(0.0167*(C4+D4)+6)</f>
        <v>410.81600000000003</v>
      </c>
      <c r="J4" s="94">
        <f t="shared" ref="J4:J67" si="1">$F$1*1.4</f>
        <v>78.399999999999991</v>
      </c>
      <c r="K4" s="94">
        <f t="shared" ref="K4:K67" si="2">$F$1*1</f>
        <v>56</v>
      </c>
      <c r="L4" s="94">
        <f t="shared" ref="L4:L67" si="3">I4*4+J4*4+K4*9</f>
        <v>2460.864</v>
      </c>
    </row>
    <row r="5" spans="1:12" x14ac:dyDescent="0.25">
      <c r="A5" s="102">
        <v>40912</v>
      </c>
      <c r="B5" s="90" t="s">
        <v>21</v>
      </c>
      <c r="C5" s="90">
        <v>70</v>
      </c>
      <c r="D5" s="90"/>
      <c r="E5" s="90"/>
      <c r="F5" s="110"/>
      <c r="G5" s="110"/>
      <c r="H5" s="112"/>
      <c r="I5" s="94">
        <f t="shared" si="0"/>
        <v>401.46400000000006</v>
      </c>
      <c r="J5" s="94">
        <f t="shared" si="1"/>
        <v>78.399999999999991</v>
      </c>
      <c r="K5" s="94">
        <f t="shared" si="2"/>
        <v>56</v>
      </c>
      <c r="L5" s="94">
        <f t="shared" si="3"/>
        <v>2423.4560000000001</v>
      </c>
    </row>
    <row r="6" spans="1:12" x14ac:dyDescent="0.25">
      <c r="A6" s="102">
        <v>40913</v>
      </c>
      <c r="B6" s="90" t="s">
        <v>24</v>
      </c>
      <c r="C6" s="90"/>
      <c r="D6" s="90"/>
      <c r="E6" s="90"/>
      <c r="F6" s="110"/>
      <c r="G6" s="110"/>
      <c r="H6" s="112"/>
      <c r="I6" s="94">
        <f t="shared" si="0"/>
        <v>336</v>
      </c>
      <c r="J6" s="94">
        <f t="shared" si="1"/>
        <v>78.399999999999991</v>
      </c>
      <c r="K6" s="94">
        <f t="shared" si="2"/>
        <v>56</v>
      </c>
      <c r="L6" s="94">
        <f t="shared" si="3"/>
        <v>2161.6</v>
      </c>
    </row>
    <row r="7" spans="1:12" x14ac:dyDescent="0.25">
      <c r="A7" s="102">
        <v>40914</v>
      </c>
      <c r="B7" s="90" t="s">
        <v>27</v>
      </c>
      <c r="C7" s="90"/>
      <c r="D7" s="90">
        <v>70</v>
      </c>
      <c r="E7" s="90"/>
      <c r="F7" s="110"/>
      <c r="G7" s="110"/>
      <c r="H7" s="112"/>
      <c r="I7" s="94">
        <f t="shared" si="0"/>
        <v>401.46400000000006</v>
      </c>
      <c r="J7" s="94">
        <f t="shared" si="1"/>
        <v>78.399999999999991</v>
      </c>
      <c r="K7" s="94">
        <f t="shared" si="2"/>
        <v>56</v>
      </c>
      <c r="L7" s="94">
        <f t="shared" si="3"/>
        <v>2423.4560000000001</v>
      </c>
    </row>
    <row r="8" spans="1:12" ht="15.75" thickBot="1" x14ac:dyDescent="0.3">
      <c r="A8" s="102">
        <v>40915</v>
      </c>
      <c r="B8" s="90" t="s">
        <v>10</v>
      </c>
      <c r="C8" s="90">
        <v>80</v>
      </c>
      <c r="D8" s="90"/>
      <c r="E8" s="90"/>
      <c r="F8" s="110"/>
      <c r="G8" s="110"/>
      <c r="H8" s="112"/>
      <c r="I8" s="94">
        <f t="shared" si="0"/>
        <v>410.81600000000003</v>
      </c>
      <c r="J8" s="94">
        <f t="shared" si="1"/>
        <v>78.399999999999991</v>
      </c>
      <c r="K8" s="94">
        <f t="shared" si="2"/>
        <v>56</v>
      </c>
      <c r="L8" s="94">
        <f t="shared" si="3"/>
        <v>2460.864</v>
      </c>
    </row>
    <row r="9" spans="1:12" ht="15.75" thickBot="1" x14ac:dyDescent="0.3">
      <c r="A9" s="102">
        <v>40916</v>
      </c>
      <c r="B9" s="90" t="s">
        <v>12</v>
      </c>
      <c r="C9" s="90"/>
      <c r="D9" s="90">
        <v>30</v>
      </c>
      <c r="E9" s="90"/>
      <c r="F9" s="30">
        <f>SUM(C3:C9)</f>
        <v>150</v>
      </c>
      <c r="G9" s="31">
        <f>SUM(D3:D9)</f>
        <v>180</v>
      </c>
      <c r="H9" s="32">
        <f>F9+G9</f>
        <v>330</v>
      </c>
      <c r="I9" s="94">
        <f t="shared" si="0"/>
        <v>364.05600000000004</v>
      </c>
      <c r="J9" s="94">
        <f t="shared" si="1"/>
        <v>78.399999999999991</v>
      </c>
      <c r="K9" s="94">
        <f t="shared" si="2"/>
        <v>56</v>
      </c>
      <c r="L9" s="94">
        <f t="shared" si="3"/>
        <v>2273.8240000000001</v>
      </c>
    </row>
    <row r="10" spans="1:12" x14ac:dyDescent="0.25">
      <c r="A10" s="102">
        <v>40917</v>
      </c>
      <c r="B10" s="90" t="s">
        <v>15</v>
      </c>
      <c r="C10" s="90"/>
      <c r="D10" s="90"/>
      <c r="E10" s="90"/>
      <c r="F10" s="109"/>
      <c r="G10" s="109"/>
      <c r="H10" s="111"/>
      <c r="I10" s="94">
        <f t="shared" si="0"/>
        <v>336</v>
      </c>
      <c r="J10" s="94">
        <f t="shared" si="1"/>
        <v>78.399999999999991</v>
      </c>
      <c r="K10" s="94">
        <f t="shared" si="2"/>
        <v>56</v>
      </c>
      <c r="L10" s="94">
        <f t="shared" si="3"/>
        <v>2161.6</v>
      </c>
    </row>
    <row r="11" spans="1:12" x14ac:dyDescent="0.25">
      <c r="A11" s="102">
        <v>40918</v>
      </c>
      <c r="B11" s="90" t="s">
        <v>18</v>
      </c>
      <c r="C11" s="90"/>
      <c r="D11" s="90">
        <v>30</v>
      </c>
      <c r="E11" s="90"/>
      <c r="F11" s="110"/>
      <c r="G11" s="110"/>
      <c r="H11" s="112"/>
      <c r="I11" s="94">
        <f t="shared" si="0"/>
        <v>364.05600000000004</v>
      </c>
      <c r="J11" s="94">
        <f t="shared" si="1"/>
        <v>78.399999999999991</v>
      </c>
      <c r="K11" s="94">
        <f t="shared" si="2"/>
        <v>56</v>
      </c>
      <c r="L11" s="94">
        <f t="shared" si="3"/>
        <v>2273.8240000000001</v>
      </c>
    </row>
    <row r="12" spans="1:12" x14ac:dyDescent="0.25">
      <c r="A12" s="102">
        <v>40919</v>
      </c>
      <c r="B12" s="90" t="s">
        <v>21</v>
      </c>
      <c r="C12" s="90">
        <v>70</v>
      </c>
      <c r="D12" s="90"/>
      <c r="E12" s="90"/>
      <c r="F12" s="110"/>
      <c r="G12" s="110"/>
      <c r="H12" s="112"/>
      <c r="I12" s="94">
        <f t="shared" si="0"/>
        <v>401.46400000000006</v>
      </c>
      <c r="J12" s="94">
        <f t="shared" si="1"/>
        <v>78.399999999999991</v>
      </c>
      <c r="K12" s="94">
        <f t="shared" si="2"/>
        <v>56</v>
      </c>
      <c r="L12" s="94">
        <f t="shared" si="3"/>
        <v>2423.4560000000001</v>
      </c>
    </row>
    <row r="13" spans="1:12" x14ac:dyDescent="0.25">
      <c r="A13" s="102">
        <v>40920</v>
      </c>
      <c r="B13" s="90" t="s">
        <v>24</v>
      </c>
      <c r="C13" s="90"/>
      <c r="D13" s="90">
        <v>90</v>
      </c>
      <c r="E13" s="90"/>
      <c r="F13" s="110"/>
      <c r="G13" s="110"/>
      <c r="H13" s="112"/>
      <c r="I13" s="94">
        <f t="shared" si="0"/>
        <v>420.16800000000001</v>
      </c>
      <c r="J13" s="94">
        <f t="shared" si="1"/>
        <v>78.399999999999991</v>
      </c>
      <c r="K13" s="94">
        <f t="shared" si="2"/>
        <v>56</v>
      </c>
      <c r="L13" s="94">
        <f t="shared" si="3"/>
        <v>2498.2719999999999</v>
      </c>
    </row>
    <row r="14" spans="1:12" x14ac:dyDescent="0.25">
      <c r="A14" s="102">
        <v>40921</v>
      </c>
      <c r="B14" s="90" t="s">
        <v>27</v>
      </c>
      <c r="C14" s="90"/>
      <c r="D14" s="90"/>
      <c r="E14" s="90"/>
      <c r="F14" s="110"/>
      <c r="G14" s="110"/>
      <c r="H14" s="112"/>
      <c r="I14" s="94">
        <f t="shared" si="0"/>
        <v>336</v>
      </c>
      <c r="J14" s="94">
        <f t="shared" si="1"/>
        <v>78.399999999999991</v>
      </c>
      <c r="K14" s="94">
        <f t="shared" si="2"/>
        <v>56</v>
      </c>
      <c r="L14" s="94">
        <f t="shared" si="3"/>
        <v>2161.6</v>
      </c>
    </row>
    <row r="15" spans="1:12" ht="15.75" thickBot="1" x14ac:dyDescent="0.3">
      <c r="A15" s="102">
        <v>40922</v>
      </c>
      <c r="B15" s="90" t="s">
        <v>10</v>
      </c>
      <c r="C15" s="90">
        <v>90</v>
      </c>
      <c r="D15" s="90"/>
      <c r="E15" s="90"/>
      <c r="F15" s="110"/>
      <c r="G15" s="110"/>
      <c r="H15" s="112"/>
      <c r="I15" s="94">
        <f t="shared" si="0"/>
        <v>420.16800000000001</v>
      </c>
      <c r="J15" s="94">
        <f t="shared" si="1"/>
        <v>78.399999999999991</v>
      </c>
      <c r="K15" s="94">
        <f t="shared" si="2"/>
        <v>56</v>
      </c>
      <c r="L15" s="94">
        <f t="shared" si="3"/>
        <v>2498.2719999999999</v>
      </c>
    </row>
    <row r="16" spans="1:12" ht="15.75" thickBot="1" x14ac:dyDescent="0.3">
      <c r="A16" s="102">
        <v>40923</v>
      </c>
      <c r="B16" s="90" t="s">
        <v>12</v>
      </c>
      <c r="C16" s="90"/>
      <c r="D16" s="90">
        <v>60</v>
      </c>
      <c r="E16" s="90"/>
      <c r="F16" s="30">
        <f>SUM(C10:C16)</f>
        <v>160</v>
      </c>
      <c r="G16" s="31">
        <f>SUM(D10:D16)</f>
        <v>180</v>
      </c>
      <c r="H16" s="32">
        <f>F16+G16</f>
        <v>340</v>
      </c>
      <c r="I16" s="94">
        <f t="shared" si="0"/>
        <v>392.11199999999997</v>
      </c>
      <c r="J16" s="94">
        <f t="shared" si="1"/>
        <v>78.399999999999991</v>
      </c>
      <c r="K16" s="94">
        <f t="shared" si="2"/>
        <v>56</v>
      </c>
      <c r="L16" s="94">
        <f t="shared" si="3"/>
        <v>2386.0479999999998</v>
      </c>
    </row>
    <row r="17" spans="1:12" x14ac:dyDescent="0.25">
      <c r="A17" s="102">
        <v>40924</v>
      </c>
      <c r="B17" s="90" t="s">
        <v>15</v>
      </c>
      <c r="C17" s="90"/>
      <c r="D17" s="90"/>
      <c r="E17" s="90"/>
      <c r="F17" s="109"/>
      <c r="G17" s="109"/>
      <c r="H17" s="111"/>
      <c r="I17" s="94">
        <f t="shared" si="0"/>
        <v>336</v>
      </c>
      <c r="J17" s="94">
        <f t="shared" si="1"/>
        <v>78.399999999999991</v>
      </c>
      <c r="K17" s="94">
        <f t="shared" si="2"/>
        <v>56</v>
      </c>
      <c r="L17" s="94">
        <f t="shared" si="3"/>
        <v>2161.6</v>
      </c>
    </row>
    <row r="18" spans="1:12" x14ac:dyDescent="0.25">
      <c r="A18" s="102">
        <v>40925</v>
      </c>
      <c r="B18" s="90" t="s">
        <v>18</v>
      </c>
      <c r="C18" s="90"/>
      <c r="D18" s="90">
        <v>30</v>
      </c>
      <c r="E18" s="90"/>
      <c r="F18" s="110"/>
      <c r="G18" s="110"/>
      <c r="H18" s="112"/>
      <c r="I18" s="94">
        <f t="shared" si="0"/>
        <v>364.05600000000004</v>
      </c>
      <c r="J18" s="94">
        <f t="shared" si="1"/>
        <v>78.399999999999991</v>
      </c>
      <c r="K18" s="94">
        <f t="shared" si="2"/>
        <v>56</v>
      </c>
      <c r="L18" s="94">
        <f t="shared" si="3"/>
        <v>2273.8240000000001</v>
      </c>
    </row>
    <row r="19" spans="1:12" x14ac:dyDescent="0.25">
      <c r="A19" s="102">
        <v>40926</v>
      </c>
      <c r="B19" s="90" t="s">
        <v>21</v>
      </c>
      <c r="C19" s="90">
        <v>60</v>
      </c>
      <c r="D19" s="90"/>
      <c r="E19" s="90"/>
      <c r="F19" s="110"/>
      <c r="G19" s="110"/>
      <c r="H19" s="112"/>
      <c r="I19" s="94">
        <f t="shared" si="0"/>
        <v>392.11199999999997</v>
      </c>
      <c r="J19" s="94">
        <f t="shared" si="1"/>
        <v>78.399999999999991</v>
      </c>
      <c r="K19" s="94">
        <f t="shared" si="2"/>
        <v>56</v>
      </c>
      <c r="L19" s="94">
        <f t="shared" si="3"/>
        <v>2386.0479999999998</v>
      </c>
    </row>
    <row r="20" spans="1:12" x14ac:dyDescent="0.25">
      <c r="A20" s="102">
        <v>40927</v>
      </c>
      <c r="B20" s="90" t="s">
        <v>24</v>
      </c>
      <c r="C20" s="90"/>
      <c r="D20" s="90">
        <v>0</v>
      </c>
      <c r="E20" s="90"/>
      <c r="F20" s="110"/>
      <c r="G20" s="110"/>
      <c r="H20" s="112"/>
      <c r="I20" s="94">
        <f t="shared" si="0"/>
        <v>336</v>
      </c>
      <c r="J20" s="94">
        <f t="shared" si="1"/>
        <v>78.399999999999991</v>
      </c>
      <c r="K20" s="94">
        <f t="shared" si="2"/>
        <v>56</v>
      </c>
      <c r="L20" s="94">
        <f t="shared" si="3"/>
        <v>2161.6</v>
      </c>
    </row>
    <row r="21" spans="1:12" x14ac:dyDescent="0.25">
      <c r="A21" s="102">
        <v>40928</v>
      </c>
      <c r="B21" s="90" t="s">
        <v>27</v>
      </c>
      <c r="C21" s="90"/>
      <c r="D21" s="90">
        <v>30</v>
      </c>
      <c r="E21" s="90"/>
      <c r="F21" s="110"/>
      <c r="G21" s="110"/>
      <c r="H21" s="112"/>
      <c r="I21" s="94">
        <f t="shared" si="0"/>
        <v>364.05600000000004</v>
      </c>
      <c r="J21" s="94">
        <f t="shared" si="1"/>
        <v>78.399999999999991</v>
      </c>
      <c r="K21" s="94">
        <f t="shared" si="2"/>
        <v>56</v>
      </c>
      <c r="L21" s="94">
        <f t="shared" si="3"/>
        <v>2273.8240000000001</v>
      </c>
    </row>
    <row r="22" spans="1:12" ht="15.75" thickBot="1" x14ac:dyDescent="0.3">
      <c r="A22" s="102">
        <v>40929</v>
      </c>
      <c r="B22" s="90" t="s">
        <v>10</v>
      </c>
      <c r="C22" s="90"/>
      <c r="D22" s="90">
        <v>60</v>
      </c>
      <c r="E22" s="90"/>
      <c r="F22" s="110"/>
      <c r="G22" s="110"/>
      <c r="H22" s="112"/>
      <c r="I22" s="94">
        <f t="shared" si="0"/>
        <v>392.11199999999997</v>
      </c>
      <c r="J22" s="94">
        <f t="shared" si="1"/>
        <v>78.399999999999991</v>
      </c>
      <c r="K22" s="94">
        <f t="shared" si="2"/>
        <v>56</v>
      </c>
      <c r="L22" s="94">
        <f t="shared" si="3"/>
        <v>2386.0479999999998</v>
      </c>
    </row>
    <row r="23" spans="1:12" ht="15.75" thickBot="1" x14ac:dyDescent="0.3">
      <c r="A23" s="102">
        <v>40930</v>
      </c>
      <c r="B23" s="90" t="s">
        <v>12</v>
      </c>
      <c r="C23" s="90"/>
      <c r="D23" s="90">
        <v>60</v>
      </c>
      <c r="E23" s="90"/>
      <c r="F23" s="30">
        <f>SUM(C17:C23)</f>
        <v>60</v>
      </c>
      <c r="G23" s="31">
        <f>SUM(D17:D23)</f>
        <v>180</v>
      </c>
      <c r="H23" s="32">
        <f>F23+G23</f>
        <v>240</v>
      </c>
      <c r="I23" s="94">
        <f t="shared" si="0"/>
        <v>392.11199999999997</v>
      </c>
      <c r="J23" s="94">
        <f t="shared" si="1"/>
        <v>78.399999999999991</v>
      </c>
      <c r="K23" s="94">
        <f t="shared" si="2"/>
        <v>56</v>
      </c>
      <c r="L23" s="94">
        <f t="shared" si="3"/>
        <v>2386.0479999999998</v>
      </c>
    </row>
    <row r="24" spans="1:12" x14ac:dyDescent="0.25">
      <c r="A24" s="102">
        <v>40931</v>
      </c>
      <c r="B24" s="90" t="s">
        <v>15</v>
      </c>
      <c r="C24" s="90"/>
      <c r="D24" s="90"/>
      <c r="E24" s="90"/>
      <c r="F24" s="109"/>
      <c r="G24" s="109"/>
      <c r="H24" s="111"/>
      <c r="I24" s="94">
        <f t="shared" si="0"/>
        <v>336</v>
      </c>
      <c r="J24" s="94">
        <f t="shared" si="1"/>
        <v>78.399999999999991</v>
      </c>
      <c r="K24" s="94">
        <f t="shared" si="2"/>
        <v>56</v>
      </c>
      <c r="L24" s="94">
        <f t="shared" si="3"/>
        <v>2161.6</v>
      </c>
    </row>
    <row r="25" spans="1:12" x14ac:dyDescent="0.25">
      <c r="A25" s="102">
        <v>40932</v>
      </c>
      <c r="B25" s="90" t="s">
        <v>18</v>
      </c>
      <c r="C25" s="90">
        <v>45</v>
      </c>
      <c r="D25" s="90"/>
      <c r="E25" s="90"/>
      <c r="F25" s="110"/>
      <c r="G25" s="110"/>
      <c r="H25" s="112"/>
      <c r="I25" s="94">
        <f t="shared" si="0"/>
        <v>378.084</v>
      </c>
      <c r="J25" s="94">
        <f t="shared" si="1"/>
        <v>78.399999999999991</v>
      </c>
      <c r="K25" s="94">
        <f t="shared" si="2"/>
        <v>56</v>
      </c>
      <c r="L25" s="94">
        <f t="shared" si="3"/>
        <v>2329.9359999999997</v>
      </c>
    </row>
    <row r="26" spans="1:12" x14ac:dyDescent="0.25">
      <c r="A26" s="102">
        <v>40933</v>
      </c>
      <c r="B26" s="90" t="s">
        <v>21</v>
      </c>
      <c r="C26" s="90"/>
      <c r="D26" s="90">
        <v>30</v>
      </c>
      <c r="E26" s="90"/>
      <c r="F26" s="110"/>
      <c r="G26" s="110"/>
      <c r="H26" s="112"/>
      <c r="I26" s="94">
        <f t="shared" si="0"/>
        <v>364.05600000000004</v>
      </c>
      <c r="J26" s="94">
        <f t="shared" si="1"/>
        <v>78.399999999999991</v>
      </c>
      <c r="K26" s="94">
        <f t="shared" si="2"/>
        <v>56</v>
      </c>
      <c r="L26" s="94">
        <f t="shared" si="3"/>
        <v>2273.8240000000001</v>
      </c>
    </row>
    <row r="27" spans="1:12" x14ac:dyDescent="0.25">
      <c r="A27" s="102">
        <v>40934</v>
      </c>
      <c r="B27" s="90" t="s">
        <v>24</v>
      </c>
      <c r="C27" s="90"/>
      <c r="D27" s="90">
        <v>90</v>
      </c>
      <c r="E27" s="90"/>
      <c r="F27" s="110"/>
      <c r="G27" s="110"/>
      <c r="H27" s="112"/>
      <c r="I27" s="94">
        <f t="shared" si="0"/>
        <v>420.16800000000001</v>
      </c>
      <c r="J27" s="94">
        <f t="shared" si="1"/>
        <v>78.399999999999991</v>
      </c>
      <c r="K27" s="94">
        <f t="shared" si="2"/>
        <v>56</v>
      </c>
      <c r="L27" s="94">
        <f t="shared" si="3"/>
        <v>2498.2719999999999</v>
      </c>
    </row>
    <row r="28" spans="1:12" x14ac:dyDescent="0.25">
      <c r="A28" s="102">
        <v>40935</v>
      </c>
      <c r="B28" s="90" t="s">
        <v>27</v>
      </c>
      <c r="C28" s="90"/>
      <c r="D28" s="90"/>
      <c r="E28" s="90"/>
      <c r="F28" s="110"/>
      <c r="G28" s="110"/>
      <c r="H28" s="112"/>
      <c r="I28" s="94">
        <f t="shared" si="0"/>
        <v>336</v>
      </c>
      <c r="J28" s="94">
        <f t="shared" si="1"/>
        <v>78.399999999999991</v>
      </c>
      <c r="K28" s="94">
        <f t="shared" si="2"/>
        <v>56</v>
      </c>
      <c r="L28" s="94">
        <f t="shared" si="3"/>
        <v>2161.6</v>
      </c>
    </row>
    <row r="29" spans="1:12" ht="15.75" thickBot="1" x14ac:dyDescent="0.3">
      <c r="A29" s="102">
        <v>40936</v>
      </c>
      <c r="B29" s="90" t="s">
        <v>10</v>
      </c>
      <c r="C29" s="90">
        <v>100</v>
      </c>
      <c r="D29" s="90"/>
      <c r="E29" s="90"/>
      <c r="F29" s="110"/>
      <c r="G29" s="110"/>
      <c r="H29" s="112"/>
      <c r="I29" s="94">
        <f t="shared" si="0"/>
        <v>429.52</v>
      </c>
      <c r="J29" s="94">
        <f t="shared" si="1"/>
        <v>78.399999999999991</v>
      </c>
      <c r="K29" s="94">
        <f t="shared" si="2"/>
        <v>56</v>
      </c>
      <c r="L29" s="94">
        <f t="shared" si="3"/>
        <v>2535.6799999999998</v>
      </c>
    </row>
    <row r="30" spans="1:12" ht="15.75" thickBot="1" x14ac:dyDescent="0.3">
      <c r="A30" s="102">
        <v>40937</v>
      </c>
      <c r="B30" s="90" t="s">
        <v>12</v>
      </c>
      <c r="C30" s="90"/>
      <c r="D30" s="90">
        <v>65</v>
      </c>
      <c r="E30" s="90"/>
      <c r="F30" s="30">
        <f>SUM(C24:C30)</f>
        <v>145</v>
      </c>
      <c r="G30" s="31">
        <f>SUM(D24:D30)</f>
        <v>185</v>
      </c>
      <c r="H30" s="32">
        <f>F30+G30</f>
        <v>330</v>
      </c>
      <c r="I30" s="94">
        <f t="shared" si="0"/>
        <v>396.78800000000001</v>
      </c>
      <c r="J30" s="94">
        <f t="shared" si="1"/>
        <v>78.399999999999991</v>
      </c>
      <c r="K30" s="94">
        <f t="shared" si="2"/>
        <v>56</v>
      </c>
      <c r="L30" s="94">
        <f t="shared" si="3"/>
        <v>2404.752</v>
      </c>
    </row>
    <row r="31" spans="1:12" x14ac:dyDescent="0.25">
      <c r="A31" s="102">
        <v>40938</v>
      </c>
      <c r="B31" s="90" t="s">
        <v>15</v>
      </c>
      <c r="C31" s="90"/>
      <c r="D31" s="90"/>
      <c r="E31" s="90"/>
      <c r="F31" s="109"/>
      <c r="G31" s="109"/>
      <c r="H31" s="111"/>
      <c r="I31" s="94">
        <f t="shared" si="0"/>
        <v>336</v>
      </c>
      <c r="J31" s="94">
        <f t="shared" si="1"/>
        <v>78.399999999999991</v>
      </c>
      <c r="K31" s="94">
        <f t="shared" si="2"/>
        <v>56</v>
      </c>
      <c r="L31" s="94">
        <f t="shared" si="3"/>
        <v>2161.6</v>
      </c>
    </row>
    <row r="32" spans="1:12" x14ac:dyDescent="0.25">
      <c r="A32" s="102">
        <v>40939</v>
      </c>
      <c r="B32" s="90" t="s">
        <v>18</v>
      </c>
      <c r="C32" s="90">
        <v>45</v>
      </c>
      <c r="D32" s="90"/>
      <c r="E32" s="90"/>
      <c r="F32" s="110"/>
      <c r="G32" s="110"/>
      <c r="H32" s="112"/>
      <c r="I32" s="94">
        <f t="shared" si="0"/>
        <v>378.084</v>
      </c>
      <c r="J32" s="94">
        <f t="shared" si="1"/>
        <v>78.399999999999991</v>
      </c>
      <c r="K32" s="94">
        <f t="shared" si="2"/>
        <v>56</v>
      </c>
      <c r="L32" s="94">
        <f t="shared" si="3"/>
        <v>2329.9359999999997</v>
      </c>
    </row>
    <row r="33" spans="1:12" x14ac:dyDescent="0.25">
      <c r="A33" s="102">
        <v>40940</v>
      </c>
      <c r="B33" s="90" t="s">
        <v>21</v>
      </c>
      <c r="C33" s="90"/>
      <c r="D33" s="90">
        <v>30</v>
      </c>
      <c r="E33" s="90"/>
      <c r="F33" s="110"/>
      <c r="G33" s="110"/>
      <c r="H33" s="112"/>
      <c r="I33" s="94">
        <f t="shared" si="0"/>
        <v>364.05600000000004</v>
      </c>
      <c r="J33" s="94">
        <f t="shared" si="1"/>
        <v>78.399999999999991</v>
      </c>
      <c r="K33" s="94">
        <f t="shared" si="2"/>
        <v>56</v>
      </c>
      <c r="L33" s="94">
        <f t="shared" si="3"/>
        <v>2273.8240000000001</v>
      </c>
    </row>
    <row r="34" spans="1:12" x14ac:dyDescent="0.25">
      <c r="A34" s="102">
        <v>40941</v>
      </c>
      <c r="B34" s="90" t="s">
        <v>24</v>
      </c>
      <c r="C34" s="90">
        <v>100</v>
      </c>
      <c r="D34" s="90"/>
      <c r="E34" s="90"/>
      <c r="F34" s="110"/>
      <c r="G34" s="110"/>
      <c r="H34" s="112"/>
      <c r="I34" s="94">
        <f t="shared" si="0"/>
        <v>429.52</v>
      </c>
      <c r="J34" s="94">
        <f t="shared" si="1"/>
        <v>78.399999999999991</v>
      </c>
      <c r="K34" s="94">
        <f t="shared" si="2"/>
        <v>56</v>
      </c>
      <c r="L34" s="94">
        <f t="shared" si="3"/>
        <v>2535.6799999999998</v>
      </c>
    </row>
    <row r="35" spans="1:12" x14ac:dyDescent="0.25">
      <c r="A35" s="102">
        <v>40942</v>
      </c>
      <c r="B35" s="90" t="s">
        <v>27</v>
      </c>
      <c r="C35" s="90"/>
      <c r="D35" s="90">
        <v>20</v>
      </c>
      <c r="E35" s="90"/>
      <c r="F35" s="110"/>
      <c r="G35" s="110"/>
      <c r="H35" s="112"/>
      <c r="I35" s="94">
        <f t="shared" si="0"/>
        <v>354.70399999999995</v>
      </c>
      <c r="J35" s="94">
        <f t="shared" si="1"/>
        <v>78.399999999999991</v>
      </c>
      <c r="K35" s="94">
        <f t="shared" si="2"/>
        <v>56</v>
      </c>
      <c r="L35" s="94">
        <f t="shared" si="3"/>
        <v>2236.4159999999997</v>
      </c>
    </row>
    <row r="36" spans="1:12" ht="15.75" thickBot="1" x14ac:dyDescent="0.3">
      <c r="A36" s="102">
        <v>40943</v>
      </c>
      <c r="B36" s="90" t="s">
        <v>10</v>
      </c>
      <c r="C36" s="90"/>
      <c r="D36" s="90">
        <v>100</v>
      </c>
      <c r="E36" s="90"/>
      <c r="F36" s="110"/>
      <c r="G36" s="110"/>
      <c r="H36" s="112"/>
      <c r="I36" s="94">
        <f t="shared" si="0"/>
        <v>429.52</v>
      </c>
      <c r="J36" s="94">
        <f t="shared" si="1"/>
        <v>78.399999999999991</v>
      </c>
      <c r="K36" s="94">
        <f t="shared" si="2"/>
        <v>56</v>
      </c>
      <c r="L36" s="94">
        <f t="shared" si="3"/>
        <v>2535.6799999999998</v>
      </c>
    </row>
    <row r="37" spans="1:12" ht="15.75" thickBot="1" x14ac:dyDescent="0.3">
      <c r="A37" s="102">
        <v>40944</v>
      </c>
      <c r="B37" s="90" t="s">
        <v>12</v>
      </c>
      <c r="C37" s="90">
        <v>60</v>
      </c>
      <c r="D37" s="90"/>
      <c r="E37" s="90"/>
      <c r="F37" s="30">
        <f>SUM(C31:C37)</f>
        <v>205</v>
      </c>
      <c r="G37" s="31">
        <f>SUM(D31:D37)</f>
        <v>150</v>
      </c>
      <c r="H37" s="32">
        <f>F37+G37</f>
        <v>355</v>
      </c>
      <c r="I37" s="94">
        <f t="shared" si="0"/>
        <v>392.11199999999997</v>
      </c>
      <c r="J37" s="94">
        <f t="shared" si="1"/>
        <v>78.399999999999991</v>
      </c>
      <c r="K37" s="94">
        <f t="shared" si="2"/>
        <v>56</v>
      </c>
      <c r="L37" s="94">
        <f t="shared" si="3"/>
        <v>2386.0479999999998</v>
      </c>
    </row>
    <row r="38" spans="1:12" x14ac:dyDescent="0.25">
      <c r="A38" s="102">
        <v>40945</v>
      </c>
      <c r="B38" s="90" t="s">
        <v>15</v>
      </c>
      <c r="C38" s="90"/>
      <c r="D38" s="90"/>
      <c r="E38" s="90"/>
      <c r="F38" s="109"/>
      <c r="G38" s="109"/>
      <c r="H38" s="111"/>
      <c r="I38" s="94">
        <f t="shared" si="0"/>
        <v>336</v>
      </c>
      <c r="J38" s="94">
        <f t="shared" si="1"/>
        <v>78.399999999999991</v>
      </c>
      <c r="K38" s="94">
        <f t="shared" si="2"/>
        <v>56</v>
      </c>
      <c r="L38" s="94">
        <f t="shared" si="3"/>
        <v>2161.6</v>
      </c>
    </row>
    <row r="39" spans="1:12" x14ac:dyDescent="0.25">
      <c r="A39" s="102">
        <v>40946</v>
      </c>
      <c r="B39" s="90" t="s">
        <v>18</v>
      </c>
      <c r="C39" s="90">
        <v>60</v>
      </c>
      <c r="D39" s="90"/>
      <c r="E39" s="90"/>
      <c r="F39" s="110"/>
      <c r="G39" s="110"/>
      <c r="H39" s="112"/>
      <c r="I39" s="94">
        <f t="shared" si="0"/>
        <v>392.11199999999997</v>
      </c>
      <c r="J39" s="94">
        <f t="shared" si="1"/>
        <v>78.399999999999991</v>
      </c>
      <c r="K39" s="94">
        <f t="shared" si="2"/>
        <v>56</v>
      </c>
      <c r="L39" s="94">
        <f t="shared" si="3"/>
        <v>2386.0479999999998</v>
      </c>
    </row>
    <row r="40" spans="1:12" x14ac:dyDescent="0.25">
      <c r="A40" s="102">
        <v>40947</v>
      </c>
      <c r="B40" s="90" t="s">
        <v>21</v>
      </c>
      <c r="C40" s="90"/>
      <c r="D40" s="90">
        <v>30</v>
      </c>
      <c r="E40" s="90"/>
      <c r="F40" s="110"/>
      <c r="G40" s="110"/>
      <c r="H40" s="112"/>
      <c r="I40" s="94">
        <f t="shared" si="0"/>
        <v>364.05600000000004</v>
      </c>
      <c r="J40" s="94">
        <f t="shared" si="1"/>
        <v>78.399999999999991</v>
      </c>
      <c r="K40" s="94">
        <f t="shared" si="2"/>
        <v>56</v>
      </c>
      <c r="L40" s="94">
        <f t="shared" si="3"/>
        <v>2273.8240000000001</v>
      </c>
    </row>
    <row r="41" spans="1:12" x14ac:dyDescent="0.25">
      <c r="A41" s="102">
        <v>40948</v>
      </c>
      <c r="B41" s="90" t="s">
        <v>24</v>
      </c>
      <c r="C41" s="90"/>
      <c r="D41" s="90"/>
      <c r="E41" s="90"/>
      <c r="F41" s="110"/>
      <c r="G41" s="110"/>
      <c r="H41" s="112"/>
      <c r="I41" s="94">
        <f t="shared" si="0"/>
        <v>336</v>
      </c>
      <c r="J41" s="94">
        <f t="shared" si="1"/>
        <v>78.399999999999991</v>
      </c>
      <c r="K41" s="94">
        <f t="shared" si="2"/>
        <v>56</v>
      </c>
      <c r="L41" s="94">
        <f t="shared" si="3"/>
        <v>2161.6</v>
      </c>
    </row>
    <row r="42" spans="1:12" x14ac:dyDescent="0.25">
      <c r="A42" s="102">
        <v>40949</v>
      </c>
      <c r="B42" s="90" t="s">
        <v>27</v>
      </c>
      <c r="C42" s="90"/>
      <c r="D42" s="90">
        <v>110</v>
      </c>
      <c r="E42" s="90"/>
      <c r="F42" s="110"/>
      <c r="G42" s="110"/>
      <c r="H42" s="112"/>
      <c r="I42" s="94">
        <f t="shared" si="0"/>
        <v>438.87199999999996</v>
      </c>
      <c r="J42" s="94">
        <f t="shared" si="1"/>
        <v>78.399999999999991</v>
      </c>
      <c r="K42" s="94">
        <f t="shared" si="2"/>
        <v>56</v>
      </c>
      <c r="L42" s="94">
        <f t="shared" si="3"/>
        <v>2573.0879999999997</v>
      </c>
    </row>
    <row r="43" spans="1:12" ht="15.75" thickBot="1" x14ac:dyDescent="0.3">
      <c r="A43" s="102">
        <v>40950</v>
      </c>
      <c r="B43" s="90" t="s">
        <v>10</v>
      </c>
      <c r="C43" s="90"/>
      <c r="D43" s="90">
        <v>30</v>
      </c>
      <c r="E43" s="90"/>
      <c r="F43" s="110"/>
      <c r="G43" s="110"/>
      <c r="H43" s="112"/>
      <c r="I43" s="94">
        <f t="shared" si="0"/>
        <v>364.05600000000004</v>
      </c>
      <c r="J43" s="94">
        <f t="shared" si="1"/>
        <v>78.399999999999991</v>
      </c>
      <c r="K43" s="94">
        <f t="shared" si="2"/>
        <v>56</v>
      </c>
      <c r="L43" s="94">
        <f t="shared" si="3"/>
        <v>2273.8240000000001</v>
      </c>
    </row>
    <row r="44" spans="1:12" ht="15.75" thickBot="1" x14ac:dyDescent="0.3">
      <c r="A44" s="102">
        <v>40951</v>
      </c>
      <c r="B44" s="90" t="s">
        <v>12</v>
      </c>
      <c r="C44" s="90"/>
      <c r="D44" s="90">
        <v>60</v>
      </c>
      <c r="E44" s="90"/>
      <c r="F44" s="30">
        <f>SUM(C38:C44)</f>
        <v>60</v>
      </c>
      <c r="G44" s="31">
        <f>SUM(D38:D44)</f>
        <v>230</v>
      </c>
      <c r="H44" s="32">
        <f>F44+G44</f>
        <v>290</v>
      </c>
      <c r="I44" s="94">
        <f t="shared" si="0"/>
        <v>392.11199999999997</v>
      </c>
      <c r="J44" s="94">
        <f t="shared" si="1"/>
        <v>78.399999999999991</v>
      </c>
      <c r="K44" s="94">
        <f t="shared" si="2"/>
        <v>56</v>
      </c>
      <c r="L44" s="94">
        <f t="shared" si="3"/>
        <v>2386.0479999999998</v>
      </c>
    </row>
    <row r="45" spans="1:12" x14ac:dyDescent="0.25">
      <c r="A45" s="102">
        <v>40952</v>
      </c>
      <c r="B45" s="90" t="s">
        <v>15</v>
      </c>
      <c r="C45" s="90"/>
      <c r="D45" s="90"/>
      <c r="E45" s="90"/>
      <c r="F45" s="109"/>
      <c r="G45" s="109"/>
      <c r="H45" s="111"/>
      <c r="I45" s="94">
        <f t="shared" si="0"/>
        <v>336</v>
      </c>
      <c r="J45" s="94">
        <f t="shared" si="1"/>
        <v>78.399999999999991</v>
      </c>
      <c r="K45" s="94">
        <f t="shared" si="2"/>
        <v>56</v>
      </c>
      <c r="L45" s="94">
        <f t="shared" si="3"/>
        <v>2161.6</v>
      </c>
    </row>
    <row r="46" spans="1:12" x14ac:dyDescent="0.25">
      <c r="A46" s="102">
        <v>40953</v>
      </c>
      <c r="B46" s="90" t="s">
        <v>18</v>
      </c>
      <c r="C46" s="90">
        <v>60</v>
      </c>
      <c r="D46" s="90"/>
      <c r="E46" s="90"/>
      <c r="F46" s="110"/>
      <c r="G46" s="110"/>
      <c r="H46" s="112"/>
      <c r="I46" s="94">
        <f t="shared" si="0"/>
        <v>392.11199999999997</v>
      </c>
      <c r="J46" s="94">
        <f t="shared" si="1"/>
        <v>78.399999999999991</v>
      </c>
      <c r="K46" s="94">
        <f t="shared" si="2"/>
        <v>56</v>
      </c>
      <c r="L46" s="94">
        <f t="shared" si="3"/>
        <v>2386.0479999999998</v>
      </c>
    </row>
    <row r="47" spans="1:12" x14ac:dyDescent="0.25">
      <c r="A47" s="102">
        <v>40954</v>
      </c>
      <c r="B47" s="90" t="s">
        <v>21</v>
      </c>
      <c r="C47" s="90"/>
      <c r="D47" s="90">
        <v>45</v>
      </c>
      <c r="E47" s="90"/>
      <c r="F47" s="110"/>
      <c r="G47" s="110"/>
      <c r="H47" s="112"/>
      <c r="I47" s="94">
        <f t="shared" si="0"/>
        <v>378.084</v>
      </c>
      <c r="J47" s="94">
        <f t="shared" si="1"/>
        <v>78.399999999999991</v>
      </c>
      <c r="K47" s="94">
        <f t="shared" si="2"/>
        <v>56</v>
      </c>
      <c r="L47" s="94">
        <f t="shared" si="3"/>
        <v>2329.9359999999997</v>
      </c>
    </row>
    <row r="48" spans="1:12" x14ac:dyDescent="0.25">
      <c r="A48" s="102">
        <v>40955</v>
      </c>
      <c r="B48" s="90" t="s">
        <v>24</v>
      </c>
      <c r="C48" s="90"/>
      <c r="D48" s="90">
        <v>120</v>
      </c>
      <c r="E48" s="90"/>
      <c r="F48" s="110"/>
      <c r="G48" s="110"/>
      <c r="H48" s="112"/>
      <c r="I48" s="94">
        <f t="shared" si="0"/>
        <v>448.22399999999999</v>
      </c>
      <c r="J48" s="94">
        <f t="shared" si="1"/>
        <v>78.399999999999991</v>
      </c>
      <c r="K48" s="94">
        <f t="shared" si="2"/>
        <v>56</v>
      </c>
      <c r="L48" s="94">
        <f t="shared" si="3"/>
        <v>2610.4960000000001</v>
      </c>
    </row>
    <row r="49" spans="1:12" x14ac:dyDescent="0.25">
      <c r="A49" s="102">
        <v>40956</v>
      </c>
      <c r="B49" s="90" t="s">
        <v>27</v>
      </c>
      <c r="C49" s="90"/>
      <c r="D49" s="90"/>
      <c r="E49" s="90"/>
      <c r="F49" s="110"/>
      <c r="G49" s="110"/>
      <c r="H49" s="112"/>
      <c r="I49" s="94">
        <f t="shared" si="0"/>
        <v>336</v>
      </c>
      <c r="J49" s="94">
        <f t="shared" si="1"/>
        <v>78.399999999999991</v>
      </c>
      <c r="K49" s="94">
        <f t="shared" si="2"/>
        <v>56</v>
      </c>
      <c r="L49" s="94">
        <f t="shared" si="3"/>
        <v>2161.6</v>
      </c>
    </row>
    <row r="50" spans="1:12" ht="15.75" thickBot="1" x14ac:dyDescent="0.3">
      <c r="A50" s="102">
        <v>40957</v>
      </c>
      <c r="B50" s="90" t="s">
        <v>10</v>
      </c>
      <c r="C50" s="90">
        <v>120</v>
      </c>
      <c r="D50" s="90"/>
      <c r="E50" s="90"/>
      <c r="F50" s="110"/>
      <c r="G50" s="110"/>
      <c r="H50" s="112"/>
      <c r="I50" s="94">
        <f t="shared" si="0"/>
        <v>448.22399999999999</v>
      </c>
      <c r="J50" s="94">
        <f t="shared" si="1"/>
        <v>78.399999999999991</v>
      </c>
      <c r="K50" s="94">
        <f t="shared" si="2"/>
        <v>56</v>
      </c>
      <c r="L50" s="94">
        <f t="shared" si="3"/>
        <v>2610.4960000000001</v>
      </c>
    </row>
    <row r="51" spans="1:12" ht="15.75" thickBot="1" x14ac:dyDescent="0.3">
      <c r="A51" s="102">
        <v>40958</v>
      </c>
      <c r="B51" s="90" t="s">
        <v>12</v>
      </c>
      <c r="C51" s="90"/>
      <c r="D51" s="90">
        <v>60</v>
      </c>
      <c r="E51" s="90"/>
      <c r="F51" s="30">
        <f>SUM(C45:C51)</f>
        <v>180</v>
      </c>
      <c r="G51" s="31">
        <f>SUM(D45:D51)</f>
        <v>225</v>
      </c>
      <c r="H51" s="32">
        <f>F51+G51</f>
        <v>405</v>
      </c>
      <c r="I51" s="94">
        <f t="shared" si="0"/>
        <v>392.11199999999997</v>
      </c>
      <c r="J51" s="94">
        <f t="shared" si="1"/>
        <v>78.399999999999991</v>
      </c>
      <c r="K51" s="94">
        <f t="shared" si="2"/>
        <v>56</v>
      </c>
      <c r="L51" s="94">
        <f t="shared" si="3"/>
        <v>2386.0479999999998</v>
      </c>
    </row>
    <row r="52" spans="1:12" x14ac:dyDescent="0.25">
      <c r="A52" s="102">
        <v>40959</v>
      </c>
      <c r="B52" s="90" t="s">
        <v>15</v>
      </c>
      <c r="C52" s="90"/>
      <c r="D52" s="90"/>
      <c r="E52" s="90"/>
      <c r="F52" s="109"/>
      <c r="G52" s="109"/>
      <c r="H52" s="111"/>
      <c r="I52" s="94">
        <f t="shared" si="0"/>
        <v>336</v>
      </c>
      <c r="J52" s="94">
        <f t="shared" si="1"/>
        <v>78.399999999999991</v>
      </c>
      <c r="K52" s="94">
        <f t="shared" si="2"/>
        <v>56</v>
      </c>
      <c r="L52" s="94">
        <f t="shared" si="3"/>
        <v>2161.6</v>
      </c>
    </row>
    <row r="53" spans="1:12" x14ac:dyDescent="0.25">
      <c r="A53" s="102">
        <v>40960</v>
      </c>
      <c r="B53" s="90" t="s">
        <v>18</v>
      </c>
      <c r="C53" s="90"/>
      <c r="D53" s="90">
        <v>45</v>
      </c>
      <c r="E53" s="90"/>
      <c r="F53" s="110"/>
      <c r="G53" s="110"/>
      <c r="H53" s="112"/>
      <c r="I53" s="94">
        <f t="shared" si="0"/>
        <v>378.084</v>
      </c>
      <c r="J53" s="94">
        <f t="shared" si="1"/>
        <v>78.399999999999991</v>
      </c>
      <c r="K53" s="94">
        <f t="shared" si="2"/>
        <v>56</v>
      </c>
      <c r="L53" s="94">
        <f t="shared" si="3"/>
        <v>2329.9359999999997</v>
      </c>
    </row>
    <row r="54" spans="1:12" x14ac:dyDescent="0.25">
      <c r="A54" s="102">
        <v>40961</v>
      </c>
      <c r="B54" s="90" t="s">
        <v>21</v>
      </c>
      <c r="C54" s="90">
        <v>45</v>
      </c>
      <c r="D54" s="90"/>
      <c r="E54" s="90"/>
      <c r="F54" s="110"/>
      <c r="G54" s="110"/>
      <c r="H54" s="112"/>
      <c r="I54" s="94">
        <f t="shared" si="0"/>
        <v>378.084</v>
      </c>
      <c r="J54" s="94">
        <f t="shared" si="1"/>
        <v>78.399999999999991</v>
      </c>
      <c r="K54" s="94">
        <f t="shared" si="2"/>
        <v>56</v>
      </c>
      <c r="L54" s="94">
        <f t="shared" si="3"/>
        <v>2329.9359999999997</v>
      </c>
    </row>
    <row r="55" spans="1:12" x14ac:dyDescent="0.25">
      <c r="A55" s="102">
        <v>40962</v>
      </c>
      <c r="B55" s="90" t="s">
        <v>24</v>
      </c>
      <c r="C55" s="90">
        <v>120</v>
      </c>
      <c r="D55" s="90"/>
      <c r="E55" s="90"/>
      <c r="F55" s="110"/>
      <c r="G55" s="110"/>
      <c r="H55" s="112"/>
      <c r="I55" s="94">
        <f t="shared" si="0"/>
        <v>448.22399999999999</v>
      </c>
      <c r="J55" s="94">
        <f t="shared" si="1"/>
        <v>78.399999999999991</v>
      </c>
      <c r="K55" s="94">
        <f t="shared" si="2"/>
        <v>56</v>
      </c>
      <c r="L55" s="94">
        <f t="shared" si="3"/>
        <v>2610.4960000000001</v>
      </c>
    </row>
    <row r="56" spans="1:12" x14ac:dyDescent="0.25">
      <c r="A56" s="102">
        <v>40963</v>
      </c>
      <c r="B56" s="90" t="s">
        <v>27</v>
      </c>
      <c r="C56" s="90"/>
      <c r="D56" s="90">
        <v>60</v>
      </c>
      <c r="E56" s="90"/>
      <c r="F56" s="110"/>
      <c r="G56" s="110"/>
      <c r="H56" s="112"/>
      <c r="I56" s="94">
        <f t="shared" si="0"/>
        <v>392.11199999999997</v>
      </c>
      <c r="J56" s="94">
        <f t="shared" si="1"/>
        <v>78.399999999999991</v>
      </c>
      <c r="K56" s="94">
        <f t="shared" si="2"/>
        <v>56</v>
      </c>
      <c r="L56" s="94">
        <f t="shared" si="3"/>
        <v>2386.0479999999998</v>
      </c>
    </row>
    <row r="57" spans="1:12" ht="15.75" thickBot="1" x14ac:dyDescent="0.3">
      <c r="A57" s="102">
        <v>40964</v>
      </c>
      <c r="B57" s="90" t="s">
        <v>10</v>
      </c>
      <c r="C57" s="90"/>
      <c r="D57" s="90"/>
      <c r="E57" s="90"/>
      <c r="F57" s="110"/>
      <c r="G57" s="110"/>
      <c r="H57" s="112"/>
      <c r="I57" s="94">
        <f t="shared" si="0"/>
        <v>336</v>
      </c>
      <c r="J57" s="94">
        <f t="shared" si="1"/>
        <v>78.399999999999991</v>
      </c>
      <c r="K57" s="94">
        <f t="shared" si="2"/>
        <v>56</v>
      </c>
      <c r="L57" s="94">
        <f t="shared" si="3"/>
        <v>2161.6</v>
      </c>
    </row>
    <row r="58" spans="1:12" ht="15.75" thickBot="1" x14ac:dyDescent="0.3">
      <c r="A58" s="102">
        <v>40965</v>
      </c>
      <c r="B58" s="90" t="s">
        <v>12</v>
      </c>
      <c r="C58" s="90"/>
      <c r="D58" s="90"/>
      <c r="E58" s="90"/>
      <c r="F58" s="30">
        <f>SUM(C52:C58)</f>
        <v>165</v>
      </c>
      <c r="G58" s="31">
        <f>SUM(D52:D58)</f>
        <v>105</v>
      </c>
      <c r="H58" s="32">
        <f>F58+G58</f>
        <v>270</v>
      </c>
      <c r="I58" s="94">
        <f t="shared" si="0"/>
        <v>336</v>
      </c>
      <c r="J58" s="94">
        <f t="shared" si="1"/>
        <v>78.399999999999991</v>
      </c>
      <c r="K58" s="94">
        <f t="shared" si="2"/>
        <v>56</v>
      </c>
      <c r="L58" s="94">
        <f t="shared" si="3"/>
        <v>2161.6</v>
      </c>
    </row>
    <row r="59" spans="1:12" x14ac:dyDescent="0.25">
      <c r="A59" s="102">
        <v>40966</v>
      </c>
      <c r="B59" s="90" t="s">
        <v>15</v>
      </c>
      <c r="C59" s="90"/>
      <c r="D59" s="90"/>
      <c r="E59" s="90"/>
      <c r="F59" s="109"/>
      <c r="G59" s="109"/>
      <c r="H59" s="111"/>
      <c r="I59" s="94">
        <f t="shared" si="0"/>
        <v>336</v>
      </c>
      <c r="J59" s="94">
        <f t="shared" si="1"/>
        <v>78.399999999999991</v>
      </c>
      <c r="K59" s="94">
        <f t="shared" si="2"/>
        <v>56</v>
      </c>
      <c r="L59" s="94">
        <f t="shared" si="3"/>
        <v>2161.6</v>
      </c>
    </row>
    <row r="60" spans="1:12" x14ac:dyDescent="0.25">
      <c r="A60" s="102">
        <v>40967</v>
      </c>
      <c r="B60" s="90" t="s">
        <v>18</v>
      </c>
      <c r="C60" s="90"/>
      <c r="D60" s="90">
        <v>60</v>
      </c>
      <c r="E60" s="90"/>
      <c r="F60" s="110"/>
      <c r="G60" s="110"/>
      <c r="H60" s="112"/>
      <c r="I60" s="94">
        <f t="shared" si="0"/>
        <v>392.11199999999997</v>
      </c>
      <c r="J60" s="94">
        <f t="shared" si="1"/>
        <v>78.399999999999991</v>
      </c>
      <c r="K60" s="94">
        <f t="shared" si="2"/>
        <v>56</v>
      </c>
      <c r="L60" s="94">
        <f t="shared" si="3"/>
        <v>2386.0479999999998</v>
      </c>
    </row>
    <row r="61" spans="1:12" x14ac:dyDescent="0.25">
      <c r="A61" s="102">
        <v>40968</v>
      </c>
      <c r="B61" s="90" t="s">
        <v>21</v>
      </c>
      <c r="C61" s="90"/>
      <c r="D61" s="90">
        <v>60</v>
      </c>
      <c r="E61" s="90"/>
      <c r="F61" s="110"/>
      <c r="G61" s="110"/>
      <c r="H61" s="112"/>
      <c r="I61" s="94">
        <f t="shared" si="0"/>
        <v>392.11199999999997</v>
      </c>
      <c r="J61" s="94">
        <f t="shared" si="1"/>
        <v>78.399999999999991</v>
      </c>
      <c r="K61" s="94">
        <f t="shared" si="2"/>
        <v>56</v>
      </c>
      <c r="L61" s="94">
        <f t="shared" si="3"/>
        <v>2386.0479999999998</v>
      </c>
    </row>
    <row r="62" spans="1:12" x14ac:dyDescent="0.25">
      <c r="A62" s="102">
        <v>40969</v>
      </c>
      <c r="B62" s="90" t="s">
        <v>24</v>
      </c>
      <c r="C62" s="90"/>
      <c r="D62" s="90">
        <v>130</v>
      </c>
      <c r="E62" s="90"/>
      <c r="F62" s="110"/>
      <c r="G62" s="110"/>
      <c r="H62" s="112"/>
      <c r="I62" s="94">
        <f t="shared" si="0"/>
        <v>457.57599999999996</v>
      </c>
      <c r="J62" s="94">
        <f t="shared" si="1"/>
        <v>78.399999999999991</v>
      </c>
      <c r="K62" s="94">
        <f t="shared" si="2"/>
        <v>56</v>
      </c>
      <c r="L62" s="94">
        <f t="shared" si="3"/>
        <v>2647.904</v>
      </c>
    </row>
    <row r="63" spans="1:12" x14ac:dyDescent="0.25">
      <c r="A63" s="102">
        <v>40970</v>
      </c>
      <c r="B63" s="90" t="s">
        <v>27</v>
      </c>
      <c r="C63" s="90"/>
      <c r="D63" s="90"/>
      <c r="E63" s="90"/>
      <c r="F63" s="110"/>
      <c r="G63" s="110"/>
      <c r="H63" s="112"/>
      <c r="I63" s="94">
        <f t="shared" si="0"/>
        <v>336</v>
      </c>
      <c r="J63" s="94">
        <f t="shared" si="1"/>
        <v>78.399999999999991</v>
      </c>
      <c r="K63" s="94">
        <f t="shared" si="2"/>
        <v>56</v>
      </c>
      <c r="L63" s="94">
        <f t="shared" si="3"/>
        <v>2161.6</v>
      </c>
    </row>
    <row r="64" spans="1:12" ht="15.75" thickBot="1" x14ac:dyDescent="0.3">
      <c r="A64" s="102">
        <v>40971</v>
      </c>
      <c r="B64" s="90" t="s">
        <v>10</v>
      </c>
      <c r="C64" s="90">
        <v>90</v>
      </c>
      <c r="D64" s="90"/>
      <c r="E64" s="90"/>
      <c r="F64" s="110"/>
      <c r="G64" s="110"/>
      <c r="H64" s="112"/>
      <c r="I64" s="94">
        <f t="shared" si="0"/>
        <v>420.16800000000001</v>
      </c>
      <c r="J64" s="94">
        <f t="shared" si="1"/>
        <v>78.399999999999991</v>
      </c>
      <c r="K64" s="94">
        <f t="shared" si="2"/>
        <v>56</v>
      </c>
      <c r="L64" s="94">
        <f t="shared" si="3"/>
        <v>2498.2719999999999</v>
      </c>
    </row>
    <row r="65" spans="1:12" ht="15.75" thickBot="1" x14ac:dyDescent="0.3">
      <c r="A65" s="102">
        <v>40972</v>
      </c>
      <c r="B65" s="90" t="s">
        <v>12</v>
      </c>
      <c r="C65" s="90"/>
      <c r="D65" s="90">
        <v>30</v>
      </c>
      <c r="E65" s="90"/>
      <c r="F65" s="30">
        <f>SUM(C59:C65)</f>
        <v>90</v>
      </c>
      <c r="G65" s="31">
        <f>SUM(D59:D65)</f>
        <v>280</v>
      </c>
      <c r="H65" s="32">
        <f>F65+G65</f>
        <v>370</v>
      </c>
      <c r="I65" s="94">
        <f t="shared" si="0"/>
        <v>364.05600000000004</v>
      </c>
      <c r="J65" s="94">
        <f t="shared" si="1"/>
        <v>78.399999999999991</v>
      </c>
      <c r="K65" s="94">
        <f t="shared" si="2"/>
        <v>56</v>
      </c>
      <c r="L65" s="94">
        <f t="shared" si="3"/>
        <v>2273.8240000000001</v>
      </c>
    </row>
    <row r="66" spans="1:12" x14ac:dyDescent="0.25">
      <c r="A66" s="102">
        <v>40973</v>
      </c>
      <c r="B66" s="90" t="s">
        <v>15</v>
      </c>
      <c r="C66" s="90"/>
      <c r="D66" s="90"/>
      <c r="E66" s="90"/>
      <c r="F66" s="109"/>
      <c r="G66" s="109"/>
      <c r="H66" s="111"/>
      <c r="I66" s="94">
        <f t="shared" si="0"/>
        <v>336</v>
      </c>
      <c r="J66" s="94">
        <f t="shared" si="1"/>
        <v>78.399999999999991</v>
      </c>
      <c r="K66" s="94">
        <f t="shared" si="2"/>
        <v>56</v>
      </c>
      <c r="L66" s="94">
        <f t="shared" si="3"/>
        <v>2161.6</v>
      </c>
    </row>
    <row r="67" spans="1:12" x14ac:dyDescent="0.25">
      <c r="A67" s="102">
        <v>40974</v>
      </c>
      <c r="B67" s="90" t="s">
        <v>18</v>
      </c>
      <c r="C67" s="90">
        <v>45</v>
      </c>
      <c r="D67" s="90"/>
      <c r="E67" s="90"/>
      <c r="F67" s="110"/>
      <c r="G67" s="110"/>
      <c r="H67" s="112"/>
      <c r="I67" s="94">
        <f t="shared" si="0"/>
        <v>378.084</v>
      </c>
      <c r="J67" s="94">
        <f t="shared" si="1"/>
        <v>78.399999999999991</v>
      </c>
      <c r="K67" s="94">
        <f t="shared" si="2"/>
        <v>56</v>
      </c>
      <c r="L67" s="94">
        <f t="shared" si="3"/>
        <v>2329.9359999999997</v>
      </c>
    </row>
    <row r="68" spans="1:12" x14ac:dyDescent="0.25">
      <c r="A68" s="102">
        <v>40975</v>
      </c>
      <c r="B68" s="90" t="s">
        <v>21</v>
      </c>
      <c r="C68" s="90"/>
      <c r="D68" s="90">
        <v>45</v>
      </c>
      <c r="E68" s="90"/>
      <c r="F68" s="110"/>
      <c r="G68" s="110"/>
      <c r="H68" s="112"/>
      <c r="I68" s="94">
        <f t="shared" ref="I68:I131" si="4">$F$1*(0.0167*(C68+D68)+6)</f>
        <v>378.084</v>
      </c>
      <c r="J68" s="94">
        <f t="shared" ref="J68:J131" si="5">$F$1*1.4</f>
        <v>78.399999999999991</v>
      </c>
      <c r="K68" s="94">
        <f t="shared" ref="K68:K131" si="6">$F$1*1</f>
        <v>56</v>
      </c>
      <c r="L68" s="94">
        <f t="shared" ref="L68:L131" si="7">I68*4+J68*4+K68*9</f>
        <v>2329.9359999999997</v>
      </c>
    </row>
    <row r="69" spans="1:12" x14ac:dyDescent="0.25">
      <c r="A69" s="102">
        <v>40976</v>
      </c>
      <c r="B69" s="90" t="s">
        <v>24</v>
      </c>
      <c r="C69" s="90"/>
      <c r="D69" s="90"/>
      <c r="E69" s="90"/>
      <c r="F69" s="110"/>
      <c r="G69" s="110"/>
      <c r="H69" s="112"/>
      <c r="I69" s="94">
        <f t="shared" si="4"/>
        <v>336</v>
      </c>
      <c r="J69" s="94">
        <f t="shared" si="5"/>
        <v>78.399999999999991</v>
      </c>
      <c r="K69" s="94">
        <f t="shared" si="6"/>
        <v>56</v>
      </c>
      <c r="L69" s="94">
        <f t="shared" si="7"/>
        <v>2161.6</v>
      </c>
    </row>
    <row r="70" spans="1:12" x14ac:dyDescent="0.25">
      <c r="A70" s="102">
        <v>40977</v>
      </c>
      <c r="B70" s="90" t="s">
        <v>27</v>
      </c>
      <c r="C70" s="90">
        <v>15</v>
      </c>
      <c r="D70" s="90"/>
      <c r="E70" s="90"/>
      <c r="F70" s="110"/>
      <c r="G70" s="110"/>
      <c r="H70" s="112"/>
      <c r="I70" s="94">
        <f t="shared" si="4"/>
        <v>350.02799999999996</v>
      </c>
      <c r="J70" s="94">
        <f t="shared" si="5"/>
        <v>78.399999999999991</v>
      </c>
      <c r="K70" s="94">
        <f t="shared" si="6"/>
        <v>56</v>
      </c>
      <c r="L70" s="94">
        <f t="shared" si="7"/>
        <v>2217.7119999999995</v>
      </c>
    </row>
    <row r="71" spans="1:12" ht="15.75" thickBot="1" x14ac:dyDescent="0.3">
      <c r="A71" s="102">
        <v>40978</v>
      </c>
      <c r="B71" s="90" t="s">
        <v>10</v>
      </c>
      <c r="C71" s="90"/>
      <c r="D71" s="90">
        <v>60</v>
      </c>
      <c r="E71" s="90"/>
      <c r="F71" s="110"/>
      <c r="G71" s="110"/>
      <c r="H71" s="112"/>
      <c r="I71" s="94">
        <f t="shared" si="4"/>
        <v>392.11199999999997</v>
      </c>
      <c r="J71" s="94">
        <f t="shared" si="5"/>
        <v>78.399999999999991</v>
      </c>
      <c r="K71" s="94">
        <f t="shared" si="6"/>
        <v>56</v>
      </c>
      <c r="L71" s="94">
        <f t="shared" si="7"/>
        <v>2386.0479999999998</v>
      </c>
    </row>
    <row r="72" spans="1:12" ht="15.75" thickBot="1" x14ac:dyDescent="0.3">
      <c r="A72" s="102">
        <v>40979</v>
      </c>
      <c r="B72" s="90" t="s">
        <v>12</v>
      </c>
      <c r="C72" s="90">
        <v>10</v>
      </c>
      <c r="D72" s="90"/>
      <c r="E72" s="90"/>
      <c r="F72" s="30">
        <f>SUM(C66:C72)</f>
        <v>70</v>
      </c>
      <c r="G72" s="31">
        <f>SUM(D66:D72)</f>
        <v>105</v>
      </c>
      <c r="H72" s="32">
        <f>F72+G72</f>
        <v>175</v>
      </c>
      <c r="I72" s="94">
        <f t="shared" si="4"/>
        <v>345.35199999999998</v>
      </c>
      <c r="J72" s="94">
        <f t="shared" si="5"/>
        <v>78.399999999999991</v>
      </c>
      <c r="K72" s="94">
        <f t="shared" si="6"/>
        <v>56</v>
      </c>
      <c r="L72" s="94">
        <f t="shared" si="7"/>
        <v>2199.0079999999998</v>
      </c>
    </row>
    <row r="73" spans="1:12" x14ac:dyDescent="0.25">
      <c r="A73" s="102">
        <v>40980</v>
      </c>
      <c r="B73" s="90" t="s">
        <v>15</v>
      </c>
      <c r="C73" s="90">
        <v>10</v>
      </c>
      <c r="D73" s="90"/>
      <c r="E73" s="90"/>
      <c r="F73" s="109"/>
      <c r="G73" s="109"/>
      <c r="H73" s="111"/>
      <c r="I73" s="94">
        <f t="shared" si="4"/>
        <v>345.35199999999998</v>
      </c>
      <c r="J73" s="94">
        <f t="shared" si="5"/>
        <v>78.399999999999991</v>
      </c>
      <c r="K73" s="94">
        <f t="shared" si="6"/>
        <v>56</v>
      </c>
      <c r="L73" s="94">
        <f t="shared" si="7"/>
        <v>2199.0079999999998</v>
      </c>
    </row>
    <row r="74" spans="1:12" x14ac:dyDescent="0.25">
      <c r="A74" s="102">
        <v>40981</v>
      </c>
      <c r="B74" s="90" t="s">
        <v>18</v>
      </c>
      <c r="C74" s="90"/>
      <c r="D74" s="90"/>
      <c r="E74" s="90"/>
      <c r="F74" s="110"/>
      <c r="G74" s="110"/>
      <c r="H74" s="112"/>
      <c r="I74" s="94">
        <f t="shared" si="4"/>
        <v>336</v>
      </c>
      <c r="J74" s="94">
        <f t="shared" si="5"/>
        <v>78.399999999999991</v>
      </c>
      <c r="K74" s="94">
        <f t="shared" si="6"/>
        <v>56</v>
      </c>
      <c r="L74" s="94">
        <f t="shared" si="7"/>
        <v>2161.6</v>
      </c>
    </row>
    <row r="75" spans="1:12" x14ac:dyDescent="0.25">
      <c r="A75" s="102">
        <v>40982</v>
      </c>
      <c r="B75" s="90" t="s">
        <v>21</v>
      </c>
      <c r="C75" s="90"/>
      <c r="D75" s="90">
        <v>30</v>
      </c>
      <c r="E75" s="90"/>
      <c r="F75" s="110"/>
      <c r="G75" s="110"/>
      <c r="H75" s="112"/>
      <c r="I75" s="94">
        <f t="shared" si="4"/>
        <v>364.05600000000004</v>
      </c>
      <c r="J75" s="94">
        <f t="shared" si="5"/>
        <v>78.399999999999991</v>
      </c>
      <c r="K75" s="94">
        <f t="shared" si="6"/>
        <v>56</v>
      </c>
      <c r="L75" s="94">
        <f t="shared" si="7"/>
        <v>2273.8240000000001</v>
      </c>
    </row>
    <row r="76" spans="1:12" x14ac:dyDescent="0.25">
      <c r="A76" s="102">
        <v>40983</v>
      </c>
      <c r="B76" s="90" t="s">
        <v>24</v>
      </c>
      <c r="C76" s="90">
        <v>60</v>
      </c>
      <c r="D76" s="90"/>
      <c r="E76" s="90"/>
      <c r="F76" s="110"/>
      <c r="G76" s="110"/>
      <c r="H76" s="112"/>
      <c r="I76" s="94">
        <f t="shared" si="4"/>
        <v>392.11199999999997</v>
      </c>
      <c r="J76" s="94">
        <f t="shared" si="5"/>
        <v>78.399999999999991</v>
      </c>
      <c r="K76" s="94">
        <f t="shared" si="6"/>
        <v>56</v>
      </c>
      <c r="L76" s="94">
        <f t="shared" si="7"/>
        <v>2386.0479999999998</v>
      </c>
    </row>
    <row r="77" spans="1:12" x14ac:dyDescent="0.25">
      <c r="A77" s="102">
        <v>40984</v>
      </c>
      <c r="B77" s="90" t="s">
        <v>27</v>
      </c>
      <c r="C77" s="90"/>
      <c r="D77" s="90">
        <v>60</v>
      </c>
      <c r="E77" s="90"/>
      <c r="F77" s="110"/>
      <c r="G77" s="110"/>
      <c r="H77" s="112"/>
      <c r="I77" s="94">
        <f t="shared" si="4"/>
        <v>392.11199999999997</v>
      </c>
      <c r="J77" s="94">
        <f t="shared" si="5"/>
        <v>78.399999999999991</v>
      </c>
      <c r="K77" s="94">
        <f t="shared" si="6"/>
        <v>56</v>
      </c>
      <c r="L77" s="94">
        <f t="shared" si="7"/>
        <v>2386.0479999999998</v>
      </c>
    </row>
    <row r="78" spans="1:12" ht="15.75" thickBot="1" x14ac:dyDescent="0.3">
      <c r="A78" s="102">
        <v>40985</v>
      </c>
      <c r="B78" s="90" t="s">
        <v>10</v>
      </c>
      <c r="C78" s="90">
        <v>60</v>
      </c>
      <c r="D78" s="90"/>
      <c r="E78" s="90"/>
      <c r="F78" s="110"/>
      <c r="G78" s="110"/>
      <c r="H78" s="112"/>
      <c r="I78" s="94">
        <f t="shared" si="4"/>
        <v>392.11199999999997</v>
      </c>
      <c r="J78" s="94">
        <f t="shared" si="5"/>
        <v>78.399999999999991</v>
      </c>
      <c r="K78" s="94">
        <f t="shared" si="6"/>
        <v>56</v>
      </c>
      <c r="L78" s="94">
        <f t="shared" si="7"/>
        <v>2386.0479999999998</v>
      </c>
    </row>
    <row r="79" spans="1:12" ht="15.75" thickBot="1" x14ac:dyDescent="0.3">
      <c r="A79" s="102">
        <v>40986</v>
      </c>
      <c r="B79" s="90" t="s">
        <v>12</v>
      </c>
      <c r="C79" s="90"/>
      <c r="D79" s="90">
        <v>120</v>
      </c>
      <c r="E79" s="90"/>
      <c r="F79" s="30">
        <f>SUM(C73:C79)</f>
        <v>130</v>
      </c>
      <c r="G79" s="31">
        <f>SUM(D73:D79)</f>
        <v>210</v>
      </c>
      <c r="H79" s="32">
        <f>F79+G79</f>
        <v>340</v>
      </c>
      <c r="I79" s="94">
        <f t="shared" si="4"/>
        <v>448.22399999999999</v>
      </c>
      <c r="J79" s="94">
        <f t="shared" si="5"/>
        <v>78.399999999999991</v>
      </c>
      <c r="K79" s="94">
        <f t="shared" si="6"/>
        <v>56</v>
      </c>
      <c r="L79" s="94">
        <f t="shared" si="7"/>
        <v>2610.4960000000001</v>
      </c>
    </row>
    <row r="80" spans="1:12" x14ac:dyDescent="0.25">
      <c r="A80" s="102">
        <v>40987</v>
      </c>
      <c r="B80" s="90" t="s">
        <v>15</v>
      </c>
      <c r="C80" s="90"/>
      <c r="D80" s="90"/>
      <c r="E80" s="90"/>
      <c r="F80" s="109"/>
      <c r="G80" s="109"/>
      <c r="H80" s="111"/>
      <c r="I80" s="94">
        <f t="shared" si="4"/>
        <v>336</v>
      </c>
      <c r="J80" s="94">
        <f t="shared" si="5"/>
        <v>78.399999999999991</v>
      </c>
      <c r="K80" s="94">
        <f t="shared" si="6"/>
        <v>56</v>
      </c>
      <c r="L80" s="94">
        <f t="shared" si="7"/>
        <v>2161.6</v>
      </c>
    </row>
    <row r="81" spans="1:12" x14ac:dyDescent="0.25">
      <c r="A81" s="102">
        <v>40988</v>
      </c>
      <c r="B81" s="90" t="s">
        <v>18</v>
      </c>
      <c r="C81" s="90">
        <v>30</v>
      </c>
      <c r="D81" s="90"/>
      <c r="E81" s="90"/>
      <c r="F81" s="110"/>
      <c r="G81" s="110"/>
      <c r="H81" s="112"/>
      <c r="I81" s="94">
        <f t="shared" si="4"/>
        <v>364.05600000000004</v>
      </c>
      <c r="J81" s="94">
        <f t="shared" si="5"/>
        <v>78.399999999999991</v>
      </c>
      <c r="K81" s="94">
        <f t="shared" si="6"/>
        <v>56</v>
      </c>
      <c r="L81" s="94">
        <f t="shared" si="7"/>
        <v>2273.8240000000001</v>
      </c>
    </row>
    <row r="82" spans="1:12" x14ac:dyDescent="0.25">
      <c r="A82" s="102">
        <v>40989</v>
      </c>
      <c r="B82" s="90" t="s">
        <v>21</v>
      </c>
      <c r="C82" s="90"/>
      <c r="D82" s="90">
        <v>60</v>
      </c>
      <c r="E82" s="90"/>
      <c r="F82" s="110"/>
      <c r="G82" s="110"/>
      <c r="H82" s="112"/>
      <c r="I82" s="94">
        <f t="shared" si="4"/>
        <v>392.11199999999997</v>
      </c>
      <c r="J82" s="94">
        <f t="shared" si="5"/>
        <v>78.399999999999991</v>
      </c>
      <c r="K82" s="94">
        <f t="shared" si="6"/>
        <v>56</v>
      </c>
      <c r="L82" s="94">
        <f t="shared" si="7"/>
        <v>2386.0479999999998</v>
      </c>
    </row>
    <row r="83" spans="1:12" x14ac:dyDescent="0.25">
      <c r="A83" s="102">
        <v>40990</v>
      </c>
      <c r="B83" s="90" t="s">
        <v>24</v>
      </c>
      <c r="C83" s="90">
        <v>60</v>
      </c>
      <c r="D83" s="90"/>
      <c r="E83" s="90"/>
      <c r="F83" s="110"/>
      <c r="G83" s="110"/>
      <c r="H83" s="112"/>
      <c r="I83" s="94">
        <f t="shared" si="4"/>
        <v>392.11199999999997</v>
      </c>
      <c r="J83" s="94">
        <f t="shared" si="5"/>
        <v>78.399999999999991</v>
      </c>
      <c r="K83" s="94">
        <f t="shared" si="6"/>
        <v>56</v>
      </c>
      <c r="L83" s="94">
        <f t="shared" si="7"/>
        <v>2386.0479999999998</v>
      </c>
    </row>
    <row r="84" spans="1:12" x14ac:dyDescent="0.25">
      <c r="A84" s="102">
        <v>40991</v>
      </c>
      <c r="B84" s="90" t="s">
        <v>27</v>
      </c>
      <c r="C84" s="90"/>
      <c r="D84" s="90">
        <v>60</v>
      </c>
      <c r="E84" s="90"/>
      <c r="F84" s="110"/>
      <c r="G84" s="110"/>
      <c r="H84" s="112"/>
      <c r="I84" s="94">
        <f t="shared" si="4"/>
        <v>392.11199999999997</v>
      </c>
      <c r="J84" s="94">
        <f t="shared" si="5"/>
        <v>78.399999999999991</v>
      </c>
      <c r="K84" s="94">
        <f t="shared" si="6"/>
        <v>56</v>
      </c>
      <c r="L84" s="94">
        <f t="shared" si="7"/>
        <v>2386.0479999999998</v>
      </c>
    </row>
    <row r="85" spans="1:12" ht="15.75" thickBot="1" x14ac:dyDescent="0.3">
      <c r="A85" s="102">
        <v>40992</v>
      </c>
      <c r="B85" s="90" t="s">
        <v>10</v>
      </c>
      <c r="C85" s="90"/>
      <c r="D85" s="90">
        <v>60</v>
      </c>
      <c r="E85" s="90"/>
      <c r="F85" s="110"/>
      <c r="G85" s="110"/>
      <c r="H85" s="112"/>
      <c r="I85" s="94">
        <f t="shared" si="4"/>
        <v>392.11199999999997</v>
      </c>
      <c r="J85" s="94">
        <f t="shared" si="5"/>
        <v>78.399999999999991</v>
      </c>
      <c r="K85" s="94">
        <f t="shared" si="6"/>
        <v>56</v>
      </c>
      <c r="L85" s="94">
        <f t="shared" si="7"/>
        <v>2386.0479999999998</v>
      </c>
    </row>
    <row r="86" spans="1:12" ht="15.75" thickBot="1" x14ac:dyDescent="0.3">
      <c r="A86" s="102">
        <v>40993</v>
      </c>
      <c r="B86" s="90" t="s">
        <v>12</v>
      </c>
      <c r="C86" s="90">
        <v>60</v>
      </c>
      <c r="D86" s="90"/>
      <c r="E86" s="90"/>
      <c r="F86" s="30">
        <f>SUM(C80:C86)</f>
        <v>150</v>
      </c>
      <c r="G86" s="31">
        <f>SUM(D80:D86)</f>
        <v>180</v>
      </c>
      <c r="H86" s="32">
        <f>F86+G86</f>
        <v>330</v>
      </c>
      <c r="I86" s="94">
        <f t="shared" si="4"/>
        <v>392.11199999999997</v>
      </c>
      <c r="J86" s="94">
        <f t="shared" si="5"/>
        <v>78.399999999999991</v>
      </c>
      <c r="K86" s="94">
        <f t="shared" si="6"/>
        <v>56</v>
      </c>
      <c r="L86" s="94">
        <f t="shared" si="7"/>
        <v>2386.0479999999998</v>
      </c>
    </row>
    <row r="87" spans="1:12" x14ac:dyDescent="0.25">
      <c r="A87" s="102">
        <v>40994</v>
      </c>
      <c r="B87" s="90" t="s">
        <v>15</v>
      </c>
      <c r="C87" s="90"/>
      <c r="D87" s="90"/>
      <c r="E87" s="90"/>
      <c r="F87" s="109"/>
      <c r="G87" s="109"/>
      <c r="H87" s="111"/>
      <c r="I87" s="94">
        <f t="shared" si="4"/>
        <v>336</v>
      </c>
      <c r="J87" s="94">
        <f t="shared" si="5"/>
        <v>78.399999999999991</v>
      </c>
      <c r="K87" s="94">
        <f t="shared" si="6"/>
        <v>56</v>
      </c>
      <c r="L87" s="94">
        <f t="shared" si="7"/>
        <v>2161.6</v>
      </c>
    </row>
    <row r="88" spans="1:12" x14ac:dyDescent="0.25">
      <c r="A88" s="102">
        <v>40995</v>
      </c>
      <c r="B88" s="90" t="s">
        <v>18</v>
      </c>
      <c r="C88" s="90"/>
      <c r="D88" s="90">
        <v>30</v>
      </c>
      <c r="E88" s="90"/>
      <c r="F88" s="110"/>
      <c r="G88" s="110"/>
      <c r="H88" s="112"/>
      <c r="I88" s="94">
        <f t="shared" si="4"/>
        <v>364.05600000000004</v>
      </c>
      <c r="J88" s="94">
        <f t="shared" si="5"/>
        <v>78.399999999999991</v>
      </c>
      <c r="K88" s="94">
        <f t="shared" si="6"/>
        <v>56</v>
      </c>
      <c r="L88" s="94">
        <f t="shared" si="7"/>
        <v>2273.8240000000001</v>
      </c>
    </row>
    <row r="89" spans="1:12" x14ac:dyDescent="0.25">
      <c r="A89" s="102">
        <v>40996</v>
      </c>
      <c r="B89" s="90" t="s">
        <v>21</v>
      </c>
      <c r="C89" s="90">
        <v>60</v>
      </c>
      <c r="D89" s="90"/>
      <c r="E89" s="90"/>
      <c r="F89" s="110"/>
      <c r="G89" s="110"/>
      <c r="H89" s="112"/>
      <c r="I89" s="94">
        <f t="shared" si="4"/>
        <v>392.11199999999997</v>
      </c>
      <c r="J89" s="94">
        <f t="shared" si="5"/>
        <v>78.399999999999991</v>
      </c>
      <c r="K89" s="94">
        <f t="shared" si="6"/>
        <v>56</v>
      </c>
      <c r="L89" s="94">
        <f t="shared" si="7"/>
        <v>2386.0479999999998</v>
      </c>
    </row>
    <row r="90" spans="1:12" x14ac:dyDescent="0.25">
      <c r="A90" s="102">
        <v>40997</v>
      </c>
      <c r="B90" s="90" t="s">
        <v>24</v>
      </c>
      <c r="C90" s="90"/>
      <c r="D90" s="90">
        <v>60</v>
      </c>
      <c r="E90" s="90"/>
      <c r="F90" s="110"/>
      <c r="G90" s="110"/>
      <c r="H90" s="112"/>
      <c r="I90" s="94">
        <f t="shared" si="4"/>
        <v>392.11199999999997</v>
      </c>
      <c r="J90" s="94">
        <f t="shared" si="5"/>
        <v>78.399999999999991</v>
      </c>
      <c r="K90" s="94">
        <f t="shared" si="6"/>
        <v>56</v>
      </c>
      <c r="L90" s="94">
        <f t="shared" si="7"/>
        <v>2386.0479999999998</v>
      </c>
    </row>
    <row r="91" spans="1:12" x14ac:dyDescent="0.25">
      <c r="A91" s="102">
        <v>40998</v>
      </c>
      <c r="B91" s="90" t="s">
        <v>27</v>
      </c>
      <c r="C91" s="90"/>
      <c r="D91" s="90">
        <v>60</v>
      </c>
      <c r="E91" s="90"/>
      <c r="F91" s="110"/>
      <c r="G91" s="110"/>
      <c r="H91" s="112"/>
      <c r="I91" s="94">
        <f t="shared" si="4"/>
        <v>392.11199999999997</v>
      </c>
      <c r="J91" s="94">
        <f t="shared" si="5"/>
        <v>78.399999999999991</v>
      </c>
      <c r="K91" s="94">
        <f t="shared" si="6"/>
        <v>56</v>
      </c>
      <c r="L91" s="94">
        <f t="shared" si="7"/>
        <v>2386.0479999999998</v>
      </c>
    </row>
    <row r="92" spans="1:12" ht="15.75" thickBot="1" x14ac:dyDescent="0.3">
      <c r="A92" s="102">
        <v>40999</v>
      </c>
      <c r="B92" s="90" t="s">
        <v>10</v>
      </c>
      <c r="C92" s="90">
        <v>60</v>
      </c>
      <c r="D92" s="90"/>
      <c r="E92" s="90"/>
      <c r="F92" s="110"/>
      <c r="G92" s="110"/>
      <c r="H92" s="112"/>
      <c r="I92" s="94">
        <f t="shared" si="4"/>
        <v>392.11199999999997</v>
      </c>
      <c r="J92" s="94">
        <f t="shared" si="5"/>
        <v>78.399999999999991</v>
      </c>
      <c r="K92" s="94">
        <f t="shared" si="6"/>
        <v>56</v>
      </c>
      <c r="L92" s="94">
        <f t="shared" si="7"/>
        <v>2386.0479999999998</v>
      </c>
    </row>
    <row r="93" spans="1:12" ht="15.75" thickBot="1" x14ac:dyDescent="0.3">
      <c r="A93" s="102">
        <v>41000</v>
      </c>
      <c r="B93" s="90" t="s">
        <v>12</v>
      </c>
      <c r="C93" s="90"/>
      <c r="D93" s="90">
        <v>60</v>
      </c>
      <c r="E93" s="90"/>
      <c r="F93" s="30">
        <f>SUM(C87:C93)</f>
        <v>120</v>
      </c>
      <c r="G93" s="31">
        <f>SUM(D87:D93)</f>
        <v>210</v>
      </c>
      <c r="H93" s="32">
        <f>F93+G93</f>
        <v>330</v>
      </c>
      <c r="I93" s="94">
        <f t="shared" si="4"/>
        <v>392.11199999999997</v>
      </c>
      <c r="J93" s="94">
        <f t="shared" si="5"/>
        <v>78.399999999999991</v>
      </c>
      <c r="K93" s="94">
        <f t="shared" si="6"/>
        <v>56</v>
      </c>
      <c r="L93" s="94">
        <f t="shared" si="7"/>
        <v>2386.0479999999998</v>
      </c>
    </row>
    <row r="94" spans="1:12" x14ac:dyDescent="0.25">
      <c r="A94" s="102">
        <v>41001</v>
      </c>
      <c r="B94" s="90" t="s">
        <v>15</v>
      </c>
      <c r="C94" s="90"/>
      <c r="D94" s="90"/>
      <c r="E94" s="90"/>
      <c r="F94" s="109"/>
      <c r="G94" s="109"/>
      <c r="H94" s="111"/>
      <c r="I94" s="94">
        <f t="shared" si="4"/>
        <v>336</v>
      </c>
      <c r="J94" s="94">
        <f t="shared" si="5"/>
        <v>78.399999999999991</v>
      </c>
      <c r="K94" s="94">
        <f t="shared" si="6"/>
        <v>56</v>
      </c>
      <c r="L94" s="94">
        <f t="shared" si="7"/>
        <v>2161.6</v>
      </c>
    </row>
    <row r="95" spans="1:12" x14ac:dyDescent="0.25">
      <c r="A95" s="102">
        <v>41002</v>
      </c>
      <c r="B95" s="90" t="s">
        <v>18</v>
      </c>
      <c r="C95" s="90">
        <v>30</v>
      </c>
      <c r="D95" s="90"/>
      <c r="E95" s="90"/>
      <c r="F95" s="110"/>
      <c r="G95" s="110"/>
      <c r="H95" s="112"/>
      <c r="I95" s="94">
        <f t="shared" si="4"/>
        <v>364.05600000000004</v>
      </c>
      <c r="J95" s="94">
        <f t="shared" si="5"/>
        <v>78.399999999999991</v>
      </c>
      <c r="K95" s="94">
        <f t="shared" si="6"/>
        <v>56</v>
      </c>
      <c r="L95" s="94">
        <f t="shared" si="7"/>
        <v>2273.8240000000001</v>
      </c>
    </row>
    <row r="96" spans="1:12" x14ac:dyDescent="0.25">
      <c r="A96" s="102">
        <v>41003</v>
      </c>
      <c r="B96" s="90" t="s">
        <v>21</v>
      </c>
      <c r="C96" s="90"/>
      <c r="D96" s="90">
        <v>60</v>
      </c>
      <c r="E96" s="90"/>
      <c r="F96" s="110"/>
      <c r="G96" s="110"/>
      <c r="H96" s="112"/>
      <c r="I96" s="94">
        <f t="shared" si="4"/>
        <v>392.11199999999997</v>
      </c>
      <c r="J96" s="94">
        <f t="shared" si="5"/>
        <v>78.399999999999991</v>
      </c>
      <c r="K96" s="94">
        <f t="shared" si="6"/>
        <v>56</v>
      </c>
      <c r="L96" s="94">
        <f t="shared" si="7"/>
        <v>2386.0479999999998</v>
      </c>
    </row>
    <row r="97" spans="1:12" x14ac:dyDescent="0.25">
      <c r="A97" s="102">
        <v>41004</v>
      </c>
      <c r="B97" s="90" t="s">
        <v>24</v>
      </c>
      <c r="C97" s="90">
        <v>30</v>
      </c>
      <c r="D97" s="90"/>
      <c r="E97" s="90"/>
      <c r="F97" s="110"/>
      <c r="G97" s="110"/>
      <c r="H97" s="112"/>
      <c r="I97" s="94">
        <f t="shared" si="4"/>
        <v>364.05600000000004</v>
      </c>
      <c r="J97" s="94">
        <f t="shared" si="5"/>
        <v>78.399999999999991</v>
      </c>
      <c r="K97" s="94">
        <f t="shared" si="6"/>
        <v>56</v>
      </c>
      <c r="L97" s="94">
        <f t="shared" si="7"/>
        <v>2273.8240000000001</v>
      </c>
    </row>
    <row r="98" spans="1:12" x14ac:dyDescent="0.25">
      <c r="A98" s="102">
        <v>41005</v>
      </c>
      <c r="B98" s="90" t="s">
        <v>27</v>
      </c>
      <c r="C98" s="90"/>
      <c r="D98" s="90"/>
      <c r="E98" s="90"/>
      <c r="F98" s="110"/>
      <c r="G98" s="110"/>
      <c r="H98" s="112"/>
      <c r="I98" s="94">
        <f t="shared" si="4"/>
        <v>336</v>
      </c>
      <c r="J98" s="94">
        <f t="shared" si="5"/>
        <v>78.399999999999991</v>
      </c>
      <c r="K98" s="94">
        <f t="shared" si="6"/>
        <v>56</v>
      </c>
      <c r="L98" s="94">
        <f t="shared" si="7"/>
        <v>2161.6</v>
      </c>
    </row>
    <row r="99" spans="1:12" ht="15.75" thickBot="1" x14ac:dyDescent="0.3">
      <c r="A99" s="102">
        <v>41006</v>
      </c>
      <c r="B99" s="90" t="s">
        <v>10</v>
      </c>
      <c r="C99" s="90"/>
      <c r="D99" s="90"/>
      <c r="E99" s="90"/>
      <c r="F99" s="110"/>
      <c r="G99" s="110"/>
      <c r="H99" s="112"/>
      <c r="I99" s="94">
        <f t="shared" si="4"/>
        <v>336</v>
      </c>
      <c r="J99" s="94">
        <f t="shared" si="5"/>
        <v>78.399999999999991</v>
      </c>
      <c r="K99" s="94">
        <f t="shared" si="6"/>
        <v>56</v>
      </c>
      <c r="L99" s="94">
        <f t="shared" si="7"/>
        <v>2161.6</v>
      </c>
    </row>
    <row r="100" spans="1:12" ht="15.75" thickBot="1" x14ac:dyDescent="0.3">
      <c r="A100" s="102">
        <v>41007</v>
      </c>
      <c r="B100" s="90" t="s">
        <v>12</v>
      </c>
      <c r="C100" s="90"/>
      <c r="D100" s="90"/>
      <c r="E100" s="90"/>
      <c r="F100" s="30">
        <f>SUM(C94:C100)</f>
        <v>60</v>
      </c>
      <c r="G100" s="31">
        <f>SUM(D94:D100)</f>
        <v>60</v>
      </c>
      <c r="H100" s="32">
        <f>F100+G100</f>
        <v>120</v>
      </c>
      <c r="I100" s="94">
        <f t="shared" si="4"/>
        <v>336</v>
      </c>
      <c r="J100" s="94">
        <f t="shared" si="5"/>
        <v>78.399999999999991</v>
      </c>
      <c r="K100" s="94">
        <f t="shared" si="6"/>
        <v>56</v>
      </c>
      <c r="L100" s="94">
        <f t="shared" si="7"/>
        <v>2161.6</v>
      </c>
    </row>
    <row r="101" spans="1:12" x14ac:dyDescent="0.25">
      <c r="A101" s="102">
        <v>41008</v>
      </c>
      <c r="B101" s="90" t="s">
        <v>15</v>
      </c>
      <c r="C101" s="90"/>
      <c r="D101" s="90"/>
      <c r="E101" s="90"/>
      <c r="F101" s="109"/>
      <c r="G101" s="109"/>
      <c r="H101" s="111"/>
      <c r="I101" s="94">
        <f t="shared" si="4"/>
        <v>336</v>
      </c>
      <c r="J101" s="94">
        <f t="shared" si="5"/>
        <v>78.399999999999991</v>
      </c>
      <c r="K101" s="94">
        <f t="shared" si="6"/>
        <v>56</v>
      </c>
      <c r="L101" s="94">
        <f t="shared" si="7"/>
        <v>2161.6</v>
      </c>
    </row>
    <row r="102" spans="1:12" x14ac:dyDescent="0.25">
      <c r="A102" s="102">
        <v>41009</v>
      </c>
      <c r="B102" s="90" t="s">
        <v>18</v>
      </c>
      <c r="C102" s="90"/>
      <c r="D102" s="90">
        <v>45</v>
      </c>
      <c r="E102" s="90"/>
      <c r="F102" s="110"/>
      <c r="G102" s="110"/>
      <c r="H102" s="112"/>
      <c r="I102" s="94">
        <f t="shared" si="4"/>
        <v>378.084</v>
      </c>
      <c r="J102" s="94">
        <f t="shared" si="5"/>
        <v>78.399999999999991</v>
      </c>
      <c r="K102" s="94">
        <f t="shared" si="6"/>
        <v>56</v>
      </c>
      <c r="L102" s="94">
        <f t="shared" si="7"/>
        <v>2329.9359999999997</v>
      </c>
    </row>
    <row r="103" spans="1:12" x14ac:dyDescent="0.25">
      <c r="A103" s="102">
        <v>41010</v>
      </c>
      <c r="B103" s="90" t="s">
        <v>21</v>
      </c>
      <c r="C103" s="90"/>
      <c r="D103" s="90">
        <v>45</v>
      </c>
      <c r="E103" s="90"/>
      <c r="F103" s="110"/>
      <c r="G103" s="110"/>
      <c r="H103" s="112"/>
      <c r="I103" s="94">
        <f t="shared" si="4"/>
        <v>378.084</v>
      </c>
      <c r="J103" s="94">
        <f t="shared" si="5"/>
        <v>78.399999999999991</v>
      </c>
      <c r="K103" s="94">
        <f t="shared" si="6"/>
        <v>56</v>
      </c>
      <c r="L103" s="94">
        <f t="shared" si="7"/>
        <v>2329.9359999999997</v>
      </c>
    </row>
    <row r="104" spans="1:12" x14ac:dyDescent="0.25">
      <c r="A104" s="102">
        <v>41011</v>
      </c>
      <c r="B104" s="90" t="s">
        <v>24</v>
      </c>
      <c r="C104" s="90"/>
      <c r="D104" s="90"/>
      <c r="E104" s="90"/>
      <c r="F104" s="110"/>
      <c r="G104" s="110"/>
      <c r="H104" s="112"/>
      <c r="I104" s="94">
        <f t="shared" si="4"/>
        <v>336</v>
      </c>
      <c r="J104" s="94">
        <f t="shared" si="5"/>
        <v>78.399999999999991</v>
      </c>
      <c r="K104" s="94">
        <f t="shared" si="6"/>
        <v>56</v>
      </c>
      <c r="L104" s="94">
        <f t="shared" si="7"/>
        <v>2161.6</v>
      </c>
    </row>
    <row r="105" spans="1:12" x14ac:dyDescent="0.25">
      <c r="A105" s="102">
        <v>41012</v>
      </c>
      <c r="B105" s="90" t="s">
        <v>27</v>
      </c>
      <c r="C105" s="90"/>
      <c r="D105" s="90">
        <v>45</v>
      </c>
      <c r="E105" s="90"/>
      <c r="F105" s="110"/>
      <c r="G105" s="110"/>
      <c r="H105" s="112"/>
      <c r="I105" s="94">
        <f t="shared" si="4"/>
        <v>378.084</v>
      </c>
      <c r="J105" s="94">
        <f t="shared" si="5"/>
        <v>78.399999999999991</v>
      </c>
      <c r="K105" s="94">
        <f t="shared" si="6"/>
        <v>56</v>
      </c>
      <c r="L105" s="94">
        <f t="shared" si="7"/>
        <v>2329.9359999999997</v>
      </c>
    </row>
    <row r="106" spans="1:12" ht="15.75" thickBot="1" x14ac:dyDescent="0.3">
      <c r="A106" s="102">
        <v>41013</v>
      </c>
      <c r="B106" s="90" t="s">
        <v>10</v>
      </c>
      <c r="C106" s="90"/>
      <c r="D106" s="90"/>
      <c r="E106" s="90"/>
      <c r="F106" s="110"/>
      <c r="G106" s="110"/>
      <c r="H106" s="112"/>
      <c r="I106" s="94">
        <f t="shared" si="4"/>
        <v>336</v>
      </c>
      <c r="J106" s="94">
        <f t="shared" si="5"/>
        <v>78.399999999999991</v>
      </c>
      <c r="K106" s="94">
        <f t="shared" si="6"/>
        <v>56</v>
      </c>
      <c r="L106" s="94">
        <f t="shared" si="7"/>
        <v>2161.6</v>
      </c>
    </row>
    <row r="107" spans="1:12" ht="15.75" thickBot="1" x14ac:dyDescent="0.3">
      <c r="A107" s="102">
        <v>41014</v>
      </c>
      <c r="B107" s="90" t="s">
        <v>12</v>
      </c>
      <c r="C107" s="90"/>
      <c r="D107" s="90"/>
      <c r="E107" s="90"/>
      <c r="F107" s="30">
        <f>SUM(C101:C107)</f>
        <v>0</v>
      </c>
      <c r="G107" s="31">
        <f>SUM(D101:D107)</f>
        <v>135</v>
      </c>
      <c r="H107" s="32">
        <f>F107+G107</f>
        <v>135</v>
      </c>
      <c r="I107" s="94">
        <f t="shared" si="4"/>
        <v>336</v>
      </c>
      <c r="J107" s="94">
        <f t="shared" si="5"/>
        <v>78.399999999999991</v>
      </c>
      <c r="K107" s="94">
        <f t="shared" si="6"/>
        <v>56</v>
      </c>
      <c r="L107" s="94">
        <f t="shared" si="7"/>
        <v>2161.6</v>
      </c>
    </row>
    <row r="108" spans="1:12" x14ac:dyDescent="0.25">
      <c r="A108" s="102">
        <v>41015</v>
      </c>
      <c r="B108" s="90" t="s">
        <v>15</v>
      </c>
      <c r="C108" s="90"/>
      <c r="D108" s="90"/>
      <c r="E108" s="90"/>
      <c r="F108" s="109"/>
      <c r="G108" s="109"/>
      <c r="H108" s="111"/>
      <c r="I108" s="94">
        <f t="shared" si="4"/>
        <v>336</v>
      </c>
      <c r="J108" s="94">
        <f t="shared" si="5"/>
        <v>78.399999999999991</v>
      </c>
      <c r="K108" s="94">
        <f t="shared" si="6"/>
        <v>56</v>
      </c>
      <c r="L108" s="94">
        <f t="shared" si="7"/>
        <v>2161.6</v>
      </c>
    </row>
    <row r="109" spans="1:12" x14ac:dyDescent="0.25">
      <c r="A109" s="102">
        <v>41016</v>
      </c>
      <c r="B109" s="90" t="s">
        <v>18</v>
      </c>
      <c r="C109" s="90"/>
      <c r="D109" s="90"/>
      <c r="E109" s="90"/>
      <c r="F109" s="110"/>
      <c r="G109" s="110"/>
      <c r="H109" s="112"/>
      <c r="I109" s="94">
        <f t="shared" si="4"/>
        <v>336</v>
      </c>
      <c r="J109" s="94">
        <f t="shared" si="5"/>
        <v>78.399999999999991</v>
      </c>
      <c r="K109" s="94">
        <f t="shared" si="6"/>
        <v>56</v>
      </c>
      <c r="L109" s="94">
        <f t="shared" si="7"/>
        <v>2161.6</v>
      </c>
    </row>
    <row r="110" spans="1:12" x14ac:dyDescent="0.25">
      <c r="A110" s="102">
        <v>41017</v>
      </c>
      <c r="B110" s="90" t="s">
        <v>21</v>
      </c>
      <c r="C110" s="90"/>
      <c r="D110" s="90"/>
      <c r="E110" s="90"/>
      <c r="F110" s="110"/>
      <c r="G110" s="110"/>
      <c r="H110" s="112"/>
      <c r="I110" s="94">
        <f t="shared" si="4"/>
        <v>336</v>
      </c>
      <c r="J110" s="94">
        <f t="shared" si="5"/>
        <v>78.399999999999991</v>
      </c>
      <c r="K110" s="94">
        <f t="shared" si="6"/>
        <v>56</v>
      </c>
      <c r="L110" s="94">
        <f t="shared" si="7"/>
        <v>2161.6</v>
      </c>
    </row>
    <row r="111" spans="1:12" x14ac:dyDescent="0.25">
      <c r="A111" s="102">
        <v>41018</v>
      </c>
      <c r="B111" s="90" t="s">
        <v>24</v>
      </c>
      <c r="C111" s="90"/>
      <c r="D111" s="90"/>
      <c r="E111" s="90"/>
      <c r="F111" s="110"/>
      <c r="G111" s="110"/>
      <c r="H111" s="112"/>
      <c r="I111" s="94">
        <f t="shared" si="4"/>
        <v>336</v>
      </c>
      <c r="J111" s="94">
        <f t="shared" si="5"/>
        <v>78.399999999999991</v>
      </c>
      <c r="K111" s="94">
        <f t="shared" si="6"/>
        <v>56</v>
      </c>
      <c r="L111" s="94">
        <f t="shared" si="7"/>
        <v>2161.6</v>
      </c>
    </row>
    <row r="112" spans="1:12" x14ac:dyDescent="0.25">
      <c r="A112" s="102">
        <v>41019</v>
      </c>
      <c r="B112" s="90" t="s">
        <v>27</v>
      </c>
      <c r="C112" s="90"/>
      <c r="D112" s="90"/>
      <c r="E112" s="90"/>
      <c r="F112" s="110"/>
      <c r="G112" s="110"/>
      <c r="H112" s="112"/>
      <c r="I112" s="94">
        <f t="shared" si="4"/>
        <v>336</v>
      </c>
      <c r="J112" s="94">
        <f t="shared" si="5"/>
        <v>78.399999999999991</v>
      </c>
      <c r="K112" s="94">
        <f t="shared" si="6"/>
        <v>56</v>
      </c>
      <c r="L112" s="94">
        <f t="shared" si="7"/>
        <v>2161.6</v>
      </c>
    </row>
    <row r="113" spans="1:12" ht="15.75" thickBot="1" x14ac:dyDescent="0.3">
      <c r="A113" s="102">
        <v>41020</v>
      </c>
      <c r="B113" s="90" t="s">
        <v>10</v>
      </c>
      <c r="C113" s="90"/>
      <c r="D113" s="90"/>
      <c r="E113" s="90"/>
      <c r="F113" s="110"/>
      <c r="G113" s="110"/>
      <c r="H113" s="112"/>
      <c r="I113" s="94">
        <f t="shared" si="4"/>
        <v>336</v>
      </c>
      <c r="J113" s="94">
        <f t="shared" si="5"/>
        <v>78.399999999999991</v>
      </c>
      <c r="K113" s="94">
        <f t="shared" si="6"/>
        <v>56</v>
      </c>
      <c r="L113" s="94">
        <f t="shared" si="7"/>
        <v>2161.6</v>
      </c>
    </row>
    <row r="114" spans="1:12" ht="15.75" thickBot="1" x14ac:dyDescent="0.3">
      <c r="A114" s="102">
        <v>41021</v>
      </c>
      <c r="B114" s="90" t="s">
        <v>12</v>
      </c>
      <c r="C114" s="90"/>
      <c r="D114" s="90"/>
      <c r="E114" s="90"/>
      <c r="F114" s="30">
        <f>SUM(C108:C114)</f>
        <v>0</v>
      </c>
      <c r="G114" s="31">
        <f>SUM(D108:D114)</f>
        <v>0</v>
      </c>
      <c r="H114" s="32">
        <f>F114+G114</f>
        <v>0</v>
      </c>
      <c r="I114" s="94">
        <f t="shared" si="4"/>
        <v>336</v>
      </c>
      <c r="J114" s="94">
        <f t="shared" si="5"/>
        <v>78.399999999999991</v>
      </c>
      <c r="K114" s="94">
        <f t="shared" si="6"/>
        <v>56</v>
      </c>
      <c r="L114" s="94">
        <f t="shared" si="7"/>
        <v>2161.6</v>
      </c>
    </row>
    <row r="115" spans="1:12" x14ac:dyDescent="0.25">
      <c r="A115" s="102">
        <v>41022</v>
      </c>
      <c r="B115" s="90" t="s">
        <v>15</v>
      </c>
      <c r="C115" s="90"/>
      <c r="D115" s="90"/>
      <c r="E115" s="90"/>
      <c r="F115" s="109"/>
      <c r="G115" s="109"/>
      <c r="H115" s="111"/>
      <c r="I115" s="94">
        <f t="shared" si="4"/>
        <v>336</v>
      </c>
      <c r="J115" s="94">
        <f t="shared" si="5"/>
        <v>78.399999999999991</v>
      </c>
      <c r="K115" s="94">
        <f t="shared" si="6"/>
        <v>56</v>
      </c>
      <c r="L115" s="94">
        <f t="shared" si="7"/>
        <v>2161.6</v>
      </c>
    </row>
    <row r="116" spans="1:12" x14ac:dyDescent="0.25">
      <c r="A116" s="102">
        <v>41023</v>
      </c>
      <c r="B116" s="90" t="s">
        <v>18</v>
      </c>
      <c r="C116" s="90"/>
      <c r="D116" s="90"/>
      <c r="E116" s="90"/>
      <c r="F116" s="110"/>
      <c r="G116" s="110"/>
      <c r="H116" s="112"/>
      <c r="I116" s="94">
        <f t="shared" si="4"/>
        <v>336</v>
      </c>
      <c r="J116" s="94">
        <f t="shared" si="5"/>
        <v>78.399999999999991</v>
      </c>
      <c r="K116" s="94">
        <f t="shared" si="6"/>
        <v>56</v>
      </c>
      <c r="L116" s="94">
        <f t="shared" si="7"/>
        <v>2161.6</v>
      </c>
    </row>
    <row r="117" spans="1:12" x14ac:dyDescent="0.25">
      <c r="A117" s="102">
        <v>41024</v>
      </c>
      <c r="B117" s="90" t="s">
        <v>21</v>
      </c>
      <c r="C117" s="90"/>
      <c r="D117" s="90"/>
      <c r="E117" s="90"/>
      <c r="F117" s="110"/>
      <c r="G117" s="110"/>
      <c r="H117" s="112"/>
      <c r="I117" s="94">
        <f t="shared" si="4"/>
        <v>336</v>
      </c>
      <c r="J117" s="94">
        <f t="shared" si="5"/>
        <v>78.399999999999991</v>
      </c>
      <c r="K117" s="94">
        <f t="shared" si="6"/>
        <v>56</v>
      </c>
      <c r="L117" s="94">
        <f t="shared" si="7"/>
        <v>2161.6</v>
      </c>
    </row>
    <row r="118" spans="1:12" x14ac:dyDescent="0.25">
      <c r="A118" s="102">
        <v>41025</v>
      </c>
      <c r="B118" s="90" t="s">
        <v>24</v>
      </c>
      <c r="C118" s="90"/>
      <c r="D118" s="90"/>
      <c r="E118" s="90"/>
      <c r="F118" s="110"/>
      <c r="G118" s="110"/>
      <c r="H118" s="112"/>
      <c r="I118" s="94">
        <f t="shared" si="4"/>
        <v>336</v>
      </c>
      <c r="J118" s="94">
        <f t="shared" si="5"/>
        <v>78.399999999999991</v>
      </c>
      <c r="K118" s="94">
        <f t="shared" si="6"/>
        <v>56</v>
      </c>
      <c r="L118" s="94">
        <f t="shared" si="7"/>
        <v>2161.6</v>
      </c>
    </row>
    <row r="119" spans="1:12" x14ac:dyDescent="0.25">
      <c r="A119" s="102">
        <v>41026</v>
      </c>
      <c r="B119" s="90" t="s">
        <v>27</v>
      </c>
      <c r="C119" s="90"/>
      <c r="D119" s="90"/>
      <c r="E119" s="90"/>
      <c r="F119" s="110"/>
      <c r="G119" s="110"/>
      <c r="H119" s="112"/>
      <c r="I119" s="94">
        <f t="shared" si="4"/>
        <v>336</v>
      </c>
      <c r="J119" s="94">
        <f t="shared" si="5"/>
        <v>78.399999999999991</v>
      </c>
      <c r="K119" s="94">
        <f t="shared" si="6"/>
        <v>56</v>
      </c>
      <c r="L119" s="94">
        <f t="shared" si="7"/>
        <v>2161.6</v>
      </c>
    </row>
    <row r="120" spans="1:12" ht="15.75" thickBot="1" x14ac:dyDescent="0.3">
      <c r="A120" s="102">
        <v>41027</v>
      </c>
      <c r="B120" s="90" t="s">
        <v>10</v>
      </c>
      <c r="C120" s="90"/>
      <c r="D120" s="90"/>
      <c r="E120" s="90"/>
      <c r="F120" s="110"/>
      <c r="G120" s="110"/>
      <c r="H120" s="112"/>
      <c r="I120" s="94">
        <f t="shared" si="4"/>
        <v>336</v>
      </c>
      <c r="J120" s="94">
        <f t="shared" si="5"/>
        <v>78.399999999999991</v>
      </c>
      <c r="K120" s="94">
        <f t="shared" si="6"/>
        <v>56</v>
      </c>
      <c r="L120" s="94">
        <f t="shared" si="7"/>
        <v>2161.6</v>
      </c>
    </row>
    <row r="121" spans="1:12" ht="15.75" thickBot="1" x14ac:dyDescent="0.3">
      <c r="A121" s="102">
        <v>41028</v>
      </c>
      <c r="B121" s="90" t="s">
        <v>12</v>
      </c>
      <c r="C121" s="90"/>
      <c r="D121" s="90"/>
      <c r="E121" s="90"/>
      <c r="F121" s="30">
        <f>SUM(C115:C121)</f>
        <v>0</v>
      </c>
      <c r="G121" s="31">
        <f>SUM(D115:D121)</f>
        <v>0</v>
      </c>
      <c r="H121" s="32">
        <f>F121+G121</f>
        <v>0</v>
      </c>
      <c r="I121" s="94">
        <f t="shared" si="4"/>
        <v>336</v>
      </c>
      <c r="J121" s="94">
        <f t="shared" si="5"/>
        <v>78.399999999999991</v>
      </c>
      <c r="K121" s="94">
        <f t="shared" si="6"/>
        <v>56</v>
      </c>
      <c r="L121" s="94">
        <f t="shared" si="7"/>
        <v>2161.6</v>
      </c>
    </row>
    <row r="122" spans="1:12" x14ac:dyDescent="0.25">
      <c r="A122" s="102">
        <v>41029</v>
      </c>
      <c r="B122" s="90" t="s">
        <v>15</v>
      </c>
      <c r="C122" s="90"/>
      <c r="D122" s="90"/>
      <c r="E122" s="90"/>
      <c r="F122" s="109"/>
      <c r="G122" s="109"/>
      <c r="H122" s="111"/>
      <c r="I122" s="94">
        <f t="shared" si="4"/>
        <v>336</v>
      </c>
      <c r="J122" s="94">
        <f t="shared" si="5"/>
        <v>78.399999999999991</v>
      </c>
      <c r="K122" s="94">
        <f t="shared" si="6"/>
        <v>56</v>
      </c>
      <c r="L122" s="94">
        <f t="shared" si="7"/>
        <v>2161.6</v>
      </c>
    </row>
    <row r="123" spans="1:12" x14ac:dyDescent="0.25">
      <c r="A123" s="102">
        <v>41030</v>
      </c>
      <c r="B123" s="90" t="s">
        <v>18</v>
      </c>
      <c r="C123" s="90"/>
      <c r="D123" s="90"/>
      <c r="E123" s="90"/>
      <c r="F123" s="110"/>
      <c r="G123" s="110"/>
      <c r="H123" s="112"/>
      <c r="I123" s="94">
        <f t="shared" si="4"/>
        <v>336</v>
      </c>
      <c r="J123" s="94">
        <f t="shared" si="5"/>
        <v>78.399999999999991</v>
      </c>
      <c r="K123" s="94">
        <f t="shared" si="6"/>
        <v>56</v>
      </c>
      <c r="L123" s="94">
        <f t="shared" si="7"/>
        <v>2161.6</v>
      </c>
    </row>
    <row r="124" spans="1:12" x14ac:dyDescent="0.25">
      <c r="A124" s="102">
        <v>41031</v>
      </c>
      <c r="B124" s="90" t="s">
        <v>21</v>
      </c>
      <c r="C124" s="90"/>
      <c r="D124" s="90"/>
      <c r="E124" s="90"/>
      <c r="F124" s="110"/>
      <c r="G124" s="110"/>
      <c r="H124" s="112"/>
      <c r="I124" s="94">
        <f t="shared" si="4"/>
        <v>336</v>
      </c>
      <c r="J124" s="94">
        <f t="shared" si="5"/>
        <v>78.399999999999991</v>
      </c>
      <c r="K124" s="94">
        <f t="shared" si="6"/>
        <v>56</v>
      </c>
      <c r="L124" s="94">
        <f t="shared" si="7"/>
        <v>2161.6</v>
      </c>
    </row>
    <row r="125" spans="1:12" x14ac:dyDescent="0.25">
      <c r="A125" s="102">
        <v>41032</v>
      </c>
      <c r="B125" s="90" t="s">
        <v>24</v>
      </c>
      <c r="C125" s="90"/>
      <c r="D125" s="90"/>
      <c r="E125" s="90"/>
      <c r="F125" s="110"/>
      <c r="G125" s="110"/>
      <c r="H125" s="112"/>
      <c r="I125" s="94">
        <f t="shared" si="4"/>
        <v>336</v>
      </c>
      <c r="J125" s="94">
        <f t="shared" si="5"/>
        <v>78.399999999999991</v>
      </c>
      <c r="K125" s="94">
        <f t="shared" si="6"/>
        <v>56</v>
      </c>
      <c r="L125" s="94">
        <f t="shared" si="7"/>
        <v>2161.6</v>
      </c>
    </row>
    <row r="126" spans="1:12" x14ac:dyDescent="0.25">
      <c r="A126" s="102">
        <v>41033</v>
      </c>
      <c r="B126" s="90" t="s">
        <v>27</v>
      </c>
      <c r="C126" s="90"/>
      <c r="D126" s="90"/>
      <c r="E126" s="90"/>
      <c r="F126" s="110"/>
      <c r="G126" s="110"/>
      <c r="H126" s="112"/>
      <c r="I126" s="94">
        <f t="shared" si="4"/>
        <v>336</v>
      </c>
      <c r="J126" s="94">
        <f t="shared" si="5"/>
        <v>78.399999999999991</v>
      </c>
      <c r="K126" s="94">
        <f t="shared" si="6"/>
        <v>56</v>
      </c>
      <c r="L126" s="94">
        <f t="shared" si="7"/>
        <v>2161.6</v>
      </c>
    </row>
    <row r="127" spans="1:12" ht="15.75" thickBot="1" x14ac:dyDescent="0.3">
      <c r="A127" s="102">
        <v>41034</v>
      </c>
      <c r="B127" s="90" t="s">
        <v>10</v>
      </c>
      <c r="C127" s="90"/>
      <c r="D127" s="90"/>
      <c r="E127" s="90"/>
      <c r="F127" s="110"/>
      <c r="G127" s="110"/>
      <c r="H127" s="112"/>
      <c r="I127" s="94">
        <f t="shared" si="4"/>
        <v>336</v>
      </c>
      <c r="J127" s="94">
        <f t="shared" si="5"/>
        <v>78.399999999999991</v>
      </c>
      <c r="K127" s="94">
        <f t="shared" si="6"/>
        <v>56</v>
      </c>
      <c r="L127" s="94">
        <f t="shared" si="7"/>
        <v>2161.6</v>
      </c>
    </row>
    <row r="128" spans="1:12" ht="15.75" thickBot="1" x14ac:dyDescent="0.3">
      <c r="A128" s="102">
        <v>41035</v>
      </c>
      <c r="B128" s="90" t="s">
        <v>12</v>
      </c>
      <c r="C128" s="90"/>
      <c r="D128" s="90"/>
      <c r="E128" s="90"/>
      <c r="F128" s="30">
        <f>SUM(C122:C128)</f>
        <v>0</v>
      </c>
      <c r="G128" s="31">
        <f>SUM(D122:D128)</f>
        <v>0</v>
      </c>
      <c r="H128" s="32">
        <f>F128+G128</f>
        <v>0</v>
      </c>
      <c r="I128" s="94">
        <f t="shared" si="4"/>
        <v>336</v>
      </c>
      <c r="J128" s="94">
        <f t="shared" si="5"/>
        <v>78.399999999999991</v>
      </c>
      <c r="K128" s="94">
        <f t="shared" si="6"/>
        <v>56</v>
      </c>
      <c r="L128" s="94">
        <f t="shared" si="7"/>
        <v>2161.6</v>
      </c>
    </row>
    <row r="129" spans="1:12" x14ac:dyDescent="0.25">
      <c r="A129" s="102">
        <v>41036</v>
      </c>
      <c r="B129" s="90" t="s">
        <v>15</v>
      </c>
      <c r="C129" s="90"/>
      <c r="D129" s="90"/>
      <c r="E129" s="90"/>
      <c r="F129" s="109"/>
      <c r="G129" s="109"/>
      <c r="H129" s="111"/>
      <c r="I129" s="94">
        <f t="shared" si="4"/>
        <v>336</v>
      </c>
      <c r="J129" s="94">
        <f t="shared" si="5"/>
        <v>78.399999999999991</v>
      </c>
      <c r="K129" s="94">
        <f t="shared" si="6"/>
        <v>56</v>
      </c>
      <c r="L129" s="94">
        <f t="shared" si="7"/>
        <v>2161.6</v>
      </c>
    </row>
    <row r="130" spans="1:12" x14ac:dyDescent="0.25">
      <c r="A130" s="102">
        <v>41037</v>
      </c>
      <c r="B130" s="90" t="s">
        <v>18</v>
      </c>
      <c r="C130" s="90"/>
      <c r="D130" s="90"/>
      <c r="E130" s="90"/>
      <c r="F130" s="110"/>
      <c r="G130" s="110"/>
      <c r="H130" s="112"/>
      <c r="I130" s="94">
        <f t="shared" si="4"/>
        <v>336</v>
      </c>
      <c r="J130" s="94">
        <f t="shared" si="5"/>
        <v>78.399999999999991</v>
      </c>
      <c r="K130" s="94">
        <f t="shared" si="6"/>
        <v>56</v>
      </c>
      <c r="L130" s="94">
        <f t="shared" si="7"/>
        <v>2161.6</v>
      </c>
    </row>
    <row r="131" spans="1:12" x14ac:dyDescent="0.25">
      <c r="A131" s="102">
        <v>41038</v>
      </c>
      <c r="B131" s="90" t="s">
        <v>21</v>
      </c>
      <c r="C131" s="90"/>
      <c r="D131" s="90"/>
      <c r="E131" s="90"/>
      <c r="F131" s="110"/>
      <c r="G131" s="110"/>
      <c r="H131" s="112"/>
      <c r="I131" s="94">
        <f t="shared" si="4"/>
        <v>336</v>
      </c>
      <c r="J131" s="94">
        <f t="shared" si="5"/>
        <v>78.399999999999991</v>
      </c>
      <c r="K131" s="94">
        <f t="shared" si="6"/>
        <v>56</v>
      </c>
      <c r="L131" s="94">
        <f t="shared" si="7"/>
        <v>2161.6</v>
      </c>
    </row>
    <row r="132" spans="1:12" x14ac:dyDescent="0.25">
      <c r="A132" s="102">
        <v>41039</v>
      </c>
      <c r="B132" s="90" t="s">
        <v>24</v>
      </c>
      <c r="C132" s="90"/>
      <c r="D132" s="90"/>
      <c r="E132" s="90"/>
      <c r="F132" s="110"/>
      <c r="G132" s="110"/>
      <c r="H132" s="112"/>
      <c r="I132" s="94">
        <f t="shared" ref="I132:I195" si="8">$F$1*(0.0167*(C132+D132)+6)</f>
        <v>336</v>
      </c>
      <c r="J132" s="94">
        <f t="shared" ref="J132:J195" si="9">$F$1*1.4</f>
        <v>78.399999999999991</v>
      </c>
      <c r="K132" s="94">
        <f t="shared" ref="K132:K195" si="10">$F$1*1</f>
        <v>56</v>
      </c>
      <c r="L132" s="94">
        <f t="shared" ref="L132:L195" si="11">I132*4+J132*4+K132*9</f>
        <v>2161.6</v>
      </c>
    </row>
    <row r="133" spans="1:12" x14ac:dyDescent="0.25">
      <c r="A133" s="102">
        <v>41040</v>
      </c>
      <c r="B133" s="90" t="s">
        <v>27</v>
      </c>
      <c r="C133" s="90"/>
      <c r="D133" s="90"/>
      <c r="E133" s="90"/>
      <c r="F133" s="110"/>
      <c r="G133" s="110"/>
      <c r="H133" s="112"/>
      <c r="I133" s="94">
        <f t="shared" si="8"/>
        <v>336</v>
      </c>
      <c r="J133" s="94">
        <f t="shared" si="9"/>
        <v>78.399999999999991</v>
      </c>
      <c r="K133" s="94">
        <f t="shared" si="10"/>
        <v>56</v>
      </c>
      <c r="L133" s="94">
        <f t="shared" si="11"/>
        <v>2161.6</v>
      </c>
    </row>
    <row r="134" spans="1:12" ht="15.75" thickBot="1" x14ac:dyDescent="0.3">
      <c r="A134" s="102">
        <v>41041</v>
      </c>
      <c r="B134" s="90" t="s">
        <v>10</v>
      </c>
      <c r="C134" s="90"/>
      <c r="D134" s="90"/>
      <c r="E134" s="90"/>
      <c r="F134" s="110"/>
      <c r="G134" s="110"/>
      <c r="H134" s="112"/>
      <c r="I134" s="94">
        <f t="shared" si="8"/>
        <v>336</v>
      </c>
      <c r="J134" s="94">
        <f t="shared" si="9"/>
        <v>78.399999999999991</v>
      </c>
      <c r="K134" s="94">
        <f t="shared" si="10"/>
        <v>56</v>
      </c>
      <c r="L134" s="94">
        <f t="shared" si="11"/>
        <v>2161.6</v>
      </c>
    </row>
    <row r="135" spans="1:12" ht="15.75" thickBot="1" x14ac:dyDescent="0.3">
      <c r="A135" s="102">
        <v>41042</v>
      </c>
      <c r="B135" s="90" t="s">
        <v>12</v>
      </c>
      <c r="C135" s="90" t="s">
        <v>74</v>
      </c>
      <c r="D135" s="90"/>
      <c r="E135" s="90"/>
      <c r="F135" s="30">
        <f>SUM(C129:C135)</f>
        <v>0</v>
      </c>
      <c r="G135" s="31">
        <f>SUM(D129:D135)</f>
        <v>0</v>
      </c>
      <c r="H135" s="32">
        <f>F135+G135</f>
        <v>0</v>
      </c>
      <c r="I135" s="94" t="e">
        <f t="shared" si="8"/>
        <v>#VALUE!</v>
      </c>
      <c r="J135" s="94">
        <f t="shared" si="9"/>
        <v>78.399999999999991</v>
      </c>
      <c r="K135" s="94">
        <f t="shared" si="10"/>
        <v>56</v>
      </c>
      <c r="L135" s="94" t="e">
        <f t="shared" si="11"/>
        <v>#VALUE!</v>
      </c>
    </row>
    <row r="136" spans="1:12" x14ac:dyDescent="0.25">
      <c r="A136" s="102">
        <v>41043</v>
      </c>
      <c r="B136" s="90" t="s">
        <v>15</v>
      </c>
      <c r="C136" s="90"/>
      <c r="D136" s="90"/>
      <c r="E136" s="90"/>
      <c r="F136" s="109"/>
      <c r="G136" s="109"/>
      <c r="H136" s="111"/>
      <c r="I136" s="94">
        <f t="shared" si="8"/>
        <v>336</v>
      </c>
      <c r="J136" s="94">
        <f t="shared" si="9"/>
        <v>78.399999999999991</v>
      </c>
      <c r="K136" s="94">
        <f t="shared" si="10"/>
        <v>56</v>
      </c>
      <c r="L136" s="94">
        <f t="shared" si="11"/>
        <v>2161.6</v>
      </c>
    </row>
    <row r="137" spans="1:12" x14ac:dyDescent="0.25">
      <c r="A137" s="102">
        <v>41044</v>
      </c>
      <c r="B137" s="90" t="s">
        <v>18</v>
      </c>
      <c r="C137" s="90"/>
      <c r="D137" s="90"/>
      <c r="E137" s="90"/>
      <c r="F137" s="110"/>
      <c r="G137" s="110"/>
      <c r="H137" s="112"/>
      <c r="I137" s="94">
        <f t="shared" si="8"/>
        <v>336</v>
      </c>
      <c r="J137" s="94">
        <f t="shared" si="9"/>
        <v>78.399999999999991</v>
      </c>
      <c r="K137" s="94">
        <f t="shared" si="10"/>
        <v>56</v>
      </c>
      <c r="L137" s="94">
        <f t="shared" si="11"/>
        <v>2161.6</v>
      </c>
    </row>
    <row r="138" spans="1:12" x14ac:dyDescent="0.25">
      <c r="A138" s="102">
        <v>41045</v>
      </c>
      <c r="B138" s="90" t="s">
        <v>21</v>
      </c>
      <c r="C138" s="90"/>
      <c r="D138" s="90"/>
      <c r="E138" s="90"/>
      <c r="F138" s="110"/>
      <c r="G138" s="110"/>
      <c r="H138" s="112"/>
      <c r="I138" s="94">
        <f t="shared" si="8"/>
        <v>336</v>
      </c>
      <c r="J138" s="94">
        <f t="shared" si="9"/>
        <v>78.399999999999991</v>
      </c>
      <c r="K138" s="94">
        <f t="shared" si="10"/>
        <v>56</v>
      </c>
      <c r="L138" s="94">
        <f t="shared" si="11"/>
        <v>2161.6</v>
      </c>
    </row>
    <row r="139" spans="1:12" x14ac:dyDescent="0.25">
      <c r="A139" s="102">
        <v>41046</v>
      </c>
      <c r="B139" s="90" t="s">
        <v>24</v>
      </c>
      <c r="C139" s="90"/>
      <c r="D139" s="90"/>
      <c r="E139" s="90"/>
      <c r="F139" s="110"/>
      <c r="G139" s="110"/>
      <c r="H139" s="112"/>
      <c r="I139" s="94">
        <f t="shared" si="8"/>
        <v>336</v>
      </c>
      <c r="J139" s="94">
        <f t="shared" si="9"/>
        <v>78.399999999999991</v>
      </c>
      <c r="K139" s="94">
        <f t="shared" si="10"/>
        <v>56</v>
      </c>
      <c r="L139" s="94">
        <f t="shared" si="11"/>
        <v>2161.6</v>
      </c>
    </row>
    <row r="140" spans="1:12" x14ac:dyDescent="0.25">
      <c r="A140" s="102">
        <v>41047</v>
      </c>
      <c r="B140" s="90" t="s">
        <v>27</v>
      </c>
      <c r="C140" s="90"/>
      <c r="D140" s="90"/>
      <c r="E140" s="90"/>
      <c r="F140" s="110"/>
      <c r="G140" s="110"/>
      <c r="H140" s="112"/>
      <c r="I140" s="94">
        <f t="shared" si="8"/>
        <v>336</v>
      </c>
      <c r="J140" s="94">
        <f t="shared" si="9"/>
        <v>78.399999999999991</v>
      </c>
      <c r="K140" s="94">
        <f t="shared" si="10"/>
        <v>56</v>
      </c>
      <c r="L140" s="94">
        <f t="shared" si="11"/>
        <v>2161.6</v>
      </c>
    </row>
    <row r="141" spans="1:12" ht="15.75" thickBot="1" x14ac:dyDescent="0.3">
      <c r="A141" s="102">
        <v>41048</v>
      </c>
      <c r="B141" s="90" t="s">
        <v>10</v>
      </c>
      <c r="C141" s="90"/>
      <c r="D141" s="90"/>
      <c r="E141" s="90"/>
      <c r="F141" s="110"/>
      <c r="G141" s="110"/>
      <c r="H141" s="112"/>
      <c r="I141" s="94">
        <f t="shared" si="8"/>
        <v>336</v>
      </c>
      <c r="J141" s="94">
        <f t="shared" si="9"/>
        <v>78.399999999999991</v>
      </c>
      <c r="K141" s="94">
        <f t="shared" si="10"/>
        <v>56</v>
      </c>
      <c r="L141" s="94">
        <f t="shared" si="11"/>
        <v>2161.6</v>
      </c>
    </row>
    <row r="142" spans="1:12" ht="15.75" thickBot="1" x14ac:dyDescent="0.3">
      <c r="A142" s="102">
        <v>41049</v>
      </c>
      <c r="B142" s="90" t="s">
        <v>12</v>
      </c>
      <c r="C142" s="90"/>
      <c r="D142" s="90"/>
      <c r="E142" s="90"/>
      <c r="F142" s="30">
        <f>SUM(C136:C142)</f>
        <v>0</v>
      </c>
      <c r="G142" s="31">
        <f>SUM(D136:D142)</f>
        <v>0</v>
      </c>
      <c r="H142" s="32">
        <f>F142+G142</f>
        <v>0</v>
      </c>
      <c r="I142" s="94">
        <f t="shared" si="8"/>
        <v>336</v>
      </c>
      <c r="J142" s="94">
        <f t="shared" si="9"/>
        <v>78.399999999999991</v>
      </c>
      <c r="K142" s="94">
        <f t="shared" si="10"/>
        <v>56</v>
      </c>
      <c r="L142" s="94">
        <f t="shared" si="11"/>
        <v>2161.6</v>
      </c>
    </row>
    <row r="143" spans="1:12" x14ac:dyDescent="0.25">
      <c r="A143" s="102">
        <v>41050</v>
      </c>
      <c r="B143" s="90" t="s">
        <v>15</v>
      </c>
      <c r="C143" s="90"/>
      <c r="D143" s="90"/>
      <c r="E143" s="90"/>
      <c r="F143" s="109"/>
      <c r="G143" s="109"/>
      <c r="H143" s="111"/>
      <c r="I143" s="94">
        <f t="shared" si="8"/>
        <v>336</v>
      </c>
      <c r="J143" s="94">
        <f t="shared" si="9"/>
        <v>78.399999999999991</v>
      </c>
      <c r="K143" s="94">
        <f t="shared" si="10"/>
        <v>56</v>
      </c>
      <c r="L143" s="94">
        <f t="shared" si="11"/>
        <v>2161.6</v>
      </c>
    </row>
    <row r="144" spans="1:12" x14ac:dyDescent="0.25">
      <c r="A144" s="102">
        <v>41051</v>
      </c>
      <c r="B144" s="90" t="s">
        <v>18</v>
      </c>
      <c r="C144" s="90"/>
      <c r="D144" s="90"/>
      <c r="E144" s="90"/>
      <c r="F144" s="110"/>
      <c r="G144" s="110"/>
      <c r="H144" s="112"/>
      <c r="I144" s="94">
        <f t="shared" si="8"/>
        <v>336</v>
      </c>
      <c r="J144" s="94">
        <f t="shared" si="9"/>
        <v>78.399999999999991</v>
      </c>
      <c r="K144" s="94">
        <f t="shared" si="10"/>
        <v>56</v>
      </c>
      <c r="L144" s="94">
        <f t="shared" si="11"/>
        <v>2161.6</v>
      </c>
    </row>
    <row r="145" spans="1:12" x14ac:dyDescent="0.25">
      <c r="A145" s="102">
        <v>41052</v>
      </c>
      <c r="B145" s="90" t="s">
        <v>21</v>
      </c>
      <c r="C145" s="90"/>
      <c r="D145" s="90"/>
      <c r="E145" s="90"/>
      <c r="F145" s="110"/>
      <c r="G145" s="110"/>
      <c r="H145" s="112"/>
      <c r="I145" s="94">
        <f t="shared" si="8"/>
        <v>336</v>
      </c>
      <c r="J145" s="94">
        <f t="shared" si="9"/>
        <v>78.399999999999991</v>
      </c>
      <c r="K145" s="94">
        <f t="shared" si="10"/>
        <v>56</v>
      </c>
      <c r="L145" s="94">
        <f t="shared" si="11"/>
        <v>2161.6</v>
      </c>
    </row>
    <row r="146" spans="1:12" x14ac:dyDescent="0.25">
      <c r="A146" s="102">
        <v>41053</v>
      </c>
      <c r="B146" s="90" t="s">
        <v>24</v>
      </c>
      <c r="C146" s="90"/>
      <c r="D146" s="90"/>
      <c r="E146" s="90"/>
      <c r="F146" s="110"/>
      <c r="G146" s="110"/>
      <c r="H146" s="112"/>
      <c r="I146" s="94">
        <f t="shared" si="8"/>
        <v>336</v>
      </c>
      <c r="J146" s="94">
        <f t="shared" si="9"/>
        <v>78.399999999999991</v>
      </c>
      <c r="K146" s="94">
        <f t="shared" si="10"/>
        <v>56</v>
      </c>
      <c r="L146" s="94">
        <f t="shared" si="11"/>
        <v>2161.6</v>
      </c>
    </row>
    <row r="147" spans="1:12" x14ac:dyDescent="0.25">
      <c r="A147" s="102">
        <v>41054</v>
      </c>
      <c r="B147" s="90" t="s">
        <v>27</v>
      </c>
      <c r="C147" s="90"/>
      <c r="D147" s="90"/>
      <c r="E147" s="90"/>
      <c r="F147" s="110"/>
      <c r="G147" s="110"/>
      <c r="H147" s="112"/>
      <c r="I147" s="94">
        <f t="shared" si="8"/>
        <v>336</v>
      </c>
      <c r="J147" s="94">
        <f t="shared" si="9"/>
        <v>78.399999999999991</v>
      </c>
      <c r="K147" s="94">
        <f t="shared" si="10"/>
        <v>56</v>
      </c>
      <c r="L147" s="94">
        <f t="shared" si="11"/>
        <v>2161.6</v>
      </c>
    </row>
    <row r="148" spans="1:12" ht="15.75" thickBot="1" x14ac:dyDescent="0.3">
      <c r="A148" s="102">
        <v>41055</v>
      </c>
      <c r="B148" s="90" t="s">
        <v>10</v>
      </c>
      <c r="C148" s="90"/>
      <c r="D148" s="90"/>
      <c r="E148" s="90"/>
      <c r="F148" s="110"/>
      <c r="G148" s="110"/>
      <c r="H148" s="112"/>
      <c r="I148" s="94">
        <f t="shared" si="8"/>
        <v>336</v>
      </c>
      <c r="J148" s="94">
        <f t="shared" si="9"/>
        <v>78.399999999999991</v>
      </c>
      <c r="K148" s="94">
        <f t="shared" si="10"/>
        <v>56</v>
      </c>
      <c r="L148" s="94">
        <f t="shared" si="11"/>
        <v>2161.6</v>
      </c>
    </row>
    <row r="149" spans="1:12" ht="15.75" thickBot="1" x14ac:dyDescent="0.3">
      <c r="A149" s="102">
        <v>41056</v>
      </c>
      <c r="B149" s="90" t="s">
        <v>12</v>
      </c>
      <c r="C149" s="90"/>
      <c r="D149" s="90"/>
      <c r="E149" s="90"/>
      <c r="F149" s="30">
        <f>SUM(C143:C149)</f>
        <v>0</v>
      </c>
      <c r="G149" s="31">
        <f>SUM(D143:D149)</f>
        <v>0</v>
      </c>
      <c r="H149" s="32">
        <f>F149+G149</f>
        <v>0</v>
      </c>
      <c r="I149" s="94">
        <f t="shared" si="8"/>
        <v>336</v>
      </c>
      <c r="J149" s="94">
        <f t="shared" si="9"/>
        <v>78.399999999999991</v>
      </c>
      <c r="K149" s="94">
        <f t="shared" si="10"/>
        <v>56</v>
      </c>
      <c r="L149" s="94">
        <f t="shared" si="11"/>
        <v>2161.6</v>
      </c>
    </row>
    <row r="150" spans="1:12" x14ac:dyDescent="0.25">
      <c r="A150" s="102">
        <v>41057</v>
      </c>
      <c r="B150" s="90" t="s">
        <v>15</v>
      </c>
      <c r="C150" s="90"/>
      <c r="D150" s="90"/>
      <c r="E150" s="90"/>
      <c r="F150" s="109"/>
      <c r="G150" s="109"/>
      <c r="H150" s="111"/>
      <c r="I150" s="94">
        <f t="shared" si="8"/>
        <v>336</v>
      </c>
      <c r="J150" s="94">
        <f t="shared" si="9"/>
        <v>78.399999999999991</v>
      </c>
      <c r="K150" s="94">
        <f t="shared" si="10"/>
        <v>56</v>
      </c>
      <c r="L150" s="94">
        <f t="shared" si="11"/>
        <v>2161.6</v>
      </c>
    </row>
    <row r="151" spans="1:12" x14ac:dyDescent="0.25">
      <c r="A151" s="102">
        <v>41058</v>
      </c>
      <c r="B151" s="90" t="s">
        <v>18</v>
      </c>
      <c r="C151" s="90"/>
      <c r="D151" s="90"/>
      <c r="E151" s="90"/>
      <c r="F151" s="110"/>
      <c r="G151" s="110"/>
      <c r="H151" s="112"/>
      <c r="I151" s="94">
        <f t="shared" si="8"/>
        <v>336</v>
      </c>
      <c r="J151" s="94">
        <f t="shared" si="9"/>
        <v>78.399999999999991</v>
      </c>
      <c r="K151" s="94">
        <f t="shared" si="10"/>
        <v>56</v>
      </c>
      <c r="L151" s="94">
        <f t="shared" si="11"/>
        <v>2161.6</v>
      </c>
    </row>
    <row r="152" spans="1:12" x14ac:dyDescent="0.25">
      <c r="A152" s="102">
        <v>41059</v>
      </c>
      <c r="B152" s="90" t="s">
        <v>21</v>
      </c>
      <c r="C152" s="90"/>
      <c r="D152" s="90"/>
      <c r="E152" s="90"/>
      <c r="F152" s="110"/>
      <c r="G152" s="110"/>
      <c r="H152" s="112"/>
      <c r="I152" s="94">
        <f t="shared" si="8"/>
        <v>336</v>
      </c>
      <c r="J152" s="94">
        <f t="shared" si="9"/>
        <v>78.399999999999991</v>
      </c>
      <c r="K152" s="94">
        <f t="shared" si="10"/>
        <v>56</v>
      </c>
      <c r="L152" s="94">
        <f t="shared" si="11"/>
        <v>2161.6</v>
      </c>
    </row>
    <row r="153" spans="1:12" x14ac:dyDescent="0.25">
      <c r="A153" s="102">
        <v>41060</v>
      </c>
      <c r="B153" s="90" t="s">
        <v>24</v>
      </c>
      <c r="C153" s="90"/>
      <c r="D153" s="90"/>
      <c r="E153" s="90"/>
      <c r="F153" s="110"/>
      <c r="G153" s="110"/>
      <c r="H153" s="112"/>
      <c r="I153" s="94">
        <f t="shared" si="8"/>
        <v>336</v>
      </c>
      <c r="J153" s="94">
        <f t="shared" si="9"/>
        <v>78.399999999999991</v>
      </c>
      <c r="K153" s="94">
        <f t="shared" si="10"/>
        <v>56</v>
      </c>
      <c r="L153" s="94">
        <f t="shared" si="11"/>
        <v>2161.6</v>
      </c>
    </row>
    <row r="154" spans="1:12" x14ac:dyDescent="0.25">
      <c r="A154" s="102">
        <v>41061</v>
      </c>
      <c r="B154" s="90" t="s">
        <v>27</v>
      </c>
      <c r="C154" s="90"/>
      <c r="D154" s="90"/>
      <c r="E154" s="90"/>
      <c r="F154" s="110"/>
      <c r="G154" s="110"/>
      <c r="H154" s="112"/>
      <c r="I154" s="94">
        <f t="shared" si="8"/>
        <v>336</v>
      </c>
      <c r="J154" s="94">
        <f t="shared" si="9"/>
        <v>78.399999999999991</v>
      </c>
      <c r="K154" s="94">
        <f t="shared" si="10"/>
        <v>56</v>
      </c>
      <c r="L154" s="94">
        <f t="shared" si="11"/>
        <v>2161.6</v>
      </c>
    </row>
    <row r="155" spans="1:12" ht="15.75" thickBot="1" x14ac:dyDescent="0.3">
      <c r="A155" s="102">
        <v>41062</v>
      </c>
      <c r="B155" s="90" t="s">
        <v>10</v>
      </c>
      <c r="C155" s="90"/>
      <c r="D155" s="90"/>
      <c r="E155" s="90"/>
      <c r="F155" s="110"/>
      <c r="G155" s="110"/>
      <c r="H155" s="112"/>
      <c r="I155" s="94">
        <f t="shared" si="8"/>
        <v>336</v>
      </c>
      <c r="J155" s="94">
        <f t="shared" si="9"/>
        <v>78.399999999999991</v>
      </c>
      <c r="K155" s="94">
        <f t="shared" si="10"/>
        <v>56</v>
      </c>
      <c r="L155" s="94">
        <f t="shared" si="11"/>
        <v>2161.6</v>
      </c>
    </row>
    <row r="156" spans="1:12" ht="15.75" thickBot="1" x14ac:dyDescent="0.3">
      <c r="A156" s="102">
        <v>41063</v>
      </c>
      <c r="B156" s="90" t="s">
        <v>12</v>
      </c>
      <c r="C156" s="90"/>
      <c r="D156" s="90"/>
      <c r="E156" s="90"/>
      <c r="F156" s="30">
        <f>SUM(C150:C156)</f>
        <v>0</v>
      </c>
      <c r="G156" s="31">
        <f>SUM(D150:D156)</f>
        <v>0</v>
      </c>
      <c r="H156" s="32">
        <f>F156+G156</f>
        <v>0</v>
      </c>
      <c r="I156" s="94">
        <f t="shared" si="8"/>
        <v>336</v>
      </c>
      <c r="J156" s="94">
        <f t="shared" si="9"/>
        <v>78.399999999999991</v>
      </c>
      <c r="K156" s="94">
        <f t="shared" si="10"/>
        <v>56</v>
      </c>
      <c r="L156" s="94">
        <f t="shared" si="11"/>
        <v>2161.6</v>
      </c>
    </row>
    <row r="157" spans="1:12" x14ac:dyDescent="0.25">
      <c r="A157" s="102">
        <v>41064</v>
      </c>
      <c r="B157" s="90" t="s">
        <v>15</v>
      </c>
      <c r="C157" s="90"/>
      <c r="D157" s="90"/>
      <c r="E157" s="90"/>
      <c r="F157" s="109"/>
      <c r="G157" s="109"/>
      <c r="H157" s="111"/>
      <c r="I157" s="94">
        <f t="shared" si="8"/>
        <v>336</v>
      </c>
      <c r="J157" s="94">
        <f t="shared" si="9"/>
        <v>78.399999999999991</v>
      </c>
      <c r="K157" s="94">
        <f t="shared" si="10"/>
        <v>56</v>
      </c>
      <c r="L157" s="94">
        <f t="shared" si="11"/>
        <v>2161.6</v>
      </c>
    </row>
    <row r="158" spans="1:12" x14ac:dyDescent="0.25">
      <c r="A158" s="102">
        <v>41065</v>
      </c>
      <c r="B158" s="90" t="s">
        <v>18</v>
      </c>
      <c r="C158" s="90"/>
      <c r="D158" s="90">
        <v>30</v>
      </c>
      <c r="E158" s="90"/>
      <c r="F158" s="110"/>
      <c r="G158" s="110"/>
      <c r="H158" s="112"/>
      <c r="I158" s="94">
        <f t="shared" si="8"/>
        <v>364.05600000000004</v>
      </c>
      <c r="J158" s="94">
        <f t="shared" si="9"/>
        <v>78.399999999999991</v>
      </c>
      <c r="K158" s="94">
        <f t="shared" si="10"/>
        <v>56</v>
      </c>
      <c r="L158" s="94">
        <f t="shared" si="11"/>
        <v>2273.8240000000001</v>
      </c>
    </row>
    <row r="159" spans="1:12" x14ac:dyDescent="0.25">
      <c r="A159" s="102">
        <v>41066</v>
      </c>
      <c r="B159" s="90" t="s">
        <v>21</v>
      </c>
      <c r="C159" s="90">
        <v>100</v>
      </c>
      <c r="D159" s="90"/>
      <c r="E159" s="90"/>
      <c r="F159" s="110"/>
      <c r="G159" s="110"/>
      <c r="H159" s="112"/>
      <c r="I159" s="94">
        <f t="shared" si="8"/>
        <v>429.52</v>
      </c>
      <c r="J159" s="94">
        <f t="shared" si="9"/>
        <v>78.399999999999991</v>
      </c>
      <c r="K159" s="94">
        <f t="shared" si="10"/>
        <v>56</v>
      </c>
      <c r="L159" s="94">
        <f t="shared" si="11"/>
        <v>2535.6799999999998</v>
      </c>
    </row>
    <row r="160" spans="1:12" x14ac:dyDescent="0.25">
      <c r="A160" s="102">
        <v>41067</v>
      </c>
      <c r="B160" s="90" t="s">
        <v>24</v>
      </c>
      <c r="C160" s="90"/>
      <c r="D160" s="90"/>
      <c r="E160" s="90"/>
      <c r="F160" s="110"/>
      <c r="G160" s="110"/>
      <c r="H160" s="112"/>
      <c r="I160" s="94">
        <f t="shared" si="8"/>
        <v>336</v>
      </c>
      <c r="J160" s="94">
        <f t="shared" si="9"/>
        <v>78.399999999999991</v>
      </c>
      <c r="K160" s="94">
        <f t="shared" si="10"/>
        <v>56</v>
      </c>
      <c r="L160" s="94">
        <f t="shared" si="11"/>
        <v>2161.6</v>
      </c>
    </row>
    <row r="161" spans="1:12" x14ac:dyDescent="0.25">
      <c r="A161" s="102">
        <v>41068</v>
      </c>
      <c r="B161" s="90" t="s">
        <v>27</v>
      </c>
      <c r="C161" s="90"/>
      <c r="D161" s="90">
        <v>30</v>
      </c>
      <c r="E161" s="90"/>
      <c r="F161" s="110"/>
      <c r="G161" s="110"/>
      <c r="H161" s="112"/>
      <c r="I161" s="94">
        <f t="shared" si="8"/>
        <v>364.05600000000004</v>
      </c>
      <c r="J161" s="94">
        <f t="shared" si="9"/>
        <v>78.399999999999991</v>
      </c>
      <c r="K161" s="94">
        <f t="shared" si="10"/>
        <v>56</v>
      </c>
      <c r="L161" s="94">
        <f t="shared" si="11"/>
        <v>2273.8240000000001</v>
      </c>
    </row>
    <row r="162" spans="1:12" ht="15.75" thickBot="1" x14ac:dyDescent="0.3">
      <c r="A162" s="102">
        <v>41069</v>
      </c>
      <c r="B162" s="90" t="s">
        <v>10</v>
      </c>
      <c r="C162" s="90"/>
      <c r="D162" s="90">
        <v>70</v>
      </c>
      <c r="E162" s="90"/>
      <c r="F162" s="110"/>
      <c r="G162" s="110"/>
      <c r="H162" s="112"/>
      <c r="I162" s="94">
        <f t="shared" si="8"/>
        <v>401.46400000000006</v>
      </c>
      <c r="J162" s="94">
        <f t="shared" si="9"/>
        <v>78.399999999999991</v>
      </c>
      <c r="K162" s="94">
        <f t="shared" si="10"/>
        <v>56</v>
      </c>
      <c r="L162" s="94">
        <f t="shared" si="11"/>
        <v>2423.4560000000001</v>
      </c>
    </row>
    <row r="163" spans="1:12" ht="15.75" thickBot="1" x14ac:dyDescent="0.3">
      <c r="A163" s="102">
        <v>41070</v>
      </c>
      <c r="B163" s="90" t="s">
        <v>12</v>
      </c>
      <c r="C163" s="90">
        <v>50</v>
      </c>
      <c r="D163" s="90"/>
      <c r="E163" s="90"/>
      <c r="F163" s="30">
        <f>SUM(C157:C163)</f>
        <v>150</v>
      </c>
      <c r="G163" s="31">
        <f>SUM(D157:D163)</f>
        <v>130</v>
      </c>
      <c r="H163" s="32">
        <f>F163+G163</f>
        <v>280</v>
      </c>
      <c r="I163" s="94">
        <f t="shared" si="8"/>
        <v>382.76</v>
      </c>
      <c r="J163" s="94">
        <f t="shared" si="9"/>
        <v>78.399999999999991</v>
      </c>
      <c r="K163" s="94">
        <f t="shared" si="10"/>
        <v>56</v>
      </c>
      <c r="L163" s="94">
        <f t="shared" si="11"/>
        <v>2348.64</v>
      </c>
    </row>
    <row r="164" spans="1:12" x14ac:dyDescent="0.25">
      <c r="A164" s="102">
        <v>41071</v>
      </c>
      <c r="B164" s="90" t="s">
        <v>15</v>
      </c>
      <c r="C164" s="90"/>
      <c r="D164" s="90"/>
      <c r="E164" s="90"/>
      <c r="F164" s="109"/>
      <c r="G164" s="109"/>
      <c r="H164" s="111"/>
      <c r="I164" s="94">
        <f t="shared" si="8"/>
        <v>336</v>
      </c>
      <c r="J164" s="94">
        <f t="shared" si="9"/>
        <v>78.399999999999991</v>
      </c>
      <c r="K164" s="94">
        <f t="shared" si="10"/>
        <v>56</v>
      </c>
      <c r="L164" s="94">
        <f t="shared" si="11"/>
        <v>2161.6</v>
      </c>
    </row>
    <row r="165" spans="1:12" x14ac:dyDescent="0.25">
      <c r="A165" s="102">
        <v>41072</v>
      </c>
      <c r="B165" s="90" t="s">
        <v>18</v>
      </c>
      <c r="C165" s="90"/>
      <c r="D165" s="90">
        <v>70</v>
      </c>
      <c r="E165" s="90"/>
      <c r="F165" s="110"/>
      <c r="G165" s="110"/>
      <c r="H165" s="112"/>
      <c r="I165" s="94">
        <f t="shared" si="8"/>
        <v>401.46400000000006</v>
      </c>
      <c r="J165" s="94">
        <f t="shared" si="9"/>
        <v>78.399999999999991</v>
      </c>
      <c r="K165" s="94">
        <f t="shared" si="10"/>
        <v>56</v>
      </c>
      <c r="L165" s="94">
        <f t="shared" si="11"/>
        <v>2423.4560000000001</v>
      </c>
    </row>
    <row r="166" spans="1:12" x14ac:dyDescent="0.25">
      <c r="A166" s="102">
        <v>41073</v>
      </c>
      <c r="B166" s="90" t="s">
        <v>21</v>
      </c>
      <c r="C166" s="90"/>
      <c r="D166" s="90"/>
      <c r="E166" s="90"/>
      <c r="F166" s="110"/>
      <c r="G166" s="110"/>
      <c r="H166" s="112"/>
      <c r="I166" s="94">
        <f t="shared" si="8"/>
        <v>336</v>
      </c>
      <c r="J166" s="94">
        <f t="shared" si="9"/>
        <v>78.399999999999991</v>
      </c>
      <c r="K166" s="94">
        <f t="shared" si="10"/>
        <v>56</v>
      </c>
      <c r="L166" s="94">
        <f t="shared" si="11"/>
        <v>2161.6</v>
      </c>
    </row>
    <row r="167" spans="1:12" x14ac:dyDescent="0.25">
      <c r="A167" s="102">
        <v>41074</v>
      </c>
      <c r="B167" s="90" t="s">
        <v>24</v>
      </c>
      <c r="C167" s="90"/>
      <c r="D167" s="90">
        <v>30</v>
      </c>
      <c r="E167" s="90"/>
      <c r="F167" s="110"/>
      <c r="G167" s="110"/>
      <c r="H167" s="112"/>
      <c r="I167" s="94">
        <f t="shared" si="8"/>
        <v>364.05600000000004</v>
      </c>
      <c r="J167" s="94">
        <f t="shared" si="9"/>
        <v>78.399999999999991</v>
      </c>
      <c r="K167" s="94">
        <f t="shared" si="10"/>
        <v>56</v>
      </c>
      <c r="L167" s="94">
        <f t="shared" si="11"/>
        <v>2273.8240000000001</v>
      </c>
    </row>
    <row r="168" spans="1:12" x14ac:dyDescent="0.25">
      <c r="A168" s="102">
        <v>41075</v>
      </c>
      <c r="B168" s="90" t="s">
        <v>27</v>
      </c>
      <c r="C168" s="90">
        <v>100</v>
      </c>
      <c r="D168" s="90"/>
      <c r="E168" s="90"/>
      <c r="F168" s="110"/>
      <c r="G168" s="110"/>
      <c r="H168" s="112"/>
      <c r="I168" s="94">
        <f t="shared" si="8"/>
        <v>429.52</v>
      </c>
      <c r="J168" s="94">
        <f t="shared" si="9"/>
        <v>78.399999999999991</v>
      </c>
      <c r="K168" s="94">
        <f t="shared" si="10"/>
        <v>56</v>
      </c>
      <c r="L168" s="94">
        <f t="shared" si="11"/>
        <v>2535.6799999999998</v>
      </c>
    </row>
    <row r="169" spans="1:12" ht="15.75" thickBot="1" x14ac:dyDescent="0.3">
      <c r="A169" s="102">
        <v>41076</v>
      </c>
      <c r="B169" s="90" t="s">
        <v>10</v>
      </c>
      <c r="C169" s="90"/>
      <c r="D169" s="90">
        <v>30</v>
      </c>
      <c r="E169" s="90"/>
      <c r="F169" s="110"/>
      <c r="G169" s="110"/>
      <c r="H169" s="112"/>
      <c r="I169" s="94">
        <f t="shared" si="8"/>
        <v>364.05600000000004</v>
      </c>
      <c r="J169" s="94">
        <f t="shared" si="9"/>
        <v>78.399999999999991</v>
      </c>
      <c r="K169" s="94">
        <f t="shared" si="10"/>
        <v>56</v>
      </c>
      <c r="L169" s="94">
        <f t="shared" si="11"/>
        <v>2273.8240000000001</v>
      </c>
    </row>
    <row r="170" spans="1:12" ht="15.75" thickBot="1" x14ac:dyDescent="0.3">
      <c r="A170" s="102">
        <v>41077</v>
      </c>
      <c r="B170" s="90" t="s">
        <v>12</v>
      </c>
      <c r="C170" s="90">
        <v>50</v>
      </c>
      <c r="D170" s="90"/>
      <c r="E170" s="90"/>
      <c r="F170" s="30">
        <f>SUM(C164:C170)</f>
        <v>150</v>
      </c>
      <c r="G170" s="31">
        <f>SUM(D164:D170)</f>
        <v>130</v>
      </c>
      <c r="H170" s="32">
        <f>F170+G170</f>
        <v>280</v>
      </c>
      <c r="I170" s="94">
        <f t="shared" si="8"/>
        <v>382.76</v>
      </c>
      <c r="J170" s="94">
        <f t="shared" si="9"/>
        <v>78.399999999999991</v>
      </c>
      <c r="K170" s="94">
        <f t="shared" si="10"/>
        <v>56</v>
      </c>
      <c r="L170" s="94">
        <f t="shared" si="11"/>
        <v>2348.64</v>
      </c>
    </row>
    <row r="171" spans="1:12" x14ac:dyDescent="0.25">
      <c r="A171" s="102">
        <v>41078</v>
      </c>
      <c r="B171" s="90" t="s">
        <v>15</v>
      </c>
      <c r="C171" s="90"/>
      <c r="D171" s="90"/>
      <c r="E171" s="90"/>
      <c r="F171" s="109"/>
      <c r="G171" s="109"/>
      <c r="H171" s="111"/>
      <c r="I171" s="94">
        <f t="shared" si="8"/>
        <v>336</v>
      </c>
      <c r="J171" s="94">
        <f t="shared" si="9"/>
        <v>78.399999999999991</v>
      </c>
      <c r="K171" s="94">
        <f t="shared" si="10"/>
        <v>56</v>
      </c>
      <c r="L171" s="94">
        <f t="shared" si="11"/>
        <v>2161.6</v>
      </c>
    </row>
    <row r="172" spans="1:12" x14ac:dyDescent="0.25">
      <c r="A172" s="102">
        <v>41079</v>
      </c>
      <c r="B172" s="90" t="s">
        <v>18</v>
      </c>
      <c r="C172" s="90"/>
      <c r="D172" s="90">
        <v>70</v>
      </c>
      <c r="E172" s="90"/>
      <c r="F172" s="110"/>
      <c r="G172" s="110"/>
      <c r="H172" s="112"/>
      <c r="I172" s="94">
        <f t="shared" si="8"/>
        <v>401.46400000000006</v>
      </c>
      <c r="J172" s="94">
        <f t="shared" si="9"/>
        <v>78.399999999999991</v>
      </c>
      <c r="K172" s="94">
        <f t="shared" si="10"/>
        <v>56</v>
      </c>
      <c r="L172" s="94">
        <f t="shared" si="11"/>
        <v>2423.4560000000001</v>
      </c>
    </row>
    <row r="173" spans="1:12" x14ac:dyDescent="0.25">
      <c r="A173" s="102">
        <v>41080</v>
      </c>
      <c r="B173" s="90" t="s">
        <v>21</v>
      </c>
      <c r="C173" s="90">
        <v>50</v>
      </c>
      <c r="D173" s="90"/>
      <c r="E173" s="90"/>
      <c r="F173" s="110"/>
      <c r="G173" s="110"/>
      <c r="H173" s="112"/>
      <c r="I173" s="94">
        <f t="shared" si="8"/>
        <v>382.76</v>
      </c>
      <c r="J173" s="94">
        <f t="shared" si="9"/>
        <v>78.399999999999991</v>
      </c>
      <c r="K173" s="94">
        <f t="shared" si="10"/>
        <v>56</v>
      </c>
      <c r="L173" s="94">
        <f t="shared" si="11"/>
        <v>2348.64</v>
      </c>
    </row>
    <row r="174" spans="1:12" x14ac:dyDescent="0.25">
      <c r="A174" s="102">
        <v>41081</v>
      </c>
      <c r="B174" s="90" t="s">
        <v>24</v>
      </c>
      <c r="C174" s="90"/>
      <c r="D174" s="90"/>
      <c r="E174" s="90"/>
      <c r="F174" s="110"/>
      <c r="G174" s="110"/>
      <c r="H174" s="112"/>
      <c r="I174" s="94">
        <f t="shared" si="8"/>
        <v>336</v>
      </c>
      <c r="J174" s="94">
        <f t="shared" si="9"/>
        <v>78.399999999999991</v>
      </c>
      <c r="K174" s="94">
        <f t="shared" si="10"/>
        <v>56</v>
      </c>
      <c r="L174" s="94">
        <f t="shared" si="11"/>
        <v>2161.6</v>
      </c>
    </row>
    <row r="175" spans="1:12" x14ac:dyDescent="0.25">
      <c r="A175" s="102">
        <v>41082</v>
      </c>
      <c r="B175" s="90" t="s">
        <v>27</v>
      </c>
      <c r="C175" s="90">
        <v>110</v>
      </c>
      <c r="D175" s="90"/>
      <c r="E175" s="90"/>
      <c r="F175" s="110"/>
      <c r="G175" s="110"/>
      <c r="H175" s="112"/>
      <c r="I175" s="94">
        <f t="shared" si="8"/>
        <v>438.87199999999996</v>
      </c>
      <c r="J175" s="94">
        <f t="shared" si="9"/>
        <v>78.399999999999991</v>
      </c>
      <c r="K175" s="94">
        <f t="shared" si="10"/>
        <v>56</v>
      </c>
      <c r="L175" s="94">
        <f t="shared" si="11"/>
        <v>2573.0879999999997</v>
      </c>
    </row>
    <row r="176" spans="1:12" ht="15.75" thickBot="1" x14ac:dyDescent="0.3">
      <c r="A176" s="102">
        <v>41083</v>
      </c>
      <c r="B176" s="90" t="s">
        <v>10</v>
      </c>
      <c r="C176" s="90"/>
      <c r="D176" s="90">
        <v>30</v>
      </c>
      <c r="E176" s="90"/>
      <c r="F176" s="110"/>
      <c r="G176" s="110"/>
      <c r="H176" s="112"/>
      <c r="I176" s="94">
        <f t="shared" si="8"/>
        <v>364.05600000000004</v>
      </c>
      <c r="J176" s="94">
        <f t="shared" si="9"/>
        <v>78.399999999999991</v>
      </c>
      <c r="K176" s="94">
        <f t="shared" si="10"/>
        <v>56</v>
      </c>
      <c r="L176" s="94">
        <f t="shared" si="11"/>
        <v>2273.8240000000001</v>
      </c>
    </row>
    <row r="177" spans="1:12" ht="15.75" thickBot="1" x14ac:dyDescent="0.3">
      <c r="A177" s="102">
        <v>41084</v>
      </c>
      <c r="B177" s="90" t="s">
        <v>12</v>
      </c>
      <c r="C177" s="90">
        <v>40</v>
      </c>
      <c r="D177" s="90"/>
      <c r="E177" s="90"/>
      <c r="F177" s="30">
        <f>SUM(C171:C177)</f>
        <v>200</v>
      </c>
      <c r="G177" s="31">
        <f>SUM(D171:D177)</f>
        <v>100</v>
      </c>
      <c r="H177" s="32">
        <f>F177+G177</f>
        <v>300</v>
      </c>
      <c r="I177" s="94">
        <f t="shared" si="8"/>
        <v>373.40800000000002</v>
      </c>
      <c r="J177" s="94">
        <f t="shared" si="9"/>
        <v>78.399999999999991</v>
      </c>
      <c r="K177" s="94">
        <f t="shared" si="10"/>
        <v>56</v>
      </c>
      <c r="L177" s="94">
        <f t="shared" si="11"/>
        <v>2311.232</v>
      </c>
    </row>
    <row r="178" spans="1:12" x14ac:dyDescent="0.25">
      <c r="A178" s="102">
        <v>41085</v>
      </c>
      <c r="B178" s="90" t="s">
        <v>15</v>
      </c>
      <c r="C178" s="90"/>
      <c r="D178" s="90"/>
      <c r="E178" s="90"/>
      <c r="F178" s="109"/>
      <c r="G178" s="109"/>
      <c r="H178" s="111"/>
      <c r="I178" s="94">
        <f t="shared" si="8"/>
        <v>336</v>
      </c>
      <c r="J178" s="94">
        <f t="shared" si="9"/>
        <v>78.399999999999991</v>
      </c>
      <c r="K178" s="94">
        <f t="shared" si="10"/>
        <v>56</v>
      </c>
      <c r="L178" s="94">
        <f t="shared" si="11"/>
        <v>2161.6</v>
      </c>
    </row>
    <row r="179" spans="1:12" x14ac:dyDescent="0.25">
      <c r="A179" s="102">
        <v>41086</v>
      </c>
      <c r="B179" s="90" t="s">
        <v>18</v>
      </c>
      <c r="C179" s="90"/>
      <c r="D179" s="90">
        <v>70</v>
      </c>
      <c r="E179" s="90"/>
      <c r="F179" s="110"/>
      <c r="G179" s="110"/>
      <c r="H179" s="112"/>
      <c r="I179" s="94">
        <f t="shared" si="8"/>
        <v>401.46400000000006</v>
      </c>
      <c r="J179" s="94">
        <f t="shared" si="9"/>
        <v>78.399999999999991</v>
      </c>
      <c r="K179" s="94">
        <f t="shared" si="10"/>
        <v>56</v>
      </c>
      <c r="L179" s="94">
        <f t="shared" si="11"/>
        <v>2423.4560000000001</v>
      </c>
    </row>
    <row r="180" spans="1:12" x14ac:dyDescent="0.25">
      <c r="A180" s="102">
        <v>41087</v>
      </c>
      <c r="B180" s="90" t="s">
        <v>21</v>
      </c>
      <c r="C180" s="90">
        <v>50</v>
      </c>
      <c r="D180" s="90"/>
      <c r="E180" s="90"/>
      <c r="F180" s="110"/>
      <c r="G180" s="110"/>
      <c r="H180" s="112"/>
      <c r="I180" s="94">
        <f t="shared" si="8"/>
        <v>382.76</v>
      </c>
      <c r="J180" s="94">
        <f t="shared" si="9"/>
        <v>78.399999999999991</v>
      </c>
      <c r="K180" s="94">
        <f t="shared" si="10"/>
        <v>56</v>
      </c>
      <c r="L180" s="94">
        <f t="shared" si="11"/>
        <v>2348.64</v>
      </c>
    </row>
    <row r="181" spans="1:12" x14ac:dyDescent="0.25">
      <c r="A181" s="102">
        <v>41088</v>
      </c>
      <c r="B181" s="90" t="s">
        <v>24</v>
      </c>
      <c r="C181" s="90"/>
      <c r="D181" s="90"/>
      <c r="E181" s="90"/>
      <c r="F181" s="110"/>
      <c r="G181" s="110"/>
      <c r="H181" s="112"/>
      <c r="I181" s="94">
        <f t="shared" si="8"/>
        <v>336</v>
      </c>
      <c r="J181" s="94">
        <f t="shared" si="9"/>
        <v>78.399999999999991</v>
      </c>
      <c r="K181" s="94">
        <f t="shared" si="10"/>
        <v>56</v>
      </c>
      <c r="L181" s="94">
        <f t="shared" si="11"/>
        <v>2161.6</v>
      </c>
    </row>
    <row r="182" spans="1:12" x14ac:dyDescent="0.25">
      <c r="A182" s="102">
        <v>41089</v>
      </c>
      <c r="B182" s="90" t="s">
        <v>27</v>
      </c>
      <c r="C182" s="90">
        <v>110</v>
      </c>
      <c r="D182" s="90"/>
      <c r="E182" s="90"/>
      <c r="F182" s="110"/>
      <c r="G182" s="110"/>
      <c r="H182" s="112"/>
      <c r="I182" s="94">
        <f t="shared" si="8"/>
        <v>438.87199999999996</v>
      </c>
      <c r="J182" s="94">
        <f t="shared" si="9"/>
        <v>78.399999999999991</v>
      </c>
      <c r="K182" s="94">
        <f t="shared" si="10"/>
        <v>56</v>
      </c>
      <c r="L182" s="94">
        <f t="shared" si="11"/>
        <v>2573.0879999999997</v>
      </c>
    </row>
    <row r="183" spans="1:12" ht="15.75" thickBot="1" x14ac:dyDescent="0.3">
      <c r="A183" s="102">
        <v>41090</v>
      </c>
      <c r="B183" s="90" t="s">
        <v>10</v>
      </c>
      <c r="C183" s="90"/>
      <c r="D183" s="90">
        <v>30</v>
      </c>
      <c r="E183" s="90"/>
      <c r="F183" s="110"/>
      <c r="G183" s="110"/>
      <c r="H183" s="112"/>
      <c r="I183" s="94">
        <f t="shared" si="8"/>
        <v>364.05600000000004</v>
      </c>
      <c r="J183" s="94">
        <f t="shared" si="9"/>
        <v>78.399999999999991</v>
      </c>
      <c r="K183" s="94">
        <f t="shared" si="10"/>
        <v>56</v>
      </c>
      <c r="L183" s="94">
        <f t="shared" si="11"/>
        <v>2273.8240000000001</v>
      </c>
    </row>
    <row r="184" spans="1:12" ht="15.75" thickBot="1" x14ac:dyDescent="0.3">
      <c r="A184" s="102">
        <v>41091</v>
      </c>
      <c r="B184" s="90" t="s">
        <v>12</v>
      </c>
      <c r="C184" s="90"/>
      <c r="D184" s="90">
        <v>40</v>
      </c>
      <c r="E184" s="90"/>
      <c r="F184" s="30">
        <f>SUM(C178:C184)</f>
        <v>160</v>
      </c>
      <c r="G184" s="31">
        <f>SUM(D178:D184)</f>
        <v>140</v>
      </c>
      <c r="H184" s="32">
        <f>F184+G184</f>
        <v>300</v>
      </c>
      <c r="I184" s="94">
        <f t="shared" si="8"/>
        <v>373.40800000000002</v>
      </c>
      <c r="J184" s="94">
        <f t="shared" si="9"/>
        <v>78.399999999999991</v>
      </c>
      <c r="K184" s="94">
        <f t="shared" si="10"/>
        <v>56</v>
      </c>
      <c r="L184" s="94">
        <f t="shared" si="11"/>
        <v>2311.232</v>
      </c>
    </row>
    <row r="185" spans="1:12" x14ac:dyDescent="0.25">
      <c r="A185" s="102">
        <v>41092</v>
      </c>
      <c r="B185" s="90" t="s">
        <v>15</v>
      </c>
      <c r="C185" s="90"/>
      <c r="D185" s="90"/>
      <c r="E185" s="90"/>
      <c r="F185" s="109"/>
      <c r="G185" s="109"/>
      <c r="H185" s="111"/>
      <c r="I185" s="94">
        <f t="shared" si="8"/>
        <v>336</v>
      </c>
      <c r="J185" s="94">
        <f t="shared" si="9"/>
        <v>78.399999999999991</v>
      </c>
      <c r="K185" s="94">
        <f t="shared" si="10"/>
        <v>56</v>
      </c>
      <c r="L185" s="94">
        <f t="shared" si="11"/>
        <v>2161.6</v>
      </c>
    </row>
    <row r="186" spans="1:12" x14ac:dyDescent="0.25">
      <c r="A186" s="102">
        <v>41093</v>
      </c>
      <c r="B186" s="90" t="s">
        <v>18</v>
      </c>
      <c r="C186" s="90"/>
      <c r="D186" s="90">
        <v>70</v>
      </c>
      <c r="E186" s="90"/>
      <c r="F186" s="110"/>
      <c r="G186" s="110"/>
      <c r="H186" s="112"/>
      <c r="I186" s="94">
        <f t="shared" si="8"/>
        <v>401.46400000000006</v>
      </c>
      <c r="J186" s="94">
        <f t="shared" si="9"/>
        <v>78.399999999999991</v>
      </c>
      <c r="K186" s="94">
        <f t="shared" si="10"/>
        <v>56</v>
      </c>
      <c r="L186" s="94">
        <f t="shared" si="11"/>
        <v>2423.4560000000001</v>
      </c>
    </row>
    <row r="187" spans="1:12" x14ac:dyDescent="0.25">
      <c r="A187" s="102">
        <v>41094</v>
      </c>
      <c r="B187" s="90" t="s">
        <v>21</v>
      </c>
      <c r="C187" s="90">
        <v>40</v>
      </c>
      <c r="D187" s="90"/>
      <c r="E187" s="90"/>
      <c r="F187" s="110"/>
      <c r="G187" s="110"/>
      <c r="H187" s="112"/>
      <c r="I187" s="94">
        <f t="shared" si="8"/>
        <v>373.40800000000002</v>
      </c>
      <c r="J187" s="94">
        <f t="shared" si="9"/>
        <v>78.399999999999991</v>
      </c>
      <c r="K187" s="94">
        <f t="shared" si="10"/>
        <v>56</v>
      </c>
      <c r="L187" s="94">
        <f t="shared" si="11"/>
        <v>2311.232</v>
      </c>
    </row>
    <row r="188" spans="1:12" x14ac:dyDescent="0.25">
      <c r="A188" s="102">
        <v>41095</v>
      </c>
      <c r="B188" s="90" t="s">
        <v>24</v>
      </c>
      <c r="C188" s="90"/>
      <c r="D188" s="90">
        <v>30</v>
      </c>
      <c r="E188" s="90"/>
      <c r="F188" s="110"/>
      <c r="G188" s="110"/>
      <c r="H188" s="112"/>
      <c r="I188" s="94">
        <f t="shared" si="8"/>
        <v>364.05600000000004</v>
      </c>
      <c r="J188" s="94">
        <f t="shared" si="9"/>
        <v>78.399999999999991</v>
      </c>
      <c r="K188" s="94">
        <f t="shared" si="10"/>
        <v>56</v>
      </c>
      <c r="L188" s="94">
        <f t="shared" si="11"/>
        <v>2273.8240000000001</v>
      </c>
    </row>
    <row r="189" spans="1:12" x14ac:dyDescent="0.25">
      <c r="A189" s="102">
        <v>41096</v>
      </c>
      <c r="B189" s="90" t="s">
        <v>27</v>
      </c>
      <c r="C189" s="90"/>
      <c r="D189" s="90"/>
      <c r="E189" s="90"/>
      <c r="F189" s="110"/>
      <c r="G189" s="110"/>
      <c r="H189" s="112"/>
      <c r="I189" s="94">
        <f t="shared" si="8"/>
        <v>336</v>
      </c>
      <c r="J189" s="94">
        <f t="shared" si="9"/>
        <v>78.399999999999991</v>
      </c>
      <c r="K189" s="94">
        <f t="shared" si="10"/>
        <v>56</v>
      </c>
      <c r="L189" s="94">
        <f t="shared" si="11"/>
        <v>2161.6</v>
      </c>
    </row>
    <row r="190" spans="1:12" ht="15.75" thickBot="1" x14ac:dyDescent="0.3">
      <c r="A190" s="102">
        <v>41097</v>
      </c>
      <c r="B190" s="90" t="s">
        <v>10</v>
      </c>
      <c r="C190" s="90"/>
      <c r="D190" s="90">
        <v>60</v>
      </c>
      <c r="E190" s="90"/>
      <c r="F190" s="110"/>
      <c r="G190" s="110"/>
      <c r="H190" s="112"/>
      <c r="I190" s="94">
        <f t="shared" si="8"/>
        <v>392.11199999999997</v>
      </c>
      <c r="J190" s="94">
        <f t="shared" si="9"/>
        <v>78.399999999999991</v>
      </c>
      <c r="K190" s="94">
        <f t="shared" si="10"/>
        <v>56</v>
      </c>
      <c r="L190" s="94">
        <f t="shared" si="11"/>
        <v>2386.0479999999998</v>
      </c>
    </row>
    <row r="191" spans="1:12" ht="15.75" thickBot="1" x14ac:dyDescent="0.3">
      <c r="A191" s="102">
        <v>41098</v>
      </c>
      <c r="B191" s="90" t="s">
        <v>12</v>
      </c>
      <c r="C191" s="90"/>
      <c r="D191" s="90"/>
      <c r="E191" s="90"/>
      <c r="F191" s="30">
        <f>SUM(C185:C191)</f>
        <v>40</v>
      </c>
      <c r="G191" s="31">
        <f>SUM(D185:D191)</f>
        <v>160</v>
      </c>
      <c r="H191" s="32">
        <f>F191+G191</f>
        <v>200</v>
      </c>
      <c r="I191" s="94">
        <f t="shared" si="8"/>
        <v>336</v>
      </c>
      <c r="J191" s="94">
        <f t="shared" si="9"/>
        <v>78.399999999999991</v>
      </c>
      <c r="K191" s="94">
        <f t="shared" si="10"/>
        <v>56</v>
      </c>
      <c r="L191" s="94">
        <f t="shared" si="11"/>
        <v>2161.6</v>
      </c>
    </row>
    <row r="192" spans="1:12" x14ac:dyDescent="0.25">
      <c r="A192" s="102">
        <v>41099</v>
      </c>
      <c r="B192" s="90" t="s">
        <v>15</v>
      </c>
      <c r="C192" s="90"/>
      <c r="D192" s="90"/>
      <c r="E192" s="90"/>
      <c r="F192" s="109"/>
      <c r="G192" s="109"/>
      <c r="H192" s="111"/>
      <c r="I192" s="94">
        <f t="shared" si="8"/>
        <v>336</v>
      </c>
      <c r="J192" s="94">
        <f t="shared" si="9"/>
        <v>78.399999999999991</v>
      </c>
      <c r="K192" s="94">
        <f t="shared" si="10"/>
        <v>56</v>
      </c>
      <c r="L192" s="94">
        <f t="shared" si="11"/>
        <v>2161.6</v>
      </c>
    </row>
    <row r="193" spans="1:12" x14ac:dyDescent="0.25">
      <c r="A193" s="102">
        <v>41100</v>
      </c>
      <c r="B193" s="90" t="s">
        <v>18</v>
      </c>
      <c r="C193" s="90"/>
      <c r="D193" s="90">
        <v>45</v>
      </c>
      <c r="E193" s="90"/>
      <c r="F193" s="110"/>
      <c r="G193" s="110"/>
      <c r="H193" s="112"/>
      <c r="I193" s="94">
        <f t="shared" si="8"/>
        <v>378.084</v>
      </c>
      <c r="J193" s="94">
        <f t="shared" si="9"/>
        <v>78.399999999999991</v>
      </c>
      <c r="K193" s="94">
        <f t="shared" si="10"/>
        <v>56</v>
      </c>
      <c r="L193" s="94">
        <f t="shared" si="11"/>
        <v>2329.9359999999997</v>
      </c>
    </row>
    <row r="194" spans="1:12" x14ac:dyDescent="0.25">
      <c r="A194" s="102">
        <v>41101</v>
      </c>
      <c r="B194" s="90" t="s">
        <v>21</v>
      </c>
      <c r="C194" s="90">
        <v>110</v>
      </c>
      <c r="D194" s="90"/>
      <c r="E194" s="90"/>
      <c r="F194" s="110"/>
      <c r="G194" s="110"/>
      <c r="H194" s="112"/>
      <c r="I194" s="94">
        <f t="shared" si="8"/>
        <v>438.87199999999996</v>
      </c>
      <c r="J194" s="94">
        <f t="shared" si="9"/>
        <v>78.399999999999991</v>
      </c>
      <c r="K194" s="94">
        <f t="shared" si="10"/>
        <v>56</v>
      </c>
      <c r="L194" s="94">
        <f t="shared" si="11"/>
        <v>2573.0879999999997</v>
      </c>
    </row>
    <row r="195" spans="1:12" x14ac:dyDescent="0.25">
      <c r="A195" s="102">
        <v>41102</v>
      </c>
      <c r="B195" s="90" t="s">
        <v>24</v>
      </c>
      <c r="C195" s="90"/>
      <c r="D195" s="90"/>
      <c r="E195" s="90"/>
      <c r="F195" s="110"/>
      <c r="G195" s="110"/>
      <c r="H195" s="112"/>
      <c r="I195" s="94">
        <f t="shared" si="8"/>
        <v>336</v>
      </c>
      <c r="J195" s="94">
        <f t="shared" si="9"/>
        <v>78.399999999999991</v>
      </c>
      <c r="K195" s="94">
        <f t="shared" si="10"/>
        <v>56</v>
      </c>
      <c r="L195" s="94">
        <f t="shared" si="11"/>
        <v>2161.6</v>
      </c>
    </row>
    <row r="196" spans="1:12" x14ac:dyDescent="0.25">
      <c r="A196" s="102">
        <v>41103</v>
      </c>
      <c r="B196" s="90" t="s">
        <v>27</v>
      </c>
      <c r="C196" s="90"/>
      <c r="D196" s="90">
        <v>70</v>
      </c>
      <c r="E196" s="90"/>
      <c r="F196" s="110"/>
      <c r="G196" s="110"/>
      <c r="H196" s="112"/>
      <c r="I196" s="94">
        <f t="shared" ref="I196:I259" si="12">$F$1*(0.0167*(C196+D196)+6)</f>
        <v>401.46400000000006</v>
      </c>
      <c r="J196" s="94">
        <f t="shared" ref="J196:J259" si="13">$F$1*1.4</f>
        <v>78.399999999999991</v>
      </c>
      <c r="K196" s="94">
        <f t="shared" ref="K196:K259" si="14">$F$1*1</f>
        <v>56</v>
      </c>
      <c r="L196" s="94">
        <f t="shared" ref="L196:L259" si="15">I196*4+J196*4+K196*9</f>
        <v>2423.4560000000001</v>
      </c>
    </row>
    <row r="197" spans="1:12" ht="15.75" thickBot="1" x14ac:dyDescent="0.3">
      <c r="A197" s="102">
        <v>41104</v>
      </c>
      <c r="B197" s="90" t="s">
        <v>10</v>
      </c>
      <c r="C197" s="90">
        <v>50</v>
      </c>
      <c r="D197" s="90"/>
      <c r="E197" s="90"/>
      <c r="F197" s="110"/>
      <c r="G197" s="110"/>
      <c r="H197" s="112"/>
      <c r="I197" s="94">
        <f t="shared" si="12"/>
        <v>382.76</v>
      </c>
      <c r="J197" s="94">
        <f t="shared" si="13"/>
        <v>78.399999999999991</v>
      </c>
      <c r="K197" s="94">
        <f t="shared" si="14"/>
        <v>56</v>
      </c>
      <c r="L197" s="94">
        <f t="shared" si="15"/>
        <v>2348.64</v>
      </c>
    </row>
    <row r="198" spans="1:12" ht="15.75" thickBot="1" x14ac:dyDescent="0.3">
      <c r="A198" s="102">
        <v>41105</v>
      </c>
      <c r="B198" s="90" t="s">
        <v>12</v>
      </c>
      <c r="C198" s="90"/>
      <c r="D198" s="90">
        <v>30</v>
      </c>
      <c r="E198" s="90"/>
      <c r="F198" s="30">
        <f>SUM(C192:C198)</f>
        <v>160</v>
      </c>
      <c r="G198" s="31">
        <f>SUM(D192:D198)</f>
        <v>145</v>
      </c>
      <c r="H198" s="32">
        <f>F198+G198</f>
        <v>305</v>
      </c>
      <c r="I198" s="94">
        <f t="shared" si="12"/>
        <v>364.05600000000004</v>
      </c>
      <c r="J198" s="94">
        <f t="shared" si="13"/>
        <v>78.399999999999991</v>
      </c>
      <c r="K198" s="94">
        <f t="shared" si="14"/>
        <v>56</v>
      </c>
      <c r="L198" s="94">
        <f t="shared" si="15"/>
        <v>2273.8240000000001</v>
      </c>
    </row>
    <row r="199" spans="1:12" x14ac:dyDescent="0.25">
      <c r="A199" s="102">
        <v>41106</v>
      </c>
      <c r="B199" s="90" t="s">
        <v>15</v>
      </c>
      <c r="C199" s="90"/>
      <c r="D199" s="90"/>
      <c r="E199" s="90"/>
      <c r="F199" s="109"/>
      <c r="G199" s="109"/>
      <c r="H199" s="111"/>
      <c r="I199" s="94">
        <f t="shared" si="12"/>
        <v>336</v>
      </c>
      <c r="J199" s="94">
        <f t="shared" si="13"/>
        <v>78.399999999999991</v>
      </c>
      <c r="K199" s="94">
        <f t="shared" si="14"/>
        <v>56</v>
      </c>
      <c r="L199" s="94">
        <f t="shared" si="15"/>
        <v>2161.6</v>
      </c>
    </row>
    <row r="200" spans="1:12" x14ac:dyDescent="0.25">
      <c r="A200" s="102">
        <v>41107</v>
      </c>
      <c r="B200" s="90" t="s">
        <v>18</v>
      </c>
      <c r="C200" s="90"/>
      <c r="D200" s="90">
        <v>80</v>
      </c>
      <c r="E200" s="90"/>
      <c r="F200" s="110"/>
      <c r="G200" s="110"/>
      <c r="H200" s="112"/>
      <c r="I200" s="94">
        <f t="shared" si="12"/>
        <v>410.81600000000003</v>
      </c>
      <c r="J200" s="94">
        <f t="shared" si="13"/>
        <v>78.399999999999991</v>
      </c>
      <c r="K200" s="94">
        <f t="shared" si="14"/>
        <v>56</v>
      </c>
      <c r="L200" s="94">
        <f t="shared" si="15"/>
        <v>2460.864</v>
      </c>
    </row>
    <row r="201" spans="1:12" x14ac:dyDescent="0.25">
      <c r="A201" s="102">
        <v>41108</v>
      </c>
      <c r="B201" s="90" t="s">
        <v>21</v>
      </c>
      <c r="C201" s="90">
        <v>40</v>
      </c>
      <c r="D201" s="90"/>
      <c r="E201" s="90"/>
      <c r="F201" s="110"/>
      <c r="G201" s="110"/>
      <c r="H201" s="112"/>
      <c r="I201" s="94">
        <f t="shared" si="12"/>
        <v>373.40800000000002</v>
      </c>
      <c r="J201" s="94">
        <f t="shared" si="13"/>
        <v>78.399999999999991</v>
      </c>
      <c r="K201" s="94">
        <f t="shared" si="14"/>
        <v>56</v>
      </c>
      <c r="L201" s="94">
        <f t="shared" si="15"/>
        <v>2311.232</v>
      </c>
    </row>
    <row r="202" spans="1:12" x14ac:dyDescent="0.25">
      <c r="A202" s="102">
        <v>41109</v>
      </c>
      <c r="B202" s="90" t="s">
        <v>24</v>
      </c>
      <c r="C202" s="90"/>
      <c r="D202" s="90">
        <v>30</v>
      </c>
      <c r="E202" s="90"/>
      <c r="F202" s="110"/>
      <c r="G202" s="110"/>
      <c r="H202" s="112"/>
      <c r="I202" s="94">
        <f t="shared" si="12"/>
        <v>364.05600000000004</v>
      </c>
      <c r="J202" s="94">
        <f t="shared" si="13"/>
        <v>78.399999999999991</v>
      </c>
      <c r="K202" s="94">
        <f t="shared" si="14"/>
        <v>56</v>
      </c>
      <c r="L202" s="94">
        <f t="shared" si="15"/>
        <v>2273.8240000000001</v>
      </c>
    </row>
    <row r="203" spans="1:12" x14ac:dyDescent="0.25">
      <c r="A203" s="102">
        <v>41110</v>
      </c>
      <c r="B203" s="90" t="s">
        <v>27</v>
      </c>
      <c r="C203" s="90"/>
      <c r="D203" s="90"/>
      <c r="E203" s="90"/>
      <c r="F203" s="110"/>
      <c r="G203" s="110"/>
      <c r="H203" s="112"/>
      <c r="I203" s="94">
        <f t="shared" si="12"/>
        <v>336</v>
      </c>
      <c r="J203" s="94">
        <f t="shared" si="13"/>
        <v>78.399999999999991</v>
      </c>
      <c r="K203" s="94">
        <f t="shared" si="14"/>
        <v>56</v>
      </c>
      <c r="L203" s="94">
        <f t="shared" si="15"/>
        <v>2161.6</v>
      </c>
    </row>
    <row r="204" spans="1:12" ht="15.75" thickBot="1" x14ac:dyDescent="0.3">
      <c r="A204" s="102">
        <v>41111</v>
      </c>
      <c r="B204" s="90" t="s">
        <v>10</v>
      </c>
      <c r="C204" s="90">
        <v>120</v>
      </c>
      <c r="D204" s="90"/>
      <c r="E204" s="90"/>
      <c r="F204" s="110"/>
      <c r="G204" s="110"/>
      <c r="H204" s="112"/>
      <c r="I204" s="94">
        <f t="shared" si="12"/>
        <v>448.22399999999999</v>
      </c>
      <c r="J204" s="94">
        <f t="shared" si="13"/>
        <v>78.399999999999991</v>
      </c>
      <c r="K204" s="94">
        <f t="shared" si="14"/>
        <v>56</v>
      </c>
      <c r="L204" s="94">
        <f t="shared" si="15"/>
        <v>2610.4960000000001</v>
      </c>
    </row>
    <row r="205" spans="1:12" ht="15.75" thickBot="1" x14ac:dyDescent="0.3">
      <c r="A205" s="102">
        <v>41112</v>
      </c>
      <c r="B205" s="90" t="s">
        <v>12</v>
      </c>
      <c r="C205" s="90">
        <v>60</v>
      </c>
      <c r="D205" s="90"/>
      <c r="E205" s="90"/>
      <c r="F205" s="30">
        <f>SUM(C199:C205)</f>
        <v>220</v>
      </c>
      <c r="G205" s="31">
        <f>SUM(D199:D205)</f>
        <v>110</v>
      </c>
      <c r="H205" s="32">
        <f>F205+G205</f>
        <v>330</v>
      </c>
      <c r="I205" s="94">
        <f t="shared" si="12"/>
        <v>392.11199999999997</v>
      </c>
      <c r="J205" s="94">
        <f t="shared" si="13"/>
        <v>78.399999999999991</v>
      </c>
      <c r="K205" s="94">
        <f t="shared" si="14"/>
        <v>56</v>
      </c>
      <c r="L205" s="94">
        <f t="shared" si="15"/>
        <v>2386.0479999999998</v>
      </c>
    </row>
    <row r="206" spans="1:12" x14ac:dyDescent="0.25">
      <c r="A206" s="102">
        <v>41113</v>
      </c>
      <c r="B206" s="90" t="s">
        <v>15</v>
      </c>
      <c r="C206" s="90"/>
      <c r="D206" s="90"/>
      <c r="E206" s="90"/>
      <c r="F206" s="109"/>
      <c r="G206" s="109"/>
      <c r="H206" s="111"/>
      <c r="I206" s="94">
        <f t="shared" si="12"/>
        <v>336</v>
      </c>
      <c r="J206" s="94">
        <f t="shared" si="13"/>
        <v>78.399999999999991</v>
      </c>
      <c r="K206" s="94">
        <f t="shared" si="14"/>
        <v>56</v>
      </c>
      <c r="L206" s="94">
        <f t="shared" si="15"/>
        <v>2161.6</v>
      </c>
    </row>
    <row r="207" spans="1:12" x14ac:dyDescent="0.25">
      <c r="A207" s="102">
        <v>41114</v>
      </c>
      <c r="B207" s="90" t="s">
        <v>18</v>
      </c>
      <c r="C207" s="90"/>
      <c r="D207" s="90"/>
      <c r="E207" s="90"/>
      <c r="F207" s="110"/>
      <c r="G207" s="110"/>
      <c r="H207" s="112"/>
      <c r="I207" s="94">
        <f t="shared" si="12"/>
        <v>336</v>
      </c>
      <c r="J207" s="94">
        <f t="shared" si="13"/>
        <v>78.399999999999991</v>
      </c>
      <c r="K207" s="94">
        <f t="shared" si="14"/>
        <v>56</v>
      </c>
      <c r="L207" s="94">
        <f t="shared" si="15"/>
        <v>2161.6</v>
      </c>
    </row>
    <row r="208" spans="1:12" x14ac:dyDescent="0.25">
      <c r="A208" s="102">
        <v>41115</v>
      </c>
      <c r="B208" s="90" t="s">
        <v>21</v>
      </c>
      <c r="C208" s="90"/>
      <c r="D208" s="90"/>
      <c r="E208" s="90"/>
      <c r="F208" s="110"/>
      <c r="G208" s="110"/>
      <c r="H208" s="112"/>
      <c r="I208" s="94">
        <f t="shared" si="12"/>
        <v>336</v>
      </c>
      <c r="J208" s="94">
        <f t="shared" si="13"/>
        <v>78.399999999999991</v>
      </c>
      <c r="K208" s="94">
        <f t="shared" si="14"/>
        <v>56</v>
      </c>
      <c r="L208" s="94">
        <f t="shared" si="15"/>
        <v>2161.6</v>
      </c>
    </row>
    <row r="209" spans="1:12" x14ac:dyDescent="0.25">
      <c r="A209" s="102">
        <v>41116</v>
      </c>
      <c r="B209" s="90" t="s">
        <v>24</v>
      </c>
      <c r="C209" s="90"/>
      <c r="D209" s="90"/>
      <c r="E209" s="90"/>
      <c r="F209" s="110"/>
      <c r="G209" s="110"/>
      <c r="H209" s="112"/>
      <c r="I209" s="94">
        <f t="shared" si="12"/>
        <v>336</v>
      </c>
      <c r="J209" s="94">
        <f t="shared" si="13"/>
        <v>78.399999999999991</v>
      </c>
      <c r="K209" s="94">
        <f t="shared" si="14"/>
        <v>56</v>
      </c>
      <c r="L209" s="94">
        <f t="shared" si="15"/>
        <v>2161.6</v>
      </c>
    </row>
    <row r="210" spans="1:12" x14ac:dyDescent="0.25">
      <c r="A210" s="102">
        <v>41117</v>
      </c>
      <c r="B210" s="90" t="s">
        <v>27</v>
      </c>
      <c r="C210" s="90"/>
      <c r="D210" s="90"/>
      <c r="E210" s="90"/>
      <c r="F210" s="110"/>
      <c r="G210" s="110"/>
      <c r="H210" s="112"/>
      <c r="I210" s="94">
        <f t="shared" si="12"/>
        <v>336</v>
      </c>
      <c r="J210" s="94">
        <f t="shared" si="13"/>
        <v>78.399999999999991</v>
      </c>
      <c r="K210" s="94">
        <f t="shared" si="14"/>
        <v>56</v>
      </c>
      <c r="L210" s="94">
        <f t="shared" si="15"/>
        <v>2161.6</v>
      </c>
    </row>
    <row r="211" spans="1:12" ht="15.75" thickBot="1" x14ac:dyDescent="0.3">
      <c r="A211" s="102">
        <v>41118</v>
      </c>
      <c r="B211" s="90" t="s">
        <v>10</v>
      </c>
      <c r="C211" s="90"/>
      <c r="D211" s="90"/>
      <c r="E211" s="90"/>
      <c r="F211" s="110"/>
      <c r="G211" s="110"/>
      <c r="H211" s="112"/>
      <c r="I211" s="94">
        <f t="shared" si="12"/>
        <v>336</v>
      </c>
      <c r="J211" s="94">
        <f t="shared" si="13"/>
        <v>78.399999999999991</v>
      </c>
      <c r="K211" s="94">
        <f t="shared" si="14"/>
        <v>56</v>
      </c>
      <c r="L211" s="94">
        <f t="shared" si="15"/>
        <v>2161.6</v>
      </c>
    </row>
    <row r="212" spans="1:12" ht="15.75" thickBot="1" x14ac:dyDescent="0.3">
      <c r="A212" s="102">
        <v>41119</v>
      </c>
      <c r="B212" s="90" t="s">
        <v>12</v>
      </c>
      <c r="C212" s="90"/>
      <c r="D212" s="90"/>
      <c r="E212" s="90"/>
      <c r="F212" s="30">
        <f>SUM(C206:C212)</f>
        <v>0</v>
      </c>
      <c r="G212" s="31">
        <f>SUM(D206:D212)</f>
        <v>0</v>
      </c>
      <c r="H212" s="32">
        <f>F212+G212</f>
        <v>0</v>
      </c>
      <c r="I212" s="94">
        <f t="shared" si="12"/>
        <v>336</v>
      </c>
      <c r="J212" s="94">
        <f t="shared" si="13"/>
        <v>78.399999999999991</v>
      </c>
      <c r="K212" s="94">
        <f t="shared" si="14"/>
        <v>56</v>
      </c>
      <c r="L212" s="94">
        <f t="shared" si="15"/>
        <v>2161.6</v>
      </c>
    </row>
    <row r="213" spans="1:12" x14ac:dyDescent="0.25">
      <c r="A213" s="102">
        <v>41120</v>
      </c>
      <c r="B213" s="90" t="s">
        <v>15</v>
      </c>
      <c r="C213" s="90"/>
      <c r="D213" s="90"/>
      <c r="E213" s="90"/>
      <c r="F213" s="109"/>
      <c r="G213" s="109"/>
      <c r="H213" s="111"/>
      <c r="I213" s="94">
        <f t="shared" si="12"/>
        <v>336</v>
      </c>
      <c r="J213" s="94">
        <f t="shared" si="13"/>
        <v>78.399999999999991</v>
      </c>
      <c r="K213" s="94">
        <f t="shared" si="14"/>
        <v>56</v>
      </c>
      <c r="L213" s="94">
        <f t="shared" si="15"/>
        <v>2161.6</v>
      </c>
    </row>
    <row r="214" spans="1:12" x14ac:dyDescent="0.25">
      <c r="A214" s="102">
        <v>41121</v>
      </c>
      <c r="B214" s="90" t="s">
        <v>18</v>
      </c>
      <c r="C214" s="90"/>
      <c r="D214" s="90"/>
      <c r="E214" s="90"/>
      <c r="F214" s="110"/>
      <c r="G214" s="110"/>
      <c r="H214" s="112"/>
      <c r="I214" s="94">
        <f t="shared" si="12"/>
        <v>336</v>
      </c>
      <c r="J214" s="94">
        <f t="shared" si="13"/>
        <v>78.399999999999991</v>
      </c>
      <c r="K214" s="94">
        <f t="shared" si="14"/>
        <v>56</v>
      </c>
      <c r="L214" s="94">
        <f t="shared" si="15"/>
        <v>2161.6</v>
      </c>
    </row>
    <row r="215" spans="1:12" x14ac:dyDescent="0.25">
      <c r="A215" s="102">
        <v>41122</v>
      </c>
      <c r="B215" s="90" t="s">
        <v>21</v>
      </c>
      <c r="C215" s="90"/>
      <c r="D215" s="90"/>
      <c r="E215" s="90"/>
      <c r="F215" s="110"/>
      <c r="G215" s="110"/>
      <c r="H215" s="112"/>
      <c r="I215" s="94">
        <f t="shared" si="12"/>
        <v>336</v>
      </c>
      <c r="J215" s="94">
        <f t="shared" si="13"/>
        <v>78.399999999999991</v>
      </c>
      <c r="K215" s="94">
        <f t="shared" si="14"/>
        <v>56</v>
      </c>
      <c r="L215" s="94">
        <f t="shared" si="15"/>
        <v>2161.6</v>
      </c>
    </row>
    <row r="216" spans="1:12" x14ac:dyDescent="0.25">
      <c r="A216" s="102">
        <v>41123</v>
      </c>
      <c r="B216" s="90" t="s">
        <v>24</v>
      </c>
      <c r="C216" s="90"/>
      <c r="D216" s="90"/>
      <c r="E216" s="90"/>
      <c r="F216" s="110"/>
      <c r="G216" s="110"/>
      <c r="H216" s="112"/>
      <c r="I216" s="94">
        <f t="shared" si="12"/>
        <v>336</v>
      </c>
      <c r="J216" s="94">
        <f t="shared" si="13"/>
        <v>78.399999999999991</v>
      </c>
      <c r="K216" s="94">
        <f t="shared" si="14"/>
        <v>56</v>
      </c>
      <c r="L216" s="94">
        <f t="shared" si="15"/>
        <v>2161.6</v>
      </c>
    </row>
    <row r="217" spans="1:12" x14ac:dyDescent="0.25">
      <c r="A217" s="102">
        <v>41124</v>
      </c>
      <c r="B217" s="90" t="s">
        <v>27</v>
      </c>
      <c r="C217" s="90"/>
      <c r="D217" s="90"/>
      <c r="E217" s="90"/>
      <c r="F217" s="110"/>
      <c r="G217" s="110"/>
      <c r="H217" s="112"/>
      <c r="I217" s="94">
        <f t="shared" si="12"/>
        <v>336</v>
      </c>
      <c r="J217" s="94">
        <f t="shared" si="13"/>
        <v>78.399999999999991</v>
      </c>
      <c r="K217" s="94">
        <f t="shared" si="14"/>
        <v>56</v>
      </c>
      <c r="L217" s="94">
        <f t="shared" si="15"/>
        <v>2161.6</v>
      </c>
    </row>
    <row r="218" spans="1:12" ht="15.75" thickBot="1" x14ac:dyDescent="0.3">
      <c r="A218" s="102">
        <v>41125</v>
      </c>
      <c r="B218" s="90" t="s">
        <v>10</v>
      </c>
      <c r="C218" s="90"/>
      <c r="D218" s="90"/>
      <c r="E218" s="90"/>
      <c r="F218" s="110"/>
      <c r="G218" s="110"/>
      <c r="H218" s="112"/>
      <c r="I218" s="94">
        <f t="shared" si="12"/>
        <v>336</v>
      </c>
      <c r="J218" s="94">
        <f t="shared" si="13"/>
        <v>78.399999999999991</v>
      </c>
      <c r="K218" s="94">
        <f t="shared" si="14"/>
        <v>56</v>
      </c>
      <c r="L218" s="94">
        <f t="shared" si="15"/>
        <v>2161.6</v>
      </c>
    </row>
    <row r="219" spans="1:12" ht="15.75" thickBot="1" x14ac:dyDescent="0.3">
      <c r="A219" s="102">
        <v>41126</v>
      </c>
      <c r="B219" s="90" t="s">
        <v>12</v>
      </c>
      <c r="C219" s="90"/>
      <c r="D219" s="90"/>
      <c r="E219" s="90"/>
      <c r="F219" s="30">
        <f>SUM(C213:C219)</f>
        <v>0</v>
      </c>
      <c r="G219" s="31">
        <f>SUM(D213:D219)</f>
        <v>0</v>
      </c>
      <c r="H219" s="32">
        <f>F219+G219</f>
        <v>0</v>
      </c>
      <c r="I219" s="94">
        <f t="shared" si="12"/>
        <v>336</v>
      </c>
      <c r="J219" s="94">
        <f t="shared" si="13"/>
        <v>78.399999999999991</v>
      </c>
      <c r="K219" s="94">
        <f t="shared" si="14"/>
        <v>56</v>
      </c>
      <c r="L219" s="94">
        <f t="shared" si="15"/>
        <v>2161.6</v>
      </c>
    </row>
    <row r="220" spans="1:12" x14ac:dyDescent="0.25">
      <c r="A220" s="102">
        <v>41127</v>
      </c>
      <c r="B220" s="90" t="s">
        <v>15</v>
      </c>
      <c r="C220" s="90"/>
      <c r="D220" s="90"/>
      <c r="E220" s="90"/>
      <c r="F220" s="109"/>
      <c r="G220" s="109"/>
      <c r="H220" s="111"/>
      <c r="I220" s="94">
        <f t="shared" si="12"/>
        <v>336</v>
      </c>
      <c r="J220" s="94">
        <f t="shared" si="13"/>
        <v>78.399999999999991</v>
      </c>
      <c r="K220" s="94">
        <f t="shared" si="14"/>
        <v>56</v>
      </c>
      <c r="L220" s="94">
        <f t="shared" si="15"/>
        <v>2161.6</v>
      </c>
    </row>
    <row r="221" spans="1:12" x14ac:dyDescent="0.25">
      <c r="A221" s="102">
        <v>41128</v>
      </c>
      <c r="B221" s="90" t="s">
        <v>18</v>
      </c>
      <c r="C221" s="90"/>
      <c r="D221" s="90">
        <v>60</v>
      </c>
      <c r="E221" s="90"/>
      <c r="F221" s="110"/>
      <c r="G221" s="110"/>
      <c r="H221" s="112"/>
      <c r="I221" s="94">
        <f t="shared" si="12"/>
        <v>392.11199999999997</v>
      </c>
      <c r="J221" s="94">
        <f t="shared" si="13"/>
        <v>78.399999999999991</v>
      </c>
      <c r="K221" s="94">
        <f t="shared" si="14"/>
        <v>56</v>
      </c>
      <c r="L221" s="94">
        <f t="shared" si="15"/>
        <v>2386.0479999999998</v>
      </c>
    </row>
    <row r="222" spans="1:12" x14ac:dyDescent="0.25">
      <c r="A222" s="102">
        <v>41129</v>
      </c>
      <c r="B222" s="90" t="s">
        <v>21</v>
      </c>
      <c r="C222" s="90">
        <v>60</v>
      </c>
      <c r="D222" s="90"/>
      <c r="E222" s="90"/>
      <c r="F222" s="110"/>
      <c r="G222" s="110"/>
      <c r="H222" s="112"/>
      <c r="I222" s="94">
        <f t="shared" si="12"/>
        <v>392.11199999999997</v>
      </c>
      <c r="J222" s="94">
        <f t="shared" si="13"/>
        <v>78.399999999999991</v>
      </c>
      <c r="K222" s="94">
        <f t="shared" si="14"/>
        <v>56</v>
      </c>
      <c r="L222" s="94">
        <f t="shared" si="15"/>
        <v>2386.0479999999998</v>
      </c>
    </row>
    <row r="223" spans="1:12" x14ac:dyDescent="0.25">
      <c r="A223" s="102">
        <v>41130</v>
      </c>
      <c r="B223" s="90" t="s">
        <v>24</v>
      </c>
      <c r="C223" s="90"/>
      <c r="D223" s="90"/>
      <c r="E223" s="90"/>
      <c r="F223" s="110"/>
      <c r="G223" s="110"/>
      <c r="H223" s="112"/>
      <c r="I223" s="94">
        <f t="shared" si="12"/>
        <v>336</v>
      </c>
      <c r="J223" s="94">
        <f t="shared" si="13"/>
        <v>78.399999999999991</v>
      </c>
      <c r="K223" s="94">
        <f t="shared" si="14"/>
        <v>56</v>
      </c>
      <c r="L223" s="94">
        <f t="shared" si="15"/>
        <v>2161.6</v>
      </c>
    </row>
    <row r="224" spans="1:12" x14ac:dyDescent="0.25">
      <c r="A224" s="102">
        <v>41131</v>
      </c>
      <c r="B224" s="90" t="s">
        <v>27</v>
      </c>
      <c r="C224" s="90">
        <v>110</v>
      </c>
      <c r="D224" s="90"/>
      <c r="E224" s="90"/>
      <c r="F224" s="110"/>
      <c r="G224" s="110"/>
      <c r="H224" s="112"/>
      <c r="I224" s="94">
        <f t="shared" si="12"/>
        <v>438.87199999999996</v>
      </c>
      <c r="J224" s="94">
        <f t="shared" si="13"/>
        <v>78.399999999999991</v>
      </c>
      <c r="K224" s="94">
        <f t="shared" si="14"/>
        <v>56</v>
      </c>
      <c r="L224" s="94">
        <f t="shared" si="15"/>
        <v>2573.0879999999997</v>
      </c>
    </row>
    <row r="225" spans="1:12" ht="15.75" thickBot="1" x14ac:dyDescent="0.3">
      <c r="A225" s="102">
        <v>41132</v>
      </c>
      <c r="B225" s="90" t="s">
        <v>10</v>
      </c>
      <c r="C225" s="90"/>
      <c r="D225" s="90">
        <v>40</v>
      </c>
      <c r="E225" s="90"/>
      <c r="F225" s="110"/>
      <c r="G225" s="110"/>
      <c r="H225" s="112"/>
      <c r="I225" s="94">
        <f t="shared" si="12"/>
        <v>373.40800000000002</v>
      </c>
      <c r="J225" s="94">
        <f t="shared" si="13"/>
        <v>78.399999999999991</v>
      </c>
      <c r="K225" s="94">
        <f t="shared" si="14"/>
        <v>56</v>
      </c>
      <c r="L225" s="94">
        <f t="shared" si="15"/>
        <v>2311.232</v>
      </c>
    </row>
    <row r="226" spans="1:12" ht="15.75" thickBot="1" x14ac:dyDescent="0.3">
      <c r="A226" s="102">
        <v>41133</v>
      </c>
      <c r="B226" s="90" t="s">
        <v>12</v>
      </c>
      <c r="C226" s="90">
        <v>30</v>
      </c>
      <c r="D226" s="90"/>
      <c r="E226" s="90"/>
      <c r="F226" s="30">
        <f>SUM(C220:C226)</f>
        <v>200</v>
      </c>
      <c r="G226" s="31">
        <f>SUM(D220:D226)</f>
        <v>100</v>
      </c>
      <c r="H226" s="32">
        <f>F226+G226</f>
        <v>300</v>
      </c>
      <c r="I226" s="94">
        <f t="shared" si="12"/>
        <v>364.05600000000004</v>
      </c>
      <c r="J226" s="94">
        <f t="shared" si="13"/>
        <v>78.399999999999991</v>
      </c>
      <c r="K226" s="94">
        <f t="shared" si="14"/>
        <v>56</v>
      </c>
      <c r="L226" s="94">
        <f t="shared" si="15"/>
        <v>2273.8240000000001</v>
      </c>
    </row>
    <row r="227" spans="1:12" x14ac:dyDescent="0.25">
      <c r="A227" s="102">
        <v>41134</v>
      </c>
      <c r="B227" s="90" t="s">
        <v>15</v>
      </c>
      <c r="C227" s="90"/>
      <c r="D227" s="90"/>
      <c r="E227" s="90"/>
      <c r="F227" s="109"/>
      <c r="G227" s="109"/>
      <c r="H227" s="111"/>
      <c r="I227" s="94">
        <f t="shared" si="12"/>
        <v>336</v>
      </c>
      <c r="J227" s="94">
        <f t="shared" si="13"/>
        <v>78.399999999999991</v>
      </c>
      <c r="K227" s="94">
        <f t="shared" si="14"/>
        <v>56</v>
      </c>
      <c r="L227" s="94">
        <f t="shared" si="15"/>
        <v>2161.6</v>
      </c>
    </row>
    <row r="228" spans="1:12" x14ac:dyDescent="0.25">
      <c r="A228" s="102">
        <v>41135</v>
      </c>
      <c r="B228" s="90" t="s">
        <v>18</v>
      </c>
      <c r="C228" s="90"/>
      <c r="D228" s="90"/>
      <c r="E228" s="90"/>
      <c r="F228" s="110"/>
      <c r="G228" s="110"/>
      <c r="H228" s="112"/>
      <c r="I228" s="94">
        <f t="shared" si="12"/>
        <v>336</v>
      </c>
      <c r="J228" s="94">
        <f t="shared" si="13"/>
        <v>78.399999999999991</v>
      </c>
      <c r="K228" s="94">
        <f t="shared" si="14"/>
        <v>56</v>
      </c>
      <c r="L228" s="94">
        <f t="shared" si="15"/>
        <v>2161.6</v>
      </c>
    </row>
    <row r="229" spans="1:12" x14ac:dyDescent="0.25">
      <c r="A229" s="102">
        <v>41136</v>
      </c>
      <c r="B229" s="90" t="s">
        <v>21</v>
      </c>
      <c r="C229" s="90"/>
      <c r="D229" s="90"/>
      <c r="E229" s="90"/>
      <c r="F229" s="110"/>
      <c r="G229" s="110"/>
      <c r="H229" s="112"/>
      <c r="I229" s="94">
        <f t="shared" si="12"/>
        <v>336</v>
      </c>
      <c r="J229" s="94">
        <f t="shared" si="13"/>
        <v>78.399999999999991</v>
      </c>
      <c r="K229" s="94">
        <f t="shared" si="14"/>
        <v>56</v>
      </c>
      <c r="L229" s="94">
        <f t="shared" si="15"/>
        <v>2161.6</v>
      </c>
    </row>
    <row r="230" spans="1:12" x14ac:dyDescent="0.25">
      <c r="A230" s="102">
        <v>41137</v>
      </c>
      <c r="B230" s="90" t="s">
        <v>24</v>
      </c>
      <c r="C230" s="90"/>
      <c r="D230" s="90"/>
      <c r="E230" s="90"/>
      <c r="F230" s="110"/>
      <c r="G230" s="110"/>
      <c r="H230" s="112"/>
      <c r="I230" s="94">
        <f t="shared" si="12"/>
        <v>336</v>
      </c>
      <c r="J230" s="94">
        <f t="shared" si="13"/>
        <v>78.399999999999991</v>
      </c>
      <c r="K230" s="94">
        <f t="shared" si="14"/>
        <v>56</v>
      </c>
      <c r="L230" s="94">
        <f t="shared" si="15"/>
        <v>2161.6</v>
      </c>
    </row>
    <row r="231" spans="1:12" x14ac:dyDescent="0.25">
      <c r="A231" s="102">
        <v>41138</v>
      </c>
      <c r="B231" s="90" t="s">
        <v>27</v>
      </c>
      <c r="C231" s="90"/>
      <c r="D231" s="90"/>
      <c r="E231" s="90"/>
      <c r="F231" s="110"/>
      <c r="G231" s="110"/>
      <c r="H231" s="112"/>
      <c r="I231" s="94">
        <f t="shared" si="12"/>
        <v>336</v>
      </c>
      <c r="J231" s="94">
        <f t="shared" si="13"/>
        <v>78.399999999999991</v>
      </c>
      <c r="K231" s="94">
        <f t="shared" si="14"/>
        <v>56</v>
      </c>
      <c r="L231" s="94">
        <f t="shared" si="15"/>
        <v>2161.6</v>
      </c>
    </row>
    <row r="232" spans="1:12" ht="15.75" thickBot="1" x14ac:dyDescent="0.3">
      <c r="A232" s="102">
        <v>41139</v>
      </c>
      <c r="B232" s="90" t="s">
        <v>10</v>
      </c>
      <c r="C232" s="90"/>
      <c r="D232" s="90"/>
      <c r="E232" s="90"/>
      <c r="F232" s="110"/>
      <c r="G232" s="110"/>
      <c r="H232" s="112"/>
      <c r="I232" s="94">
        <f t="shared" si="12"/>
        <v>336</v>
      </c>
      <c r="J232" s="94">
        <f t="shared" si="13"/>
        <v>78.399999999999991</v>
      </c>
      <c r="K232" s="94">
        <f t="shared" si="14"/>
        <v>56</v>
      </c>
      <c r="L232" s="94">
        <f t="shared" si="15"/>
        <v>2161.6</v>
      </c>
    </row>
    <row r="233" spans="1:12" ht="15.75" thickBot="1" x14ac:dyDescent="0.3">
      <c r="A233" s="102">
        <v>41140</v>
      </c>
      <c r="B233" s="90" t="s">
        <v>12</v>
      </c>
      <c r="C233" s="90"/>
      <c r="D233" s="90"/>
      <c r="E233" s="90"/>
      <c r="F233" s="30">
        <f>SUM(C227:C233)</f>
        <v>0</v>
      </c>
      <c r="G233" s="31">
        <f>SUM(D227:D233)</f>
        <v>0</v>
      </c>
      <c r="H233" s="32">
        <f>F233+G233</f>
        <v>0</v>
      </c>
      <c r="I233" s="94">
        <f t="shared" si="12"/>
        <v>336</v>
      </c>
      <c r="J233" s="94">
        <f t="shared" si="13"/>
        <v>78.399999999999991</v>
      </c>
      <c r="K233" s="94">
        <f t="shared" si="14"/>
        <v>56</v>
      </c>
      <c r="L233" s="94">
        <f t="shared" si="15"/>
        <v>2161.6</v>
      </c>
    </row>
    <row r="234" spans="1:12" x14ac:dyDescent="0.25">
      <c r="A234" s="102">
        <v>41141</v>
      </c>
      <c r="B234" s="90" t="s">
        <v>15</v>
      </c>
      <c r="C234" s="90"/>
      <c r="D234" s="90"/>
      <c r="E234" s="90"/>
      <c r="F234" s="109"/>
      <c r="G234" s="109"/>
      <c r="H234" s="111"/>
      <c r="I234" s="94">
        <f t="shared" si="12"/>
        <v>336</v>
      </c>
      <c r="J234" s="94">
        <f t="shared" si="13"/>
        <v>78.399999999999991</v>
      </c>
      <c r="K234" s="94">
        <f t="shared" si="14"/>
        <v>56</v>
      </c>
      <c r="L234" s="94">
        <f t="shared" si="15"/>
        <v>2161.6</v>
      </c>
    </row>
    <row r="235" spans="1:12" x14ac:dyDescent="0.25">
      <c r="A235" s="102">
        <v>41142</v>
      </c>
      <c r="B235" s="90" t="s">
        <v>18</v>
      </c>
      <c r="C235" s="90"/>
      <c r="D235" s="90"/>
      <c r="E235" s="90"/>
      <c r="F235" s="110"/>
      <c r="G235" s="110"/>
      <c r="H235" s="112"/>
      <c r="I235" s="94">
        <f t="shared" si="12"/>
        <v>336</v>
      </c>
      <c r="J235" s="94">
        <f t="shared" si="13"/>
        <v>78.399999999999991</v>
      </c>
      <c r="K235" s="94">
        <f t="shared" si="14"/>
        <v>56</v>
      </c>
      <c r="L235" s="94">
        <f t="shared" si="15"/>
        <v>2161.6</v>
      </c>
    </row>
    <row r="236" spans="1:12" x14ac:dyDescent="0.25">
      <c r="A236" s="102">
        <v>41143</v>
      </c>
      <c r="B236" s="90" t="s">
        <v>21</v>
      </c>
      <c r="C236" s="90"/>
      <c r="D236" s="90"/>
      <c r="E236" s="90"/>
      <c r="F236" s="110"/>
      <c r="G236" s="110"/>
      <c r="H236" s="112"/>
      <c r="I236" s="94">
        <f t="shared" si="12"/>
        <v>336</v>
      </c>
      <c r="J236" s="94">
        <f t="shared" si="13"/>
        <v>78.399999999999991</v>
      </c>
      <c r="K236" s="94">
        <f t="shared" si="14"/>
        <v>56</v>
      </c>
      <c r="L236" s="94">
        <f t="shared" si="15"/>
        <v>2161.6</v>
      </c>
    </row>
    <row r="237" spans="1:12" x14ac:dyDescent="0.25">
      <c r="A237" s="102">
        <v>41144</v>
      </c>
      <c r="B237" s="90" t="s">
        <v>24</v>
      </c>
      <c r="C237" s="90"/>
      <c r="D237" s="90"/>
      <c r="E237" s="90"/>
      <c r="F237" s="110"/>
      <c r="G237" s="110"/>
      <c r="H237" s="112"/>
      <c r="I237" s="94">
        <f t="shared" si="12"/>
        <v>336</v>
      </c>
      <c r="J237" s="94">
        <f t="shared" si="13"/>
        <v>78.399999999999991</v>
      </c>
      <c r="K237" s="94">
        <f t="shared" si="14"/>
        <v>56</v>
      </c>
      <c r="L237" s="94">
        <f t="shared" si="15"/>
        <v>2161.6</v>
      </c>
    </row>
    <row r="238" spans="1:12" x14ac:dyDescent="0.25">
      <c r="A238" s="102">
        <v>41145</v>
      </c>
      <c r="B238" s="90" t="s">
        <v>27</v>
      </c>
      <c r="C238" s="90"/>
      <c r="D238" s="90"/>
      <c r="E238" s="90"/>
      <c r="F238" s="110"/>
      <c r="G238" s="110"/>
      <c r="H238" s="112"/>
      <c r="I238" s="94">
        <f t="shared" si="12"/>
        <v>336</v>
      </c>
      <c r="J238" s="94">
        <f t="shared" si="13"/>
        <v>78.399999999999991</v>
      </c>
      <c r="K238" s="94">
        <f t="shared" si="14"/>
        <v>56</v>
      </c>
      <c r="L238" s="94">
        <f t="shared" si="15"/>
        <v>2161.6</v>
      </c>
    </row>
    <row r="239" spans="1:12" ht="15.75" thickBot="1" x14ac:dyDescent="0.3">
      <c r="A239" s="102">
        <v>41146</v>
      </c>
      <c r="B239" s="90" t="s">
        <v>10</v>
      </c>
      <c r="C239" s="90"/>
      <c r="D239" s="90"/>
      <c r="E239" s="90"/>
      <c r="F239" s="110"/>
      <c r="G239" s="110"/>
      <c r="H239" s="112"/>
      <c r="I239" s="94">
        <f t="shared" si="12"/>
        <v>336</v>
      </c>
      <c r="J239" s="94">
        <f t="shared" si="13"/>
        <v>78.399999999999991</v>
      </c>
      <c r="K239" s="94">
        <f t="shared" si="14"/>
        <v>56</v>
      </c>
      <c r="L239" s="94">
        <f t="shared" si="15"/>
        <v>2161.6</v>
      </c>
    </row>
    <row r="240" spans="1:12" ht="15.75" thickBot="1" x14ac:dyDescent="0.3">
      <c r="A240" s="102">
        <v>41147</v>
      </c>
      <c r="B240" s="90" t="s">
        <v>12</v>
      </c>
      <c r="C240" s="90"/>
      <c r="D240" s="90"/>
      <c r="E240" s="90"/>
      <c r="F240" s="30">
        <f>SUM(C234:C240)</f>
        <v>0</v>
      </c>
      <c r="G240" s="31">
        <f>SUM(D234:D240)</f>
        <v>0</v>
      </c>
      <c r="H240" s="32">
        <f>F240+G240</f>
        <v>0</v>
      </c>
      <c r="I240" s="94">
        <f t="shared" si="12"/>
        <v>336</v>
      </c>
      <c r="J240" s="94">
        <f t="shared" si="13"/>
        <v>78.399999999999991</v>
      </c>
      <c r="K240" s="94">
        <f t="shared" si="14"/>
        <v>56</v>
      </c>
      <c r="L240" s="94">
        <f t="shared" si="15"/>
        <v>2161.6</v>
      </c>
    </row>
    <row r="241" spans="1:12" x14ac:dyDescent="0.25">
      <c r="A241" s="102">
        <v>41148</v>
      </c>
      <c r="B241" s="90" t="s">
        <v>15</v>
      </c>
      <c r="C241" s="90"/>
      <c r="D241" s="90"/>
      <c r="E241" s="90"/>
      <c r="F241" s="109"/>
      <c r="G241" s="109"/>
      <c r="H241" s="111"/>
      <c r="I241" s="94">
        <f t="shared" si="12"/>
        <v>336</v>
      </c>
      <c r="J241" s="94">
        <f t="shared" si="13"/>
        <v>78.399999999999991</v>
      </c>
      <c r="K241" s="94">
        <f t="shared" si="14"/>
        <v>56</v>
      </c>
      <c r="L241" s="94">
        <f t="shared" si="15"/>
        <v>2161.6</v>
      </c>
    </row>
    <row r="242" spans="1:12" x14ac:dyDescent="0.25">
      <c r="A242" s="102">
        <v>41149</v>
      </c>
      <c r="B242" s="90" t="s">
        <v>18</v>
      </c>
      <c r="C242" s="90"/>
      <c r="D242" s="90"/>
      <c r="E242" s="90"/>
      <c r="F242" s="110"/>
      <c r="G242" s="110"/>
      <c r="H242" s="112"/>
      <c r="I242" s="94">
        <f t="shared" si="12"/>
        <v>336</v>
      </c>
      <c r="J242" s="94">
        <f t="shared" si="13"/>
        <v>78.399999999999991</v>
      </c>
      <c r="K242" s="94">
        <f t="shared" si="14"/>
        <v>56</v>
      </c>
      <c r="L242" s="94">
        <f t="shared" si="15"/>
        <v>2161.6</v>
      </c>
    </row>
    <row r="243" spans="1:12" x14ac:dyDescent="0.25">
      <c r="A243" s="102">
        <v>41150</v>
      </c>
      <c r="B243" s="90" t="s">
        <v>21</v>
      </c>
      <c r="C243" s="90"/>
      <c r="D243" s="90"/>
      <c r="E243" s="90"/>
      <c r="F243" s="110"/>
      <c r="G243" s="110"/>
      <c r="H243" s="112"/>
      <c r="I243" s="94">
        <f t="shared" si="12"/>
        <v>336</v>
      </c>
      <c r="J243" s="94">
        <f t="shared" si="13"/>
        <v>78.399999999999991</v>
      </c>
      <c r="K243" s="94">
        <f t="shared" si="14"/>
        <v>56</v>
      </c>
      <c r="L243" s="94">
        <f t="shared" si="15"/>
        <v>2161.6</v>
      </c>
    </row>
    <row r="244" spans="1:12" x14ac:dyDescent="0.25">
      <c r="A244" s="102">
        <v>41151</v>
      </c>
      <c r="B244" s="90" t="s">
        <v>24</v>
      </c>
      <c r="C244" s="90"/>
      <c r="D244" s="90"/>
      <c r="E244" s="90"/>
      <c r="F244" s="110"/>
      <c r="G244" s="110"/>
      <c r="H244" s="112"/>
      <c r="I244" s="94">
        <f t="shared" si="12"/>
        <v>336</v>
      </c>
      <c r="J244" s="94">
        <f t="shared" si="13"/>
        <v>78.399999999999991</v>
      </c>
      <c r="K244" s="94">
        <f t="shared" si="14"/>
        <v>56</v>
      </c>
      <c r="L244" s="94">
        <f t="shared" si="15"/>
        <v>2161.6</v>
      </c>
    </row>
    <row r="245" spans="1:12" x14ac:dyDescent="0.25">
      <c r="A245" s="102">
        <v>41152</v>
      </c>
      <c r="B245" s="90" t="s">
        <v>27</v>
      </c>
      <c r="C245" s="90"/>
      <c r="D245" s="90"/>
      <c r="E245" s="90"/>
      <c r="F245" s="110"/>
      <c r="G245" s="110"/>
      <c r="H245" s="112"/>
      <c r="I245" s="94">
        <f t="shared" si="12"/>
        <v>336</v>
      </c>
      <c r="J245" s="94">
        <f t="shared" si="13"/>
        <v>78.399999999999991</v>
      </c>
      <c r="K245" s="94">
        <f t="shared" si="14"/>
        <v>56</v>
      </c>
      <c r="L245" s="94">
        <f t="shared" si="15"/>
        <v>2161.6</v>
      </c>
    </row>
    <row r="246" spans="1:12" ht="15.75" thickBot="1" x14ac:dyDescent="0.3">
      <c r="A246" s="102">
        <v>41153</v>
      </c>
      <c r="B246" s="90" t="s">
        <v>10</v>
      </c>
      <c r="C246" s="90"/>
      <c r="D246" s="90"/>
      <c r="E246" s="90"/>
      <c r="F246" s="110"/>
      <c r="G246" s="110"/>
      <c r="H246" s="112"/>
      <c r="I246" s="94">
        <f t="shared" si="12"/>
        <v>336</v>
      </c>
      <c r="J246" s="94">
        <f t="shared" si="13"/>
        <v>78.399999999999991</v>
      </c>
      <c r="K246" s="94">
        <f t="shared" si="14"/>
        <v>56</v>
      </c>
      <c r="L246" s="94">
        <f t="shared" si="15"/>
        <v>2161.6</v>
      </c>
    </row>
    <row r="247" spans="1:12" ht="15.75" thickBot="1" x14ac:dyDescent="0.3">
      <c r="A247" s="102">
        <v>41154</v>
      </c>
      <c r="B247" s="90" t="s">
        <v>12</v>
      </c>
      <c r="C247" s="90"/>
      <c r="D247" s="90"/>
      <c r="E247" s="90"/>
      <c r="F247" s="30">
        <f>SUM(C241:C247)</f>
        <v>0</v>
      </c>
      <c r="G247" s="31">
        <f>SUM(D241:D247)</f>
        <v>0</v>
      </c>
      <c r="H247" s="32">
        <f>F247+G247</f>
        <v>0</v>
      </c>
      <c r="I247" s="94">
        <f t="shared" si="12"/>
        <v>336</v>
      </c>
      <c r="J247" s="94">
        <f t="shared" si="13"/>
        <v>78.399999999999991</v>
      </c>
      <c r="K247" s="94">
        <f t="shared" si="14"/>
        <v>56</v>
      </c>
      <c r="L247" s="94">
        <f t="shared" si="15"/>
        <v>2161.6</v>
      </c>
    </row>
    <row r="248" spans="1:12" x14ac:dyDescent="0.25">
      <c r="A248" s="102">
        <v>41155</v>
      </c>
      <c r="B248" s="90" t="s">
        <v>15</v>
      </c>
      <c r="C248" s="90"/>
      <c r="D248" s="90"/>
      <c r="E248" s="90"/>
      <c r="F248" s="109"/>
      <c r="G248" s="109"/>
      <c r="H248" s="111"/>
      <c r="I248" s="94">
        <f t="shared" si="12"/>
        <v>336</v>
      </c>
      <c r="J248" s="94">
        <f t="shared" si="13"/>
        <v>78.399999999999991</v>
      </c>
      <c r="K248" s="94">
        <f t="shared" si="14"/>
        <v>56</v>
      </c>
      <c r="L248" s="94">
        <f t="shared" si="15"/>
        <v>2161.6</v>
      </c>
    </row>
    <row r="249" spans="1:12" x14ac:dyDescent="0.25">
      <c r="A249" s="102">
        <v>41156</v>
      </c>
      <c r="B249" s="90" t="s">
        <v>18</v>
      </c>
      <c r="C249" s="90"/>
      <c r="D249" s="90"/>
      <c r="E249" s="90"/>
      <c r="F249" s="110"/>
      <c r="G249" s="110"/>
      <c r="H249" s="112"/>
      <c r="I249" s="94">
        <f t="shared" si="12"/>
        <v>336</v>
      </c>
      <c r="J249" s="94">
        <f t="shared" si="13"/>
        <v>78.399999999999991</v>
      </c>
      <c r="K249" s="94">
        <f t="shared" si="14"/>
        <v>56</v>
      </c>
      <c r="L249" s="94">
        <f t="shared" si="15"/>
        <v>2161.6</v>
      </c>
    </row>
    <row r="250" spans="1:12" x14ac:dyDescent="0.25">
      <c r="A250" s="102">
        <v>41157</v>
      </c>
      <c r="B250" s="90" t="s">
        <v>21</v>
      </c>
      <c r="C250" s="90"/>
      <c r="D250" s="90"/>
      <c r="E250" s="90"/>
      <c r="F250" s="110"/>
      <c r="G250" s="110"/>
      <c r="H250" s="112"/>
      <c r="I250" s="94">
        <f t="shared" si="12"/>
        <v>336</v>
      </c>
      <c r="J250" s="94">
        <f t="shared" si="13"/>
        <v>78.399999999999991</v>
      </c>
      <c r="K250" s="94">
        <f t="shared" si="14"/>
        <v>56</v>
      </c>
      <c r="L250" s="94">
        <f t="shared" si="15"/>
        <v>2161.6</v>
      </c>
    </row>
    <row r="251" spans="1:12" x14ac:dyDescent="0.25">
      <c r="A251" s="102">
        <v>41158</v>
      </c>
      <c r="B251" s="90" t="s">
        <v>24</v>
      </c>
      <c r="C251" s="90"/>
      <c r="D251" s="90"/>
      <c r="E251" s="90"/>
      <c r="F251" s="110"/>
      <c r="G251" s="110"/>
      <c r="H251" s="112"/>
      <c r="I251" s="94">
        <f t="shared" si="12"/>
        <v>336</v>
      </c>
      <c r="J251" s="94">
        <f t="shared" si="13"/>
        <v>78.399999999999991</v>
      </c>
      <c r="K251" s="94">
        <f t="shared" si="14"/>
        <v>56</v>
      </c>
      <c r="L251" s="94">
        <f t="shared" si="15"/>
        <v>2161.6</v>
      </c>
    </row>
    <row r="252" spans="1:12" x14ac:dyDescent="0.25">
      <c r="A252" s="102">
        <v>41159</v>
      </c>
      <c r="B252" s="90" t="s">
        <v>27</v>
      </c>
      <c r="C252" s="90"/>
      <c r="D252" s="90"/>
      <c r="E252" s="90"/>
      <c r="F252" s="110"/>
      <c r="G252" s="110"/>
      <c r="H252" s="112"/>
      <c r="I252" s="94">
        <f t="shared" si="12"/>
        <v>336</v>
      </c>
      <c r="J252" s="94">
        <f t="shared" si="13"/>
        <v>78.399999999999991</v>
      </c>
      <c r="K252" s="94">
        <f t="shared" si="14"/>
        <v>56</v>
      </c>
      <c r="L252" s="94">
        <f t="shared" si="15"/>
        <v>2161.6</v>
      </c>
    </row>
    <row r="253" spans="1:12" ht="15.75" thickBot="1" x14ac:dyDescent="0.3">
      <c r="A253" s="102">
        <v>41160</v>
      </c>
      <c r="B253" s="90" t="s">
        <v>10</v>
      </c>
      <c r="C253" s="90"/>
      <c r="D253" s="90"/>
      <c r="E253" s="90"/>
      <c r="F253" s="110"/>
      <c r="G253" s="110"/>
      <c r="H253" s="112"/>
      <c r="I253" s="94">
        <f t="shared" si="12"/>
        <v>336</v>
      </c>
      <c r="J253" s="94">
        <f t="shared" si="13"/>
        <v>78.399999999999991</v>
      </c>
      <c r="K253" s="94">
        <f t="shared" si="14"/>
        <v>56</v>
      </c>
      <c r="L253" s="94">
        <f t="shared" si="15"/>
        <v>2161.6</v>
      </c>
    </row>
    <row r="254" spans="1:12" ht="15.75" thickBot="1" x14ac:dyDescent="0.3">
      <c r="A254" s="102">
        <v>41161</v>
      </c>
      <c r="B254" s="90" t="s">
        <v>12</v>
      </c>
      <c r="C254" s="90"/>
      <c r="D254" s="90"/>
      <c r="E254" s="90"/>
      <c r="F254" s="30">
        <f>SUM(C248:C254)</f>
        <v>0</v>
      </c>
      <c r="G254" s="31">
        <f>SUM(D248:D254)</f>
        <v>0</v>
      </c>
      <c r="H254" s="32">
        <f>F254+G254</f>
        <v>0</v>
      </c>
      <c r="I254" s="94">
        <f t="shared" si="12"/>
        <v>336</v>
      </c>
      <c r="J254" s="94">
        <f t="shared" si="13"/>
        <v>78.399999999999991</v>
      </c>
      <c r="K254" s="94">
        <f t="shared" si="14"/>
        <v>56</v>
      </c>
      <c r="L254" s="94">
        <f t="shared" si="15"/>
        <v>2161.6</v>
      </c>
    </row>
    <row r="255" spans="1:12" x14ac:dyDescent="0.25">
      <c r="A255" s="102">
        <v>41162</v>
      </c>
      <c r="B255" s="90" t="s">
        <v>15</v>
      </c>
      <c r="C255" s="90"/>
      <c r="D255" s="90"/>
      <c r="E255" s="90"/>
      <c r="F255" s="109"/>
      <c r="G255" s="109"/>
      <c r="H255" s="111"/>
      <c r="I255" s="94">
        <f t="shared" si="12"/>
        <v>336</v>
      </c>
      <c r="J255" s="94">
        <f t="shared" si="13"/>
        <v>78.399999999999991</v>
      </c>
      <c r="K255" s="94">
        <f t="shared" si="14"/>
        <v>56</v>
      </c>
      <c r="L255" s="94">
        <f t="shared" si="15"/>
        <v>2161.6</v>
      </c>
    </row>
    <row r="256" spans="1:12" x14ac:dyDescent="0.25">
      <c r="A256" s="102">
        <v>41163</v>
      </c>
      <c r="B256" s="90" t="s">
        <v>18</v>
      </c>
      <c r="C256" s="90"/>
      <c r="D256" s="90"/>
      <c r="E256" s="90"/>
      <c r="F256" s="110"/>
      <c r="G256" s="110"/>
      <c r="H256" s="112"/>
      <c r="I256" s="94">
        <f t="shared" si="12"/>
        <v>336</v>
      </c>
      <c r="J256" s="94">
        <f t="shared" si="13"/>
        <v>78.399999999999991</v>
      </c>
      <c r="K256" s="94">
        <f t="shared" si="14"/>
        <v>56</v>
      </c>
      <c r="L256" s="94">
        <f t="shared" si="15"/>
        <v>2161.6</v>
      </c>
    </row>
    <row r="257" spans="1:12" x14ac:dyDescent="0.25">
      <c r="A257" s="102">
        <v>41164</v>
      </c>
      <c r="B257" s="90" t="s">
        <v>21</v>
      </c>
      <c r="C257" s="90"/>
      <c r="D257" s="90"/>
      <c r="E257" s="90"/>
      <c r="F257" s="110"/>
      <c r="G257" s="110"/>
      <c r="H257" s="112"/>
      <c r="I257" s="94">
        <f t="shared" si="12"/>
        <v>336</v>
      </c>
      <c r="J257" s="94">
        <f t="shared" si="13"/>
        <v>78.399999999999991</v>
      </c>
      <c r="K257" s="94">
        <f t="shared" si="14"/>
        <v>56</v>
      </c>
      <c r="L257" s="94">
        <f t="shared" si="15"/>
        <v>2161.6</v>
      </c>
    </row>
    <row r="258" spans="1:12" x14ac:dyDescent="0.25">
      <c r="A258" s="102">
        <v>41165</v>
      </c>
      <c r="B258" s="90" t="s">
        <v>24</v>
      </c>
      <c r="C258" s="90"/>
      <c r="D258" s="90"/>
      <c r="E258" s="90"/>
      <c r="F258" s="110"/>
      <c r="G258" s="110"/>
      <c r="H258" s="112"/>
      <c r="I258" s="94">
        <f t="shared" si="12"/>
        <v>336</v>
      </c>
      <c r="J258" s="94">
        <f t="shared" si="13"/>
        <v>78.399999999999991</v>
      </c>
      <c r="K258" s="94">
        <f t="shared" si="14"/>
        <v>56</v>
      </c>
      <c r="L258" s="94">
        <f t="shared" si="15"/>
        <v>2161.6</v>
      </c>
    </row>
    <row r="259" spans="1:12" x14ac:dyDescent="0.25">
      <c r="A259" s="102">
        <v>41166</v>
      </c>
      <c r="B259" s="90" t="s">
        <v>27</v>
      </c>
      <c r="C259" s="90"/>
      <c r="D259" s="90"/>
      <c r="E259" s="90"/>
      <c r="F259" s="110"/>
      <c r="G259" s="110"/>
      <c r="H259" s="112"/>
      <c r="I259" s="94">
        <f t="shared" si="12"/>
        <v>336</v>
      </c>
      <c r="J259" s="94">
        <f t="shared" si="13"/>
        <v>78.399999999999991</v>
      </c>
      <c r="K259" s="94">
        <f t="shared" si="14"/>
        <v>56</v>
      </c>
      <c r="L259" s="94">
        <f t="shared" si="15"/>
        <v>2161.6</v>
      </c>
    </row>
    <row r="260" spans="1:12" ht="15.75" thickBot="1" x14ac:dyDescent="0.3">
      <c r="A260" s="102">
        <v>41167</v>
      </c>
      <c r="B260" s="90" t="s">
        <v>10</v>
      </c>
      <c r="C260" s="90"/>
      <c r="D260" s="90"/>
      <c r="E260" s="90"/>
      <c r="F260" s="110"/>
      <c r="G260" s="110"/>
      <c r="H260" s="112"/>
      <c r="I260" s="94">
        <f t="shared" ref="I260:I323" si="16">$F$1*(0.0167*(C260+D260)+6)</f>
        <v>336</v>
      </c>
      <c r="J260" s="94">
        <f t="shared" ref="J260:J323" si="17">$F$1*1.4</f>
        <v>78.399999999999991</v>
      </c>
      <c r="K260" s="94">
        <f t="shared" ref="K260:K323" si="18">$F$1*1</f>
        <v>56</v>
      </c>
      <c r="L260" s="94">
        <f t="shared" ref="L260:L323" si="19">I260*4+J260*4+K260*9</f>
        <v>2161.6</v>
      </c>
    </row>
    <row r="261" spans="1:12" ht="15.75" thickBot="1" x14ac:dyDescent="0.3">
      <c r="A261" s="102">
        <v>41168</v>
      </c>
      <c r="B261" s="90" t="s">
        <v>12</v>
      </c>
      <c r="C261" s="90"/>
      <c r="D261" s="90"/>
      <c r="E261" s="90"/>
      <c r="F261" s="30">
        <f>SUM(C255:C261)</f>
        <v>0</v>
      </c>
      <c r="G261" s="31">
        <f>SUM(D255:D261)</f>
        <v>0</v>
      </c>
      <c r="H261" s="32">
        <f>F261+G261</f>
        <v>0</v>
      </c>
      <c r="I261" s="94">
        <f t="shared" si="16"/>
        <v>336</v>
      </c>
      <c r="J261" s="94">
        <f t="shared" si="17"/>
        <v>78.399999999999991</v>
      </c>
      <c r="K261" s="94">
        <f t="shared" si="18"/>
        <v>56</v>
      </c>
      <c r="L261" s="94">
        <f t="shared" si="19"/>
        <v>2161.6</v>
      </c>
    </row>
    <row r="262" spans="1:12" x14ac:dyDescent="0.25">
      <c r="A262" s="102">
        <v>41169</v>
      </c>
      <c r="B262" s="90" t="s">
        <v>15</v>
      </c>
      <c r="C262" s="90"/>
      <c r="D262" s="90"/>
      <c r="E262" s="90"/>
      <c r="F262" s="109"/>
      <c r="G262" s="109"/>
      <c r="H262" s="111"/>
      <c r="I262" s="94">
        <f t="shared" si="16"/>
        <v>336</v>
      </c>
      <c r="J262" s="94">
        <f t="shared" si="17"/>
        <v>78.399999999999991</v>
      </c>
      <c r="K262" s="94">
        <f t="shared" si="18"/>
        <v>56</v>
      </c>
      <c r="L262" s="94">
        <f t="shared" si="19"/>
        <v>2161.6</v>
      </c>
    </row>
    <row r="263" spans="1:12" x14ac:dyDescent="0.25">
      <c r="A263" s="102">
        <v>41170</v>
      </c>
      <c r="B263" s="90" t="s">
        <v>18</v>
      </c>
      <c r="C263" s="90"/>
      <c r="D263" s="90"/>
      <c r="E263" s="90"/>
      <c r="F263" s="110"/>
      <c r="G263" s="110"/>
      <c r="H263" s="112"/>
      <c r="I263" s="94">
        <f t="shared" si="16"/>
        <v>336</v>
      </c>
      <c r="J263" s="94">
        <f t="shared" si="17"/>
        <v>78.399999999999991</v>
      </c>
      <c r="K263" s="94">
        <f t="shared" si="18"/>
        <v>56</v>
      </c>
      <c r="L263" s="94">
        <f t="shared" si="19"/>
        <v>2161.6</v>
      </c>
    </row>
    <row r="264" spans="1:12" x14ac:dyDescent="0.25">
      <c r="A264" s="102">
        <v>41171</v>
      </c>
      <c r="B264" s="90" t="s">
        <v>21</v>
      </c>
      <c r="C264" s="90"/>
      <c r="D264" s="90"/>
      <c r="E264" s="90"/>
      <c r="F264" s="110"/>
      <c r="G264" s="110"/>
      <c r="H264" s="112"/>
      <c r="I264" s="94">
        <f t="shared" si="16"/>
        <v>336</v>
      </c>
      <c r="J264" s="94">
        <f t="shared" si="17"/>
        <v>78.399999999999991</v>
      </c>
      <c r="K264" s="94">
        <f t="shared" si="18"/>
        <v>56</v>
      </c>
      <c r="L264" s="94">
        <f t="shared" si="19"/>
        <v>2161.6</v>
      </c>
    </row>
    <row r="265" spans="1:12" x14ac:dyDescent="0.25">
      <c r="A265" s="102">
        <v>41172</v>
      </c>
      <c r="B265" s="90" t="s">
        <v>24</v>
      </c>
      <c r="C265" s="90"/>
      <c r="D265" s="90"/>
      <c r="E265" s="90"/>
      <c r="F265" s="110"/>
      <c r="G265" s="110"/>
      <c r="H265" s="112"/>
      <c r="I265" s="94">
        <f t="shared" si="16"/>
        <v>336</v>
      </c>
      <c r="J265" s="94">
        <f t="shared" si="17"/>
        <v>78.399999999999991</v>
      </c>
      <c r="K265" s="94">
        <f t="shared" si="18"/>
        <v>56</v>
      </c>
      <c r="L265" s="94">
        <f t="shared" si="19"/>
        <v>2161.6</v>
      </c>
    </row>
    <row r="266" spans="1:12" x14ac:dyDescent="0.25">
      <c r="A266" s="102">
        <v>41173</v>
      </c>
      <c r="B266" s="90" t="s">
        <v>27</v>
      </c>
      <c r="C266" s="90"/>
      <c r="D266" s="90"/>
      <c r="E266" s="90"/>
      <c r="F266" s="110"/>
      <c r="G266" s="110"/>
      <c r="H266" s="112"/>
      <c r="I266" s="94">
        <f t="shared" si="16"/>
        <v>336</v>
      </c>
      <c r="J266" s="94">
        <f t="shared" si="17"/>
        <v>78.399999999999991</v>
      </c>
      <c r="K266" s="94">
        <f t="shared" si="18"/>
        <v>56</v>
      </c>
      <c r="L266" s="94">
        <f t="shared" si="19"/>
        <v>2161.6</v>
      </c>
    </row>
    <row r="267" spans="1:12" ht="15.75" thickBot="1" x14ac:dyDescent="0.3">
      <c r="A267" s="102">
        <v>41174</v>
      </c>
      <c r="B267" s="90" t="s">
        <v>10</v>
      </c>
      <c r="C267" s="90"/>
      <c r="D267" s="90"/>
      <c r="E267" s="90"/>
      <c r="F267" s="110"/>
      <c r="G267" s="110"/>
      <c r="H267" s="112"/>
      <c r="I267" s="94">
        <f t="shared" si="16"/>
        <v>336</v>
      </c>
      <c r="J267" s="94">
        <f t="shared" si="17"/>
        <v>78.399999999999991</v>
      </c>
      <c r="K267" s="94">
        <f t="shared" si="18"/>
        <v>56</v>
      </c>
      <c r="L267" s="94">
        <f t="shared" si="19"/>
        <v>2161.6</v>
      </c>
    </row>
    <row r="268" spans="1:12" ht="15.75" thickBot="1" x14ac:dyDescent="0.3">
      <c r="A268" s="102">
        <v>41175</v>
      </c>
      <c r="B268" s="90" t="s">
        <v>12</v>
      </c>
      <c r="C268" s="90"/>
      <c r="D268" s="90"/>
      <c r="E268" s="90"/>
      <c r="F268" s="30">
        <f>SUM(C262:C268)</f>
        <v>0</v>
      </c>
      <c r="G268" s="31">
        <f>SUM(D262:D268)</f>
        <v>0</v>
      </c>
      <c r="H268" s="32">
        <f>F268+G268</f>
        <v>0</v>
      </c>
      <c r="I268" s="94">
        <f t="shared" si="16"/>
        <v>336</v>
      </c>
      <c r="J268" s="94">
        <f t="shared" si="17"/>
        <v>78.399999999999991</v>
      </c>
      <c r="K268" s="94">
        <f t="shared" si="18"/>
        <v>56</v>
      </c>
      <c r="L268" s="94">
        <f t="shared" si="19"/>
        <v>2161.6</v>
      </c>
    </row>
    <row r="269" spans="1:12" x14ac:dyDescent="0.25">
      <c r="A269" s="102">
        <v>41176</v>
      </c>
      <c r="B269" s="90" t="s">
        <v>15</v>
      </c>
      <c r="C269" s="90"/>
      <c r="D269" s="90"/>
      <c r="E269" s="90"/>
      <c r="F269" s="109"/>
      <c r="G269" s="109"/>
      <c r="H269" s="111"/>
      <c r="I269" s="94">
        <f t="shared" si="16"/>
        <v>336</v>
      </c>
      <c r="J269" s="94">
        <f t="shared" si="17"/>
        <v>78.399999999999991</v>
      </c>
      <c r="K269" s="94">
        <f t="shared" si="18"/>
        <v>56</v>
      </c>
      <c r="L269" s="94">
        <f t="shared" si="19"/>
        <v>2161.6</v>
      </c>
    </row>
    <row r="270" spans="1:12" x14ac:dyDescent="0.25">
      <c r="A270" s="102">
        <v>41177</v>
      </c>
      <c r="B270" s="90" t="s">
        <v>18</v>
      </c>
      <c r="C270" s="90"/>
      <c r="D270" s="90"/>
      <c r="E270" s="90"/>
      <c r="F270" s="110"/>
      <c r="G270" s="110"/>
      <c r="H270" s="112"/>
      <c r="I270" s="94">
        <f t="shared" si="16"/>
        <v>336</v>
      </c>
      <c r="J270" s="94">
        <f t="shared" si="17"/>
        <v>78.399999999999991</v>
      </c>
      <c r="K270" s="94">
        <f t="shared" si="18"/>
        <v>56</v>
      </c>
      <c r="L270" s="94">
        <f t="shared" si="19"/>
        <v>2161.6</v>
      </c>
    </row>
    <row r="271" spans="1:12" x14ac:dyDescent="0.25">
      <c r="A271" s="102">
        <v>41178</v>
      </c>
      <c r="B271" s="90" t="s">
        <v>21</v>
      </c>
      <c r="C271" s="90"/>
      <c r="D271" s="90"/>
      <c r="E271" s="90"/>
      <c r="F271" s="110"/>
      <c r="G271" s="110"/>
      <c r="H271" s="112"/>
      <c r="I271" s="94">
        <f t="shared" si="16"/>
        <v>336</v>
      </c>
      <c r="J271" s="94">
        <f t="shared" si="17"/>
        <v>78.399999999999991</v>
      </c>
      <c r="K271" s="94">
        <f t="shared" si="18"/>
        <v>56</v>
      </c>
      <c r="L271" s="94">
        <f t="shared" si="19"/>
        <v>2161.6</v>
      </c>
    </row>
    <row r="272" spans="1:12" x14ac:dyDescent="0.25">
      <c r="A272" s="102">
        <v>41179</v>
      </c>
      <c r="B272" s="90" t="s">
        <v>24</v>
      </c>
      <c r="C272" s="90"/>
      <c r="D272" s="90"/>
      <c r="E272" s="90"/>
      <c r="F272" s="110"/>
      <c r="G272" s="110"/>
      <c r="H272" s="112"/>
      <c r="I272" s="94">
        <f t="shared" si="16"/>
        <v>336</v>
      </c>
      <c r="J272" s="94">
        <f t="shared" si="17"/>
        <v>78.399999999999991</v>
      </c>
      <c r="K272" s="94">
        <f t="shared" si="18"/>
        <v>56</v>
      </c>
      <c r="L272" s="94">
        <f t="shared" si="19"/>
        <v>2161.6</v>
      </c>
    </row>
    <row r="273" spans="1:12" x14ac:dyDescent="0.25">
      <c r="A273" s="102">
        <v>41180</v>
      </c>
      <c r="B273" s="90" t="s">
        <v>27</v>
      </c>
      <c r="C273" s="90"/>
      <c r="D273" s="90"/>
      <c r="E273" s="90"/>
      <c r="F273" s="110"/>
      <c r="G273" s="110"/>
      <c r="H273" s="112"/>
      <c r="I273" s="94">
        <f t="shared" si="16"/>
        <v>336</v>
      </c>
      <c r="J273" s="94">
        <f t="shared" si="17"/>
        <v>78.399999999999991</v>
      </c>
      <c r="K273" s="94">
        <f t="shared" si="18"/>
        <v>56</v>
      </c>
      <c r="L273" s="94">
        <f t="shared" si="19"/>
        <v>2161.6</v>
      </c>
    </row>
    <row r="274" spans="1:12" ht="15.75" thickBot="1" x14ac:dyDescent="0.3">
      <c r="A274" s="102">
        <v>41181</v>
      </c>
      <c r="B274" s="90" t="s">
        <v>10</v>
      </c>
      <c r="C274" s="90"/>
      <c r="D274" s="90"/>
      <c r="E274" s="90"/>
      <c r="F274" s="110"/>
      <c r="G274" s="110"/>
      <c r="H274" s="112"/>
      <c r="I274" s="94">
        <f t="shared" si="16"/>
        <v>336</v>
      </c>
      <c r="J274" s="94">
        <f t="shared" si="17"/>
        <v>78.399999999999991</v>
      </c>
      <c r="K274" s="94">
        <f t="shared" si="18"/>
        <v>56</v>
      </c>
      <c r="L274" s="94">
        <f t="shared" si="19"/>
        <v>2161.6</v>
      </c>
    </row>
    <row r="275" spans="1:12" ht="15.75" thickBot="1" x14ac:dyDescent="0.3">
      <c r="A275" s="102">
        <v>41182</v>
      </c>
      <c r="B275" s="90" t="s">
        <v>12</v>
      </c>
      <c r="C275" s="90"/>
      <c r="D275" s="90"/>
      <c r="E275" s="90"/>
      <c r="F275" s="30">
        <f>SUM(C269:C275)</f>
        <v>0</v>
      </c>
      <c r="G275" s="31">
        <f>SUM(D269:D275)</f>
        <v>0</v>
      </c>
      <c r="H275" s="32">
        <f>F275+G275</f>
        <v>0</v>
      </c>
      <c r="I275" s="94">
        <f t="shared" si="16"/>
        <v>336</v>
      </c>
      <c r="J275" s="94">
        <f t="shared" si="17"/>
        <v>78.399999999999991</v>
      </c>
      <c r="K275" s="94">
        <f t="shared" si="18"/>
        <v>56</v>
      </c>
      <c r="L275" s="94">
        <f t="shared" si="19"/>
        <v>2161.6</v>
      </c>
    </row>
    <row r="276" spans="1:12" x14ac:dyDescent="0.25">
      <c r="A276" s="102">
        <v>41183</v>
      </c>
      <c r="B276" s="90" t="s">
        <v>15</v>
      </c>
      <c r="C276" s="90"/>
      <c r="D276" s="90">
        <v>30</v>
      </c>
      <c r="E276" s="90"/>
      <c r="F276" s="109"/>
      <c r="G276" s="109"/>
      <c r="H276" s="111"/>
      <c r="I276" s="94">
        <f t="shared" si="16"/>
        <v>364.05600000000004</v>
      </c>
      <c r="J276" s="94">
        <f t="shared" si="17"/>
        <v>78.399999999999991</v>
      </c>
      <c r="K276" s="94">
        <f t="shared" si="18"/>
        <v>56</v>
      </c>
      <c r="L276" s="94">
        <f t="shared" si="19"/>
        <v>2273.8240000000001</v>
      </c>
    </row>
    <row r="277" spans="1:12" x14ac:dyDescent="0.25">
      <c r="A277" s="102">
        <v>41184</v>
      </c>
      <c r="B277" s="90" t="s">
        <v>18</v>
      </c>
      <c r="C277" s="90">
        <v>25</v>
      </c>
      <c r="D277" s="90"/>
      <c r="E277" s="90"/>
      <c r="F277" s="110"/>
      <c r="G277" s="110"/>
      <c r="H277" s="112"/>
      <c r="I277" s="94">
        <f t="shared" si="16"/>
        <v>359.38</v>
      </c>
      <c r="J277" s="94">
        <f t="shared" si="17"/>
        <v>78.399999999999991</v>
      </c>
      <c r="K277" s="94">
        <f t="shared" si="18"/>
        <v>56</v>
      </c>
      <c r="L277" s="94">
        <f t="shared" si="19"/>
        <v>2255.12</v>
      </c>
    </row>
    <row r="278" spans="1:12" x14ac:dyDescent="0.25">
      <c r="A278" s="102">
        <v>41185</v>
      </c>
      <c r="B278" s="90" t="s">
        <v>21</v>
      </c>
      <c r="C278" s="90">
        <v>42</v>
      </c>
      <c r="D278" s="90"/>
      <c r="E278" s="90"/>
      <c r="F278" s="110"/>
      <c r="G278" s="110"/>
      <c r="H278" s="112"/>
      <c r="I278" s="94">
        <f t="shared" si="16"/>
        <v>375.27839999999998</v>
      </c>
      <c r="J278" s="94">
        <f t="shared" si="17"/>
        <v>78.399999999999991</v>
      </c>
      <c r="K278" s="94">
        <f t="shared" si="18"/>
        <v>56</v>
      </c>
      <c r="L278" s="94">
        <f t="shared" si="19"/>
        <v>2318.7136</v>
      </c>
    </row>
    <row r="279" spans="1:12" x14ac:dyDescent="0.25">
      <c r="A279" s="102">
        <v>41186</v>
      </c>
      <c r="B279" s="90" t="s">
        <v>24</v>
      </c>
      <c r="C279" s="90">
        <v>48</v>
      </c>
      <c r="D279" s="90"/>
      <c r="E279" s="90"/>
      <c r="F279" s="110"/>
      <c r="G279" s="110"/>
      <c r="H279" s="112"/>
      <c r="I279" s="94">
        <f t="shared" si="16"/>
        <v>380.88959999999997</v>
      </c>
      <c r="J279" s="94">
        <f t="shared" si="17"/>
        <v>78.399999999999991</v>
      </c>
      <c r="K279" s="94">
        <f t="shared" si="18"/>
        <v>56</v>
      </c>
      <c r="L279" s="94">
        <f t="shared" si="19"/>
        <v>2341.1583999999998</v>
      </c>
    </row>
    <row r="280" spans="1:12" x14ac:dyDescent="0.25">
      <c r="A280" s="102">
        <v>41187</v>
      </c>
      <c r="B280" s="90" t="s">
        <v>27</v>
      </c>
      <c r="C280" s="90"/>
      <c r="D280" s="90">
        <v>30</v>
      </c>
      <c r="E280" s="90"/>
      <c r="F280" s="110"/>
      <c r="G280" s="110"/>
      <c r="H280" s="112"/>
      <c r="I280" s="94">
        <f t="shared" si="16"/>
        <v>364.05600000000004</v>
      </c>
      <c r="J280" s="94">
        <f t="shared" si="17"/>
        <v>78.399999999999991</v>
      </c>
      <c r="K280" s="94">
        <f t="shared" si="18"/>
        <v>56</v>
      </c>
      <c r="L280" s="94">
        <f t="shared" si="19"/>
        <v>2273.8240000000001</v>
      </c>
    </row>
    <row r="281" spans="1:12" ht="15.75" thickBot="1" x14ac:dyDescent="0.3">
      <c r="A281" s="102">
        <v>41188</v>
      </c>
      <c r="B281" s="90" t="s">
        <v>10</v>
      </c>
      <c r="C281" s="90">
        <v>70</v>
      </c>
      <c r="D281" s="90"/>
      <c r="E281" s="90"/>
      <c r="F281" s="110"/>
      <c r="G281" s="110"/>
      <c r="H281" s="112"/>
      <c r="I281" s="94">
        <f t="shared" si="16"/>
        <v>401.46400000000006</v>
      </c>
      <c r="J281" s="94">
        <f t="shared" si="17"/>
        <v>78.399999999999991</v>
      </c>
      <c r="K281" s="94">
        <f t="shared" si="18"/>
        <v>56</v>
      </c>
      <c r="L281" s="94">
        <f t="shared" si="19"/>
        <v>2423.4560000000001</v>
      </c>
    </row>
    <row r="282" spans="1:12" ht="15.75" thickBot="1" x14ac:dyDescent="0.3">
      <c r="A282" s="102">
        <v>41189</v>
      </c>
      <c r="B282" s="90" t="s">
        <v>12</v>
      </c>
      <c r="C282" s="90"/>
      <c r="D282" s="90"/>
      <c r="E282" s="90"/>
      <c r="F282" s="30">
        <f>SUM(C276:C282)</f>
        <v>185</v>
      </c>
      <c r="G282" s="31">
        <f>SUM(D276:D282)</f>
        <v>60</v>
      </c>
      <c r="H282" s="32">
        <f>F282+G282</f>
        <v>245</v>
      </c>
      <c r="I282" s="94">
        <f t="shared" si="16"/>
        <v>336</v>
      </c>
      <c r="J282" s="94">
        <f t="shared" si="17"/>
        <v>78.399999999999991</v>
      </c>
      <c r="K282" s="94">
        <f t="shared" si="18"/>
        <v>56</v>
      </c>
      <c r="L282" s="94">
        <f t="shared" si="19"/>
        <v>2161.6</v>
      </c>
    </row>
    <row r="283" spans="1:12" x14ac:dyDescent="0.25">
      <c r="A283" s="102">
        <v>41190</v>
      </c>
      <c r="B283" s="90" t="s">
        <v>15</v>
      </c>
      <c r="C283" s="90">
        <v>30</v>
      </c>
      <c r="D283" s="90"/>
      <c r="E283" s="90"/>
      <c r="F283" s="109"/>
      <c r="G283" s="109"/>
      <c r="H283" s="111"/>
      <c r="I283" s="94">
        <f t="shared" si="16"/>
        <v>364.05600000000004</v>
      </c>
      <c r="J283" s="94">
        <f t="shared" si="17"/>
        <v>78.399999999999991</v>
      </c>
      <c r="K283" s="94">
        <f t="shared" si="18"/>
        <v>56</v>
      </c>
      <c r="L283" s="94">
        <f t="shared" si="19"/>
        <v>2273.8240000000001</v>
      </c>
    </row>
    <row r="284" spans="1:12" x14ac:dyDescent="0.25">
      <c r="A284" s="102">
        <v>41191</v>
      </c>
      <c r="B284" s="90" t="s">
        <v>18</v>
      </c>
      <c r="C284" s="90"/>
      <c r="D284" s="90">
        <v>30</v>
      </c>
      <c r="E284" s="90"/>
      <c r="F284" s="110"/>
      <c r="G284" s="110"/>
      <c r="H284" s="112"/>
      <c r="I284" s="94">
        <f t="shared" si="16"/>
        <v>364.05600000000004</v>
      </c>
      <c r="J284" s="94">
        <f t="shared" si="17"/>
        <v>78.399999999999991</v>
      </c>
      <c r="K284" s="94">
        <f t="shared" si="18"/>
        <v>56</v>
      </c>
      <c r="L284" s="94">
        <f t="shared" si="19"/>
        <v>2273.8240000000001</v>
      </c>
    </row>
    <row r="285" spans="1:12" x14ac:dyDescent="0.25">
      <c r="A285" s="102">
        <v>41192</v>
      </c>
      <c r="B285" s="90" t="s">
        <v>21</v>
      </c>
      <c r="C285" s="90">
        <v>30</v>
      </c>
      <c r="D285" s="90"/>
      <c r="E285" s="90"/>
      <c r="F285" s="110"/>
      <c r="G285" s="110"/>
      <c r="H285" s="112"/>
      <c r="I285" s="94">
        <f t="shared" si="16"/>
        <v>364.05600000000004</v>
      </c>
      <c r="J285" s="94">
        <f t="shared" si="17"/>
        <v>78.399999999999991</v>
      </c>
      <c r="K285" s="94">
        <f t="shared" si="18"/>
        <v>56</v>
      </c>
      <c r="L285" s="94">
        <f t="shared" si="19"/>
        <v>2273.8240000000001</v>
      </c>
    </row>
    <row r="286" spans="1:12" x14ac:dyDescent="0.25">
      <c r="A286" s="102">
        <v>41193</v>
      </c>
      <c r="B286" s="90" t="s">
        <v>24</v>
      </c>
      <c r="C286" s="90"/>
      <c r="D286" s="90">
        <v>30</v>
      </c>
      <c r="E286" s="90"/>
      <c r="F286" s="110"/>
      <c r="G286" s="110"/>
      <c r="H286" s="112"/>
      <c r="I286" s="94">
        <f t="shared" si="16"/>
        <v>364.05600000000004</v>
      </c>
      <c r="J286" s="94">
        <f t="shared" si="17"/>
        <v>78.399999999999991</v>
      </c>
      <c r="K286" s="94">
        <f t="shared" si="18"/>
        <v>56</v>
      </c>
      <c r="L286" s="94">
        <f t="shared" si="19"/>
        <v>2273.8240000000001</v>
      </c>
    </row>
    <row r="287" spans="1:12" x14ac:dyDescent="0.25">
      <c r="A287" s="102">
        <v>41194</v>
      </c>
      <c r="B287" s="90" t="s">
        <v>27</v>
      </c>
      <c r="C287" s="90"/>
      <c r="D287" s="90"/>
      <c r="E287" s="90"/>
      <c r="F287" s="110"/>
      <c r="G287" s="110"/>
      <c r="H287" s="112"/>
      <c r="I287" s="94">
        <f t="shared" si="16"/>
        <v>336</v>
      </c>
      <c r="J287" s="94">
        <f t="shared" si="17"/>
        <v>78.399999999999991</v>
      </c>
      <c r="K287" s="94">
        <f t="shared" si="18"/>
        <v>56</v>
      </c>
      <c r="L287" s="94">
        <f t="shared" si="19"/>
        <v>2161.6</v>
      </c>
    </row>
    <row r="288" spans="1:12" ht="15.75" thickBot="1" x14ac:dyDescent="0.3">
      <c r="A288" s="102">
        <v>41195</v>
      </c>
      <c r="B288" s="90" t="s">
        <v>10</v>
      </c>
      <c r="C288" s="90">
        <v>720</v>
      </c>
      <c r="D288" s="90"/>
      <c r="E288" s="90"/>
      <c r="F288" s="110"/>
      <c r="G288" s="110"/>
      <c r="H288" s="112"/>
      <c r="I288" s="94">
        <f t="shared" si="16"/>
        <v>1009.3440000000001</v>
      </c>
      <c r="J288" s="94">
        <f t="shared" si="17"/>
        <v>78.399999999999991</v>
      </c>
      <c r="K288" s="94">
        <f t="shared" si="18"/>
        <v>56</v>
      </c>
      <c r="L288" s="94">
        <f t="shared" si="19"/>
        <v>4854.9760000000006</v>
      </c>
    </row>
    <row r="289" spans="1:12" ht="15.75" thickBot="1" x14ac:dyDescent="0.3">
      <c r="A289" s="102">
        <v>41196</v>
      </c>
      <c r="B289" s="90" t="s">
        <v>12</v>
      </c>
      <c r="C289" s="90"/>
      <c r="D289" s="90"/>
      <c r="E289" s="90"/>
      <c r="F289" s="30">
        <f>SUM(C283:C289)</f>
        <v>780</v>
      </c>
      <c r="G289" s="31">
        <f>SUM(D283:D289)</f>
        <v>60</v>
      </c>
      <c r="H289" s="32">
        <f>F289+G289</f>
        <v>840</v>
      </c>
      <c r="I289" s="94">
        <f t="shared" si="16"/>
        <v>336</v>
      </c>
      <c r="J289" s="94">
        <f t="shared" si="17"/>
        <v>78.399999999999991</v>
      </c>
      <c r="K289" s="94">
        <f t="shared" si="18"/>
        <v>56</v>
      </c>
      <c r="L289" s="94">
        <f t="shared" si="19"/>
        <v>2161.6</v>
      </c>
    </row>
    <row r="290" spans="1:12" x14ac:dyDescent="0.25">
      <c r="A290" s="102">
        <v>41197</v>
      </c>
      <c r="B290" s="90" t="s">
        <v>15</v>
      </c>
      <c r="C290" s="90"/>
      <c r="D290" s="90">
        <v>30</v>
      </c>
      <c r="E290" s="90"/>
      <c r="F290" s="109"/>
      <c r="G290" s="109"/>
      <c r="H290" s="111"/>
      <c r="I290" s="94">
        <f t="shared" si="16"/>
        <v>364.05600000000004</v>
      </c>
      <c r="J290" s="94">
        <f t="shared" si="17"/>
        <v>78.399999999999991</v>
      </c>
      <c r="K290" s="94">
        <f t="shared" si="18"/>
        <v>56</v>
      </c>
      <c r="L290" s="94">
        <f t="shared" si="19"/>
        <v>2273.8240000000001</v>
      </c>
    </row>
    <row r="291" spans="1:12" x14ac:dyDescent="0.25">
      <c r="A291" s="102">
        <v>41198</v>
      </c>
      <c r="B291" s="90" t="s">
        <v>18</v>
      </c>
      <c r="C291" s="90"/>
      <c r="D291" s="90">
        <v>30</v>
      </c>
      <c r="E291" s="90"/>
      <c r="F291" s="110"/>
      <c r="G291" s="110"/>
      <c r="H291" s="112"/>
      <c r="I291" s="94">
        <f t="shared" si="16"/>
        <v>364.05600000000004</v>
      </c>
      <c r="J291" s="94">
        <f t="shared" si="17"/>
        <v>78.399999999999991</v>
      </c>
      <c r="K291" s="94">
        <f t="shared" si="18"/>
        <v>56</v>
      </c>
      <c r="L291" s="94">
        <f t="shared" si="19"/>
        <v>2273.8240000000001</v>
      </c>
    </row>
    <row r="292" spans="1:12" x14ac:dyDescent="0.25">
      <c r="A292" s="102">
        <v>41199</v>
      </c>
      <c r="B292" s="90" t="s">
        <v>21</v>
      </c>
      <c r="C292" s="90"/>
      <c r="D292" s="90">
        <v>30</v>
      </c>
      <c r="E292" s="90"/>
      <c r="F292" s="110"/>
      <c r="G292" s="110"/>
      <c r="H292" s="112"/>
      <c r="I292" s="94">
        <f t="shared" si="16"/>
        <v>364.05600000000004</v>
      </c>
      <c r="J292" s="94">
        <f t="shared" si="17"/>
        <v>78.399999999999991</v>
      </c>
      <c r="K292" s="94">
        <f t="shared" si="18"/>
        <v>56</v>
      </c>
      <c r="L292" s="94">
        <f t="shared" si="19"/>
        <v>2273.8240000000001</v>
      </c>
    </row>
    <row r="293" spans="1:12" x14ac:dyDescent="0.25">
      <c r="A293" s="102">
        <v>41200</v>
      </c>
      <c r="B293" s="90" t="s">
        <v>24</v>
      </c>
      <c r="C293" s="90"/>
      <c r="D293" s="90">
        <v>30</v>
      </c>
      <c r="E293" s="90"/>
      <c r="F293" s="110"/>
      <c r="G293" s="110"/>
      <c r="H293" s="112"/>
      <c r="I293" s="94">
        <f t="shared" si="16"/>
        <v>364.05600000000004</v>
      </c>
      <c r="J293" s="94">
        <f t="shared" si="17"/>
        <v>78.399999999999991</v>
      </c>
      <c r="K293" s="94">
        <f t="shared" si="18"/>
        <v>56</v>
      </c>
      <c r="L293" s="94">
        <f t="shared" si="19"/>
        <v>2273.8240000000001</v>
      </c>
    </row>
    <row r="294" spans="1:12" x14ac:dyDescent="0.25">
      <c r="A294" s="102">
        <v>41201</v>
      </c>
      <c r="B294" s="90" t="s">
        <v>27</v>
      </c>
      <c r="C294" s="90"/>
      <c r="D294" s="90">
        <v>30</v>
      </c>
      <c r="E294" s="90"/>
      <c r="F294" s="110"/>
      <c r="G294" s="110"/>
      <c r="H294" s="112"/>
      <c r="I294" s="94">
        <f t="shared" si="16"/>
        <v>364.05600000000004</v>
      </c>
      <c r="J294" s="94">
        <f t="shared" si="17"/>
        <v>78.399999999999991</v>
      </c>
      <c r="K294" s="94">
        <f t="shared" si="18"/>
        <v>56</v>
      </c>
      <c r="L294" s="94">
        <f t="shared" si="19"/>
        <v>2273.8240000000001</v>
      </c>
    </row>
    <row r="295" spans="1:12" ht="15.75" thickBot="1" x14ac:dyDescent="0.3">
      <c r="A295" s="102">
        <v>41202</v>
      </c>
      <c r="B295" s="90" t="s">
        <v>10</v>
      </c>
      <c r="C295" s="90"/>
      <c r="D295" s="90"/>
      <c r="E295" s="90"/>
      <c r="F295" s="110"/>
      <c r="G295" s="110"/>
      <c r="H295" s="112"/>
      <c r="I295" s="94">
        <f t="shared" si="16"/>
        <v>336</v>
      </c>
      <c r="J295" s="94">
        <f t="shared" si="17"/>
        <v>78.399999999999991</v>
      </c>
      <c r="K295" s="94">
        <f t="shared" si="18"/>
        <v>56</v>
      </c>
      <c r="L295" s="94">
        <f t="shared" si="19"/>
        <v>2161.6</v>
      </c>
    </row>
    <row r="296" spans="1:12" ht="15.75" thickBot="1" x14ac:dyDescent="0.3">
      <c r="A296" s="102">
        <v>41203</v>
      </c>
      <c r="B296" s="90" t="s">
        <v>12</v>
      </c>
      <c r="C296" s="90">
        <v>80</v>
      </c>
      <c r="D296" s="90"/>
      <c r="E296" s="90"/>
      <c r="F296" s="30">
        <f>SUM(C290:C296)</f>
        <v>80</v>
      </c>
      <c r="G296" s="31">
        <f>SUM(D290:D296)</f>
        <v>150</v>
      </c>
      <c r="H296" s="32">
        <f>F296+G296</f>
        <v>230</v>
      </c>
      <c r="I296" s="94">
        <f t="shared" si="16"/>
        <v>410.81600000000003</v>
      </c>
      <c r="J296" s="94">
        <f t="shared" si="17"/>
        <v>78.399999999999991</v>
      </c>
      <c r="K296" s="94">
        <f t="shared" si="18"/>
        <v>56</v>
      </c>
      <c r="L296" s="94">
        <f t="shared" si="19"/>
        <v>2460.864</v>
      </c>
    </row>
    <row r="297" spans="1:12" x14ac:dyDescent="0.25">
      <c r="A297" s="102">
        <v>41204</v>
      </c>
      <c r="B297" s="90" t="s">
        <v>15</v>
      </c>
      <c r="C297" s="90"/>
      <c r="D297" s="90"/>
      <c r="E297" s="90"/>
      <c r="F297" s="109"/>
      <c r="G297" s="109"/>
      <c r="H297" s="111"/>
      <c r="I297" s="94">
        <f t="shared" si="16"/>
        <v>336</v>
      </c>
      <c r="J297" s="94">
        <f t="shared" si="17"/>
        <v>78.399999999999991</v>
      </c>
      <c r="K297" s="94">
        <f t="shared" si="18"/>
        <v>56</v>
      </c>
      <c r="L297" s="94">
        <f t="shared" si="19"/>
        <v>2161.6</v>
      </c>
    </row>
    <row r="298" spans="1:12" x14ac:dyDescent="0.25">
      <c r="A298" s="102">
        <v>41205</v>
      </c>
      <c r="B298" s="90" t="s">
        <v>18</v>
      </c>
      <c r="C298" s="90">
        <v>35</v>
      </c>
      <c r="D298" s="90"/>
      <c r="E298" s="90"/>
      <c r="F298" s="110"/>
      <c r="G298" s="110"/>
      <c r="H298" s="112"/>
      <c r="I298" s="94">
        <f t="shared" si="16"/>
        <v>368.73200000000003</v>
      </c>
      <c r="J298" s="94">
        <f t="shared" si="17"/>
        <v>78.399999999999991</v>
      </c>
      <c r="K298" s="94">
        <f t="shared" si="18"/>
        <v>56</v>
      </c>
      <c r="L298" s="94">
        <f t="shared" si="19"/>
        <v>2292.5280000000002</v>
      </c>
    </row>
    <row r="299" spans="1:12" x14ac:dyDescent="0.25">
      <c r="A299" s="102">
        <v>41206</v>
      </c>
      <c r="B299" s="90" t="s">
        <v>21</v>
      </c>
      <c r="C299" s="90"/>
      <c r="D299" s="90">
        <v>50</v>
      </c>
      <c r="E299" s="90"/>
      <c r="F299" s="110"/>
      <c r="G299" s="110"/>
      <c r="H299" s="112"/>
      <c r="I299" s="94">
        <f t="shared" si="16"/>
        <v>382.76</v>
      </c>
      <c r="J299" s="94">
        <f t="shared" si="17"/>
        <v>78.399999999999991</v>
      </c>
      <c r="K299" s="94">
        <f t="shared" si="18"/>
        <v>56</v>
      </c>
      <c r="L299" s="94">
        <f t="shared" si="19"/>
        <v>2348.64</v>
      </c>
    </row>
    <row r="300" spans="1:12" x14ac:dyDescent="0.25">
      <c r="A300" s="102">
        <v>41207</v>
      </c>
      <c r="B300" s="90" t="s">
        <v>24</v>
      </c>
      <c r="C300" s="90">
        <v>50</v>
      </c>
      <c r="D300" s="90"/>
      <c r="E300" s="90"/>
      <c r="F300" s="110"/>
      <c r="G300" s="110"/>
      <c r="H300" s="112"/>
      <c r="I300" s="94">
        <f t="shared" si="16"/>
        <v>382.76</v>
      </c>
      <c r="J300" s="94">
        <f t="shared" si="17"/>
        <v>78.399999999999991</v>
      </c>
      <c r="K300" s="94">
        <f t="shared" si="18"/>
        <v>56</v>
      </c>
      <c r="L300" s="94">
        <f t="shared" si="19"/>
        <v>2348.64</v>
      </c>
    </row>
    <row r="301" spans="1:12" x14ac:dyDescent="0.25">
      <c r="A301" s="102">
        <v>41208</v>
      </c>
      <c r="B301" s="90" t="s">
        <v>27</v>
      </c>
      <c r="C301" s="90"/>
      <c r="D301" s="90"/>
      <c r="E301" s="90"/>
      <c r="F301" s="110"/>
      <c r="G301" s="110"/>
      <c r="H301" s="112"/>
      <c r="I301" s="94">
        <f t="shared" si="16"/>
        <v>336</v>
      </c>
      <c r="J301" s="94">
        <f t="shared" si="17"/>
        <v>78.399999999999991</v>
      </c>
      <c r="K301" s="94">
        <f t="shared" si="18"/>
        <v>56</v>
      </c>
      <c r="L301" s="94">
        <f t="shared" si="19"/>
        <v>2161.6</v>
      </c>
    </row>
    <row r="302" spans="1:12" ht="15.75" thickBot="1" x14ac:dyDescent="0.3">
      <c r="A302" s="102">
        <v>41209</v>
      </c>
      <c r="B302" s="90" t="s">
        <v>10</v>
      </c>
      <c r="C302" s="90"/>
      <c r="D302" s="90">
        <v>60</v>
      </c>
      <c r="E302" s="90"/>
      <c r="F302" s="110"/>
      <c r="G302" s="110"/>
      <c r="H302" s="112"/>
      <c r="I302" s="94">
        <f t="shared" si="16"/>
        <v>392.11199999999997</v>
      </c>
      <c r="J302" s="94">
        <f t="shared" si="17"/>
        <v>78.399999999999991</v>
      </c>
      <c r="K302" s="94">
        <f t="shared" si="18"/>
        <v>56</v>
      </c>
      <c r="L302" s="94">
        <f t="shared" si="19"/>
        <v>2386.0479999999998</v>
      </c>
    </row>
    <row r="303" spans="1:12" ht="15.75" thickBot="1" x14ac:dyDescent="0.3">
      <c r="A303" s="102">
        <v>41210</v>
      </c>
      <c r="B303" s="90" t="s">
        <v>12</v>
      </c>
      <c r="C303" s="90">
        <v>90</v>
      </c>
      <c r="D303" s="90"/>
      <c r="E303" s="90"/>
      <c r="F303" s="30">
        <f>SUM(C297:C303)</f>
        <v>175</v>
      </c>
      <c r="G303" s="31">
        <f>SUM(D297:D303)</f>
        <v>110</v>
      </c>
      <c r="H303" s="32">
        <f>F303+G303</f>
        <v>285</v>
      </c>
      <c r="I303" s="94">
        <f t="shared" si="16"/>
        <v>420.16800000000001</v>
      </c>
      <c r="J303" s="94">
        <f t="shared" si="17"/>
        <v>78.399999999999991</v>
      </c>
      <c r="K303" s="94">
        <f t="shared" si="18"/>
        <v>56</v>
      </c>
      <c r="L303" s="94">
        <f t="shared" si="19"/>
        <v>2498.2719999999999</v>
      </c>
    </row>
    <row r="304" spans="1:12" x14ac:dyDescent="0.25">
      <c r="A304" s="102">
        <v>41211</v>
      </c>
      <c r="B304" s="90" t="s">
        <v>15</v>
      </c>
      <c r="C304" s="90"/>
      <c r="D304" s="90"/>
      <c r="E304" s="90"/>
      <c r="F304" s="109"/>
      <c r="G304" s="109"/>
      <c r="H304" s="111"/>
      <c r="I304" s="94">
        <f t="shared" si="16"/>
        <v>336</v>
      </c>
      <c r="J304" s="94">
        <f t="shared" si="17"/>
        <v>78.399999999999991</v>
      </c>
      <c r="K304" s="94">
        <f t="shared" si="18"/>
        <v>56</v>
      </c>
      <c r="L304" s="94">
        <f t="shared" si="19"/>
        <v>2161.6</v>
      </c>
    </row>
    <row r="305" spans="1:12" x14ac:dyDescent="0.25">
      <c r="A305" s="102">
        <v>41212</v>
      </c>
      <c r="B305" s="90" t="s">
        <v>18</v>
      </c>
      <c r="C305" s="90"/>
      <c r="D305" s="90"/>
      <c r="E305" s="90"/>
      <c r="F305" s="110"/>
      <c r="G305" s="110"/>
      <c r="H305" s="112"/>
      <c r="I305" s="94">
        <f t="shared" si="16"/>
        <v>336</v>
      </c>
      <c r="J305" s="94">
        <f t="shared" si="17"/>
        <v>78.399999999999991</v>
      </c>
      <c r="K305" s="94">
        <f t="shared" si="18"/>
        <v>56</v>
      </c>
      <c r="L305" s="94">
        <f t="shared" si="19"/>
        <v>2161.6</v>
      </c>
    </row>
    <row r="306" spans="1:12" x14ac:dyDescent="0.25">
      <c r="A306" s="102">
        <v>41213</v>
      </c>
      <c r="B306" s="90" t="s">
        <v>21</v>
      </c>
      <c r="C306" s="90"/>
      <c r="D306" s="90"/>
      <c r="E306" s="90"/>
      <c r="F306" s="110"/>
      <c r="G306" s="110"/>
      <c r="H306" s="112"/>
      <c r="I306" s="94">
        <f t="shared" si="16"/>
        <v>336</v>
      </c>
      <c r="J306" s="94">
        <f t="shared" si="17"/>
        <v>78.399999999999991</v>
      </c>
      <c r="K306" s="94">
        <f t="shared" si="18"/>
        <v>56</v>
      </c>
      <c r="L306" s="94">
        <f t="shared" si="19"/>
        <v>2161.6</v>
      </c>
    </row>
    <row r="307" spans="1:12" x14ac:dyDescent="0.25">
      <c r="A307" s="102">
        <v>41214</v>
      </c>
      <c r="B307" s="90" t="s">
        <v>24</v>
      </c>
      <c r="C307" s="90"/>
      <c r="D307" s="90"/>
      <c r="E307" s="90"/>
      <c r="F307" s="110"/>
      <c r="G307" s="110"/>
      <c r="H307" s="112"/>
      <c r="I307" s="94">
        <f t="shared" si="16"/>
        <v>336</v>
      </c>
      <c r="J307" s="94">
        <f t="shared" si="17"/>
        <v>78.399999999999991</v>
      </c>
      <c r="K307" s="94">
        <f t="shared" si="18"/>
        <v>56</v>
      </c>
      <c r="L307" s="94">
        <f t="shared" si="19"/>
        <v>2161.6</v>
      </c>
    </row>
    <row r="308" spans="1:12" x14ac:dyDescent="0.25">
      <c r="A308" s="102">
        <v>41215</v>
      </c>
      <c r="B308" s="90" t="s">
        <v>27</v>
      </c>
      <c r="C308" s="90"/>
      <c r="D308" s="90"/>
      <c r="E308" s="90"/>
      <c r="F308" s="110"/>
      <c r="G308" s="110"/>
      <c r="H308" s="112"/>
      <c r="I308" s="94">
        <f t="shared" si="16"/>
        <v>336</v>
      </c>
      <c r="J308" s="94">
        <f t="shared" si="17"/>
        <v>78.399999999999991</v>
      </c>
      <c r="K308" s="94">
        <f t="shared" si="18"/>
        <v>56</v>
      </c>
      <c r="L308" s="94">
        <f t="shared" si="19"/>
        <v>2161.6</v>
      </c>
    </row>
    <row r="309" spans="1:12" ht="15.75" thickBot="1" x14ac:dyDescent="0.3">
      <c r="A309" s="102">
        <v>41216</v>
      </c>
      <c r="B309" s="90" t="s">
        <v>10</v>
      </c>
      <c r="C309" s="90"/>
      <c r="D309" s="90"/>
      <c r="E309" s="90"/>
      <c r="F309" s="110"/>
      <c r="G309" s="110"/>
      <c r="H309" s="112"/>
      <c r="I309" s="94">
        <f t="shared" si="16"/>
        <v>336</v>
      </c>
      <c r="J309" s="94">
        <f t="shared" si="17"/>
        <v>78.399999999999991</v>
      </c>
      <c r="K309" s="94">
        <f t="shared" si="18"/>
        <v>56</v>
      </c>
      <c r="L309" s="94">
        <f t="shared" si="19"/>
        <v>2161.6</v>
      </c>
    </row>
    <row r="310" spans="1:12" ht="15.75" thickBot="1" x14ac:dyDescent="0.3">
      <c r="A310" s="102">
        <v>41217</v>
      </c>
      <c r="B310" s="90" t="s">
        <v>12</v>
      </c>
      <c r="C310" s="90"/>
      <c r="D310" s="90"/>
      <c r="E310" s="90"/>
      <c r="F310" s="30">
        <f>SUM(C304:C310)</f>
        <v>0</v>
      </c>
      <c r="G310" s="31">
        <f>SUM(D304:D310)</f>
        <v>0</v>
      </c>
      <c r="H310" s="32">
        <f>F310+G310</f>
        <v>0</v>
      </c>
      <c r="I310" s="94">
        <f t="shared" si="16"/>
        <v>336</v>
      </c>
      <c r="J310" s="94">
        <f t="shared" si="17"/>
        <v>78.399999999999991</v>
      </c>
      <c r="K310" s="94">
        <f t="shared" si="18"/>
        <v>56</v>
      </c>
      <c r="L310" s="94">
        <f t="shared" si="19"/>
        <v>2161.6</v>
      </c>
    </row>
    <row r="311" spans="1:12" x14ac:dyDescent="0.25">
      <c r="A311" s="102">
        <v>41218</v>
      </c>
      <c r="B311" s="90" t="s">
        <v>15</v>
      </c>
      <c r="C311" s="90"/>
      <c r="D311" s="90"/>
      <c r="E311" s="90"/>
      <c r="F311" s="109"/>
      <c r="G311" s="109"/>
      <c r="H311" s="111"/>
      <c r="I311" s="94">
        <f t="shared" si="16"/>
        <v>336</v>
      </c>
      <c r="J311" s="94">
        <f t="shared" si="17"/>
        <v>78.399999999999991</v>
      </c>
      <c r="K311" s="94">
        <f t="shared" si="18"/>
        <v>56</v>
      </c>
      <c r="L311" s="94">
        <f t="shared" si="19"/>
        <v>2161.6</v>
      </c>
    </row>
    <row r="312" spans="1:12" x14ac:dyDescent="0.25">
      <c r="A312" s="102">
        <v>41219</v>
      </c>
      <c r="B312" s="90" t="s">
        <v>18</v>
      </c>
      <c r="C312" s="90"/>
      <c r="D312" s="90"/>
      <c r="E312" s="90"/>
      <c r="F312" s="110"/>
      <c r="G312" s="110"/>
      <c r="H312" s="112"/>
      <c r="I312" s="94">
        <f t="shared" si="16"/>
        <v>336</v>
      </c>
      <c r="J312" s="94">
        <f t="shared" si="17"/>
        <v>78.399999999999991</v>
      </c>
      <c r="K312" s="94">
        <f t="shared" si="18"/>
        <v>56</v>
      </c>
      <c r="L312" s="94">
        <f t="shared" si="19"/>
        <v>2161.6</v>
      </c>
    </row>
    <row r="313" spans="1:12" x14ac:dyDescent="0.25">
      <c r="A313" s="102">
        <v>41220</v>
      </c>
      <c r="B313" s="90" t="s">
        <v>21</v>
      </c>
      <c r="C313" s="90"/>
      <c r="D313" s="90"/>
      <c r="E313" s="90"/>
      <c r="F313" s="110"/>
      <c r="G313" s="110"/>
      <c r="H313" s="112"/>
      <c r="I313" s="94">
        <f t="shared" si="16"/>
        <v>336</v>
      </c>
      <c r="J313" s="94">
        <f t="shared" si="17"/>
        <v>78.399999999999991</v>
      </c>
      <c r="K313" s="94">
        <f t="shared" si="18"/>
        <v>56</v>
      </c>
      <c r="L313" s="94">
        <f t="shared" si="19"/>
        <v>2161.6</v>
      </c>
    </row>
    <row r="314" spans="1:12" x14ac:dyDescent="0.25">
      <c r="A314" s="102">
        <v>41221</v>
      </c>
      <c r="B314" s="90" t="s">
        <v>24</v>
      </c>
      <c r="C314" s="90"/>
      <c r="D314" s="90"/>
      <c r="E314" s="90"/>
      <c r="F314" s="110"/>
      <c r="G314" s="110"/>
      <c r="H314" s="112"/>
      <c r="I314" s="94">
        <f t="shared" si="16"/>
        <v>336</v>
      </c>
      <c r="J314" s="94">
        <f t="shared" si="17"/>
        <v>78.399999999999991</v>
      </c>
      <c r="K314" s="94">
        <f t="shared" si="18"/>
        <v>56</v>
      </c>
      <c r="L314" s="94">
        <f t="shared" si="19"/>
        <v>2161.6</v>
      </c>
    </row>
    <row r="315" spans="1:12" x14ac:dyDescent="0.25">
      <c r="A315" s="102">
        <v>41222</v>
      </c>
      <c r="B315" s="90" t="s">
        <v>27</v>
      </c>
      <c r="C315" s="90"/>
      <c r="D315" s="90"/>
      <c r="E315" s="90"/>
      <c r="F315" s="110"/>
      <c r="G315" s="110"/>
      <c r="H315" s="112"/>
      <c r="I315" s="94">
        <f t="shared" si="16"/>
        <v>336</v>
      </c>
      <c r="J315" s="94">
        <f t="shared" si="17"/>
        <v>78.399999999999991</v>
      </c>
      <c r="K315" s="94">
        <f t="shared" si="18"/>
        <v>56</v>
      </c>
      <c r="L315" s="94">
        <f t="shared" si="19"/>
        <v>2161.6</v>
      </c>
    </row>
    <row r="316" spans="1:12" ht="15.75" thickBot="1" x14ac:dyDescent="0.3">
      <c r="A316" s="102">
        <v>41223</v>
      </c>
      <c r="B316" s="90" t="s">
        <v>10</v>
      </c>
      <c r="C316" s="90"/>
      <c r="D316" s="90"/>
      <c r="E316" s="90"/>
      <c r="F316" s="110"/>
      <c r="G316" s="110"/>
      <c r="H316" s="112"/>
      <c r="I316" s="94">
        <f t="shared" si="16"/>
        <v>336</v>
      </c>
      <c r="J316" s="94">
        <f t="shared" si="17"/>
        <v>78.399999999999991</v>
      </c>
      <c r="K316" s="94">
        <f t="shared" si="18"/>
        <v>56</v>
      </c>
      <c r="L316" s="94">
        <f t="shared" si="19"/>
        <v>2161.6</v>
      </c>
    </row>
    <row r="317" spans="1:12" ht="15.75" thickBot="1" x14ac:dyDescent="0.3">
      <c r="A317" s="102">
        <v>41224</v>
      </c>
      <c r="B317" s="90" t="s">
        <v>12</v>
      </c>
      <c r="C317" s="90"/>
      <c r="D317" s="90"/>
      <c r="E317" s="90"/>
      <c r="F317" s="30">
        <f>SUM(C311:C317)</f>
        <v>0</v>
      </c>
      <c r="G317" s="31">
        <f>SUM(D311:D317)</f>
        <v>0</v>
      </c>
      <c r="H317" s="32">
        <f>F317+G317</f>
        <v>0</v>
      </c>
      <c r="I317" s="94">
        <f t="shared" si="16"/>
        <v>336</v>
      </c>
      <c r="J317" s="94">
        <f t="shared" si="17"/>
        <v>78.399999999999991</v>
      </c>
      <c r="K317" s="94">
        <f t="shared" si="18"/>
        <v>56</v>
      </c>
      <c r="L317" s="94">
        <f t="shared" si="19"/>
        <v>2161.6</v>
      </c>
    </row>
    <row r="318" spans="1:12" x14ac:dyDescent="0.25">
      <c r="A318" s="102">
        <v>41225</v>
      </c>
      <c r="B318" s="90" t="s">
        <v>15</v>
      </c>
      <c r="C318" s="90"/>
      <c r="D318" s="90"/>
      <c r="E318" s="90"/>
      <c r="F318" s="109"/>
      <c r="G318" s="109"/>
      <c r="H318" s="111"/>
      <c r="I318" s="94">
        <f t="shared" si="16"/>
        <v>336</v>
      </c>
      <c r="J318" s="94">
        <f t="shared" si="17"/>
        <v>78.399999999999991</v>
      </c>
      <c r="K318" s="94">
        <f t="shared" si="18"/>
        <v>56</v>
      </c>
      <c r="L318" s="94">
        <f t="shared" si="19"/>
        <v>2161.6</v>
      </c>
    </row>
    <row r="319" spans="1:12" x14ac:dyDescent="0.25">
      <c r="A319" s="102">
        <v>41226</v>
      </c>
      <c r="B319" s="90" t="s">
        <v>18</v>
      </c>
      <c r="C319" s="90"/>
      <c r="D319" s="90"/>
      <c r="E319" s="90"/>
      <c r="F319" s="110"/>
      <c r="G319" s="110"/>
      <c r="H319" s="112"/>
      <c r="I319" s="94">
        <f t="shared" si="16"/>
        <v>336</v>
      </c>
      <c r="J319" s="94">
        <f t="shared" si="17"/>
        <v>78.399999999999991</v>
      </c>
      <c r="K319" s="94">
        <f t="shared" si="18"/>
        <v>56</v>
      </c>
      <c r="L319" s="94">
        <f t="shared" si="19"/>
        <v>2161.6</v>
      </c>
    </row>
    <row r="320" spans="1:12" x14ac:dyDescent="0.25">
      <c r="A320" s="102">
        <v>41227</v>
      </c>
      <c r="B320" s="90" t="s">
        <v>21</v>
      </c>
      <c r="C320" s="90"/>
      <c r="D320" s="90"/>
      <c r="E320" s="90"/>
      <c r="F320" s="110"/>
      <c r="G320" s="110"/>
      <c r="H320" s="112"/>
      <c r="I320" s="94">
        <f t="shared" si="16"/>
        <v>336</v>
      </c>
      <c r="J320" s="94">
        <f t="shared" si="17"/>
        <v>78.399999999999991</v>
      </c>
      <c r="K320" s="94">
        <f t="shared" si="18"/>
        <v>56</v>
      </c>
      <c r="L320" s="94">
        <f t="shared" si="19"/>
        <v>2161.6</v>
      </c>
    </row>
    <row r="321" spans="1:12" x14ac:dyDescent="0.25">
      <c r="A321" s="102">
        <v>41228</v>
      </c>
      <c r="B321" s="90" t="s">
        <v>24</v>
      </c>
      <c r="C321" s="90"/>
      <c r="D321" s="90"/>
      <c r="E321" s="90"/>
      <c r="F321" s="110"/>
      <c r="G321" s="110"/>
      <c r="H321" s="112"/>
      <c r="I321" s="94">
        <f t="shared" si="16"/>
        <v>336</v>
      </c>
      <c r="J321" s="94">
        <f t="shared" si="17"/>
        <v>78.399999999999991</v>
      </c>
      <c r="K321" s="94">
        <f t="shared" si="18"/>
        <v>56</v>
      </c>
      <c r="L321" s="94">
        <f t="shared" si="19"/>
        <v>2161.6</v>
      </c>
    </row>
    <row r="322" spans="1:12" x14ac:dyDescent="0.25">
      <c r="A322" s="102">
        <v>41229</v>
      </c>
      <c r="B322" s="90" t="s">
        <v>27</v>
      </c>
      <c r="C322" s="90"/>
      <c r="D322" s="90"/>
      <c r="E322" s="90"/>
      <c r="F322" s="110"/>
      <c r="G322" s="110"/>
      <c r="H322" s="112"/>
      <c r="I322" s="94">
        <f t="shared" si="16"/>
        <v>336</v>
      </c>
      <c r="J322" s="94">
        <f t="shared" si="17"/>
        <v>78.399999999999991</v>
      </c>
      <c r="K322" s="94">
        <f t="shared" si="18"/>
        <v>56</v>
      </c>
      <c r="L322" s="94">
        <f t="shared" si="19"/>
        <v>2161.6</v>
      </c>
    </row>
    <row r="323" spans="1:12" ht="15.75" thickBot="1" x14ac:dyDescent="0.3">
      <c r="A323" s="102">
        <v>41230</v>
      </c>
      <c r="B323" s="90" t="s">
        <v>10</v>
      </c>
      <c r="C323" s="90"/>
      <c r="D323" s="90"/>
      <c r="E323" s="90"/>
      <c r="F323" s="110"/>
      <c r="G323" s="110"/>
      <c r="H323" s="112"/>
      <c r="I323" s="94">
        <f t="shared" si="16"/>
        <v>336</v>
      </c>
      <c r="J323" s="94">
        <f t="shared" si="17"/>
        <v>78.399999999999991</v>
      </c>
      <c r="K323" s="94">
        <f t="shared" si="18"/>
        <v>56</v>
      </c>
      <c r="L323" s="94">
        <f t="shared" si="19"/>
        <v>2161.6</v>
      </c>
    </row>
    <row r="324" spans="1:12" ht="15.75" thickBot="1" x14ac:dyDescent="0.3">
      <c r="A324" s="102">
        <v>41231</v>
      </c>
      <c r="B324" s="90" t="s">
        <v>12</v>
      </c>
      <c r="C324" s="90"/>
      <c r="D324" s="90"/>
      <c r="E324" s="90"/>
      <c r="F324" s="30">
        <f>SUM(C318:C324)</f>
        <v>0</v>
      </c>
      <c r="G324" s="31">
        <f>SUM(D318:D324)</f>
        <v>0</v>
      </c>
      <c r="H324" s="32">
        <f>F324+G324</f>
        <v>0</v>
      </c>
      <c r="I324" s="94">
        <f t="shared" ref="I324:I366" si="20">$F$1*(0.0167*(C324+D324)+6)</f>
        <v>336</v>
      </c>
      <c r="J324" s="94">
        <f t="shared" ref="J324:J366" si="21">$F$1*1.4</f>
        <v>78.399999999999991</v>
      </c>
      <c r="K324" s="94">
        <f t="shared" ref="K324:K366" si="22">$F$1*1</f>
        <v>56</v>
      </c>
      <c r="L324" s="94">
        <f t="shared" ref="L324:L366" si="23">I324*4+J324*4+K324*9</f>
        <v>2161.6</v>
      </c>
    </row>
    <row r="325" spans="1:12" x14ac:dyDescent="0.25">
      <c r="A325" s="102">
        <v>41232</v>
      </c>
      <c r="B325" s="90" t="s">
        <v>15</v>
      </c>
      <c r="C325" s="90"/>
      <c r="D325" s="90"/>
      <c r="E325" s="90"/>
      <c r="F325" s="109"/>
      <c r="G325" s="109"/>
      <c r="H325" s="111"/>
      <c r="I325" s="94">
        <f t="shared" si="20"/>
        <v>336</v>
      </c>
      <c r="J325" s="94">
        <f t="shared" si="21"/>
        <v>78.399999999999991</v>
      </c>
      <c r="K325" s="94">
        <f t="shared" si="22"/>
        <v>56</v>
      </c>
      <c r="L325" s="94">
        <f t="shared" si="23"/>
        <v>2161.6</v>
      </c>
    </row>
    <row r="326" spans="1:12" x14ac:dyDescent="0.25">
      <c r="A326" s="102">
        <v>41233</v>
      </c>
      <c r="B326" s="90" t="s">
        <v>18</v>
      </c>
      <c r="C326" s="90"/>
      <c r="D326" s="90"/>
      <c r="E326" s="90"/>
      <c r="F326" s="110"/>
      <c r="G326" s="110"/>
      <c r="H326" s="112"/>
      <c r="I326" s="94">
        <f t="shared" si="20"/>
        <v>336</v>
      </c>
      <c r="J326" s="94">
        <f t="shared" si="21"/>
        <v>78.399999999999991</v>
      </c>
      <c r="K326" s="94">
        <f t="shared" si="22"/>
        <v>56</v>
      </c>
      <c r="L326" s="94">
        <f t="shared" si="23"/>
        <v>2161.6</v>
      </c>
    </row>
    <row r="327" spans="1:12" x14ac:dyDescent="0.25">
      <c r="A327" s="102">
        <v>41234</v>
      </c>
      <c r="B327" s="90" t="s">
        <v>21</v>
      </c>
      <c r="C327" s="90"/>
      <c r="D327" s="90"/>
      <c r="E327" s="90"/>
      <c r="F327" s="110"/>
      <c r="G327" s="110"/>
      <c r="H327" s="112"/>
      <c r="I327" s="94">
        <f t="shared" si="20"/>
        <v>336</v>
      </c>
      <c r="J327" s="94">
        <f t="shared" si="21"/>
        <v>78.399999999999991</v>
      </c>
      <c r="K327" s="94">
        <f t="shared" si="22"/>
        <v>56</v>
      </c>
      <c r="L327" s="94">
        <f t="shared" si="23"/>
        <v>2161.6</v>
      </c>
    </row>
    <row r="328" spans="1:12" x14ac:dyDescent="0.25">
      <c r="A328" s="102">
        <v>41235</v>
      </c>
      <c r="B328" s="90" t="s">
        <v>24</v>
      </c>
      <c r="C328" s="90"/>
      <c r="D328" s="90"/>
      <c r="E328" s="90"/>
      <c r="F328" s="110"/>
      <c r="G328" s="110"/>
      <c r="H328" s="112"/>
      <c r="I328" s="94">
        <f t="shared" si="20"/>
        <v>336</v>
      </c>
      <c r="J328" s="94">
        <f t="shared" si="21"/>
        <v>78.399999999999991</v>
      </c>
      <c r="K328" s="94">
        <f t="shared" si="22"/>
        <v>56</v>
      </c>
      <c r="L328" s="94">
        <f t="shared" si="23"/>
        <v>2161.6</v>
      </c>
    </row>
    <row r="329" spans="1:12" x14ac:dyDescent="0.25">
      <c r="A329" s="102">
        <v>41236</v>
      </c>
      <c r="B329" s="90" t="s">
        <v>27</v>
      </c>
      <c r="C329" s="90"/>
      <c r="D329" s="90"/>
      <c r="E329" s="90"/>
      <c r="F329" s="110"/>
      <c r="G329" s="110"/>
      <c r="H329" s="112"/>
      <c r="I329" s="94">
        <f t="shared" si="20"/>
        <v>336</v>
      </c>
      <c r="J329" s="94">
        <f t="shared" si="21"/>
        <v>78.399999999999991</v>
      </c>
      <c r="K329" s="94">
        <f t="shared" si="22"/>
        <v>56</v>
      </c>
      <c r="L329" s="94">
        <f t="shared" si="23"/>
        <v>2161.6</v>
      </c>
    </row>
    <row r="330" spans="1:12" ht="15.75" thickBot="1" x14ac:dyDescent="0.3">
      <c r="A330" s="102">
        <v>41237</v>
      </c>
      <c r="B330" s="90" t="s">
        <v>10</v>
      </c>
      <c r="C330" s="90"/>
      <c r="D330" s="90"/>
      <c r="E330" s="90"/>
      <c r="F330" s="110"/>
      <c r="G330" s="110"/>
      <c r="H330" s="112"/>
      <c r="I330" s="94">
        <f t="shared" si="20"/>
        <v>336</v>
      </c>
      <c r="J330" s="94">
        <f t="shared" si="21"/>
        <v>78.399999999999991</v>
      </c>
      <c r="K330" s="94">
        <f t="shared" si="22"/>
        <v>56</v>
      </c>
      <c r="L330" s="94">
        <f t="shared" si="23"/>
        <v>2161.6</v>
      </c>
    </row>
    <row r="331" spans="1:12" ht="15.75" thickBot="1" x14ac:dyDescent="0.3">
      <c r="A331" s="102">
        <v>41238</v>
      </c>
      <c r="B331" s="90" t="s">
        <v>12</v>
      </c>
      <c r="C331" s="90"/>
      <c r="D331" s="90"/>
      <c r="E331" s="90"/>
      <c r="F331" s="30">
        <f>SUM(C325:C331)</f>
        <v>0</v>
      </c>
      <c r="G331" s="31">
        <f>SUM(D325:D331)</f>
        <v>0</v>
      </c>
      <c r="H331" s="32">
        <f>F331+G331</f>
        <v>0</v>
      </c>
      <c r="I331" s="94">
        <f t="shared" si="20"/>
        <v>336</v>
      </c>
      <c r="J331" s="94">
        <f t="shared" si="21"/>
        <v>78.399999999999991</v>
      </c>
      <c r="K331" s="94">
        <f t="shared" si="22"/>
        <v>56</v>
      </c>
      <c r="L331" s="94">
        <f t="shared" si="23"/>
        <v>2161.6</v>
      </c>
    </row>
    <row r="332" spans="1:12" x14ac:dyDescent="0.25">
      <c r="A332" s="102">
        <v>41239</v>
      </c>
      <c r="B332" s="90" t="s">
        <v>15</v>
      </c>
      <c r="C332" s="90"/>
      <c r="D332" s="90"/>
      <c r="E332" s="90"/>
      <c r="F332" s="109"/>
      <c r="G332" s="109"/>
      <c r="H332" s="111"/>
      <c r="I332" s="94">
        <f t="shared" si="20"/>
        <v>336</v>
      </c>
      <c r="J332" s="94">
        <f t="shared" si="21"/>
        <v>78.399999999999991</v>
      </c>
      <c r="K332" s="94">
        <f t="shared" si="22"/>
        <v>56</v>
      </c>
      <c r="L332" s="94">
        <f t="shared" si="23"/>
        <v>2161.6</v>
      </c>
    </row>
    <row r="333" spans="1:12" x14ac:dyDescent="0.25">
      <c r="A333" s="102">
        <v>41240</v>
      </c>
      <c r="B333" s="90" t="s">
        <v>18</v>
      </c>
      <c r="C333" s="90"/>
      <c r="D333" s="90"/>
      <c r="E333" s="90"/>
      <c r="F333" s="110"/>
      <c r="G333" s="110"/>
      <c r="H333" s="112"/>
      <c r="I333" s="94">
        <f t="shared" si="20"/>
        <v>336</v>
      </c>
      <c r="J333" s="94">
        <f t="shared" si="21"/>
        <v>78.399999999999991</v>
      </c>
      <c r="K333" s="94">
        <f t="shared" si="22"/>
        <v>56</v>
      </c>
      <c r="L333" s="94">
        <f t="shared" si="23"/>
        <v>2161.6</v>
      </c>
    </row>
    <row r="334" spans="1:12" x14ac:dyDescent="0.25">
      <c r="A334" s="102">
        <v>41241</v>
      </c>
      <c r="B334" s="90" t="s">
        <v>21</v>
      </c>
      <c r="C334" s="90"/>
      <c r="D334" s="90"/>
      <c r="E334" s="90"/>
      <c r="F334" s="110"/>
      <c r="G334" s="110"/>
      <c r="H334" s="112"/>
      <c r="I334" s="94">
        <f t="shared" si="20"/>
        <v>336</v>
      </c>
      <c r="J334" s="94">
        <f t="shared" si="21"/>
        <v>78.399999999999991</v>
      </c>
      <c r="K334" s="94">
        <f t="shared" si="22"/>
        <v>56</v>
      </c>
      <c r="L334" s="94">
        <f t="shared" si="23"/>
        <v>2161.6</v>
      </c>
    </row>
    <row r="335" spans="1:12" x14ac:dyDescent="0.25">
      <c r="A335" s="102">
        <v>41242</v>
      </c>
      <c r="B335" s="90" t="s">
        <v>24</v>
      </c>
      <c r="C335" s="90"/>
      <c r="D335" s="90"/>
      <c r="E335" s="90"/>
      <c r="F335" s="110"/>
      <c r="G335" s="110"/>
      <c r="H335" s="112"/>
      <c r="I335" s="94">
        <f t="shared" si="20"/>
        <v>336</v>
      </c>
      <c r="J335" s="94">
        <f t="shared" si="21"/>
        <v>78.399999999999991</v>
      </c>
      <c r="K335" s="94">
        <f t="shared" si="22"/>
        <v>56</v>
      </c>
      <c r="L335" s="94">
        <f t="shared" si="23"/>
        <v>2161.6</v>
      </c>
    </row>
    <row r="336" spans="1:12" x14ac:dyDescent="0.25">
      <c r="A336" s="102">
        <v>41243</v>
      </c>
      <c r="B336" s="90" t="s">
        <v>27</v>
      </c>
      <c r="C336" s="90"/>
      <c r="D336" s="90"/>
      <c r="E336" s="90"/>
      <c r="F336" s="110"/>
      <c r="G336" s="110"/>
      <c r="H336" s="112"/>
      <c r="I336" s="94">
        <f t="shared" si="20"/>
        <v>336</v>
      </c>
      <c r="J336" s="94">
        <f t="shared" si="21"/>
        <v>78.399999999999991</v>
      </c>
      <c r="K336" s="94">
        <f t="shared" si="22"/>
        <v>56</v>
      </c>
      <c r="L336" s="94">
        <f t="shared" si="23"/>
        <v>2161.6</v>
      </c>
    </row>
    <row r="337" spans="1:12" ht="15.75" thickBot="1" x14ac:dyDescent="0.3">
      <c r="A337" s="102">
        <v>41244</v>
      </c>
      <c r="B337" s="90" t="s">
        <v>10</v>
      </c>
      <c r="C337" s="90"/>
      <c r="D337" s="90"/>
      <c r="E337" s="90"/>
      <c r="F337" s="110"/>
      <c r="G337" s="110"/>
      <c r="H337" s="112"/>
      <c r="I337" s="94">
        <f t="shared" si="20"/>
        <v>336</v>
      </c>
      <c r="J337" s="94">
        <f t="shared" si="21"/>
        <v>78.399999999999991</v>
      </c>
      <c r="K337" s="94">
        <f t="shared" si="22"/>
        <v>56</v>
      </c>
      <c r="L337" s="94">
        <f t="shared" si="23"/>
        <v>2161.6</v>
      </c>
    </row>
    <row r="338" spans="1:12" ht="15.75" thickBot="1" x14ac:dyDescent="0.3">
      <c r="A338" s="102">
        <v>41245</v>
      </c>
      <c r="B338" s="90" t="s">
        <v>12</v>
      </c>
      <c r="C338" s="90"/>
      <c r="D338" s="90"/>
      <c r="E338" s="90"/>
      <c r="F338" s="30">
        <f>SUM(C332:C338)</f>
        <v>0</v>
      </c>
      <c r="G338" s="31">
        <f>SUM(D332:D338)</f>
        <v>0</v>
      </c>
      <c r="H338" s="32">
        <f>F338+G338</f>
        <v>0</v>
      </c>
      <c r="I338" s="94">
        <f t="shared" si="20"/>
        <v>336</v>
      </c>
      <c r="J338" s="94">
        <f t="shared" si="21"/>
        <v>78.399999999999991</v>
      </c>
      <c r="K338" s="94">
        <f t="shared" si="22"/>
        <v>56</v>
      </c>
      <c r="L338" s="94">
        <f t="shared" si="23"/>
        <v>2161.6</v>
      </c>
    </row>
    <row r="339" spans="1:12" x14ac:dyDescent="0.25">
      <c r="A339" s="102">
        <v>41246</v>
      </c>
      <c r="B339" s="90" t="s">
        <v>15</v>
      </c>
      <c r="C339" s="90"/>
      <c r="D339" s="90"/>
      <c r="E339" s="90"/>
      <c r="F339" s="109"/>
      <c r="G339" s="109"/>
      <c r="H339" s="111"/>
      <c r="I339" s="94">
        <f t="shared" si="20"/>
        <v>336</v>
      </c>
      <c r="J339" s="94">
        <f t="shared" si="21"/>
        <v>78.399999999999991</v>
      </c>
      <c r="K339" s="94">
        <f t="shared" si="22"/>
        <v>56</v>
      </c>
      <c r="L339" s="94">
        <f t="shared" si="23"/>
        <v>2161.6</v>
      </c>
    </row>
    <row r="340" spans="1:12" x14ac:dyDescent="0.25">
      <c r="A340" s="102">
        <v>41247</v>
      </c>
      <c r="B340" s="90" t="s">
        <v>18</v>
      </c>
      <c r="C340" s="90"/>
      <c r="D340" s="90"/>
      <c r="E340" s="90"/>
      <c r="F340" s="110"/>
      <c r="G340" s="110"/>
      <c r="H340" s="112"/>
      <c r="I340" s="94">
        <f t="shared" si="20"/>
        <v>336</v>
      </c>
      <c r="J340" s="94">
        <f t="shared" si="21"/>
        <v>78.399999999999991</v>
      </c>
      <c r="K340" s="94">
        <f t="shared" si="22"/>
        <v>56</v>
      </c>
      <c r="L340" s="94">
        <f t="shared" si="23"/>
        <v>2161.6</v>
      </c>
    </row>
    <row r="341" spans="1:12" x14ac:dyDescent="0.25">
      <c r="A341" s="102">
        <v>41248</v>
      </c>
      <c r="B341" s="90" t="s">
        <v>21</v>
      </c>
      <c r="C341" s="90"/>
      <c r="D341" s="90"/>
      <c r="E341" s="90"/>
      <c r="F341" s="110"/>
      <c r="G341" s="110"/>
      <c r="H341" s="112"/>
      <c r="I341" s="94">
        <f t="shared" si="20"/>
        <v>336</v>
      </c>
      <c r="J341" s="94">
        <f t="shared" si="21"/>
        <v>78.399999999999991</v>
      </c>
      <c r="K341" s="94">
        <f t="shared" si="22"/>
        <v>56</v>
      </c>
      <c r="L341" s="94">
        <f t="shared" si="23"/>
        <v>2161.6</v>
      </c>
    </row>
    <row r="342" spans="1:12" x14ac:dyDescent="0.25">
      <c r="A342" s="102">
        <v>41249</v>
      </c>
      <c r="B342" s="90" t="s">
        <v>24</v>
      </c>
      <c r="C342" s="90"/>
      <c r="D342" s="90"/>
      <c r="E342" s="90"/>
      <c r="F342" s="110"/>
      <c r="G342" s="110"/>
      <c r="H342" s="112"/>
      <c r="I342" s="94">
        <f t="shared" si="20"/>
        <v>336</v>
      </c>
      <c r="J342" s="94">
        <f t="shared" si="21"/>
        <v>78.399999999999991</v>
      </c>
      <c r="K342" s="94">
        <f t="shared" si="22"/>
        <v>56</v>
      </c>
      <c r="L342" s="94">
        <f t="shared" si="23"/>
        <v>2161.6</v>
      </c>
    </row>
    <row r="343" spans="1:12" x14ac:dyDescent="0.25">
      <c r="A343" s="102">
        <v>41250</v>
      </c>
      <c r="B343" s="90" t="s">
        <v>27</v>
      </c>
      <c r="C343" s="90"/>
      <c r="D343" s="90"/>
      <c r="E343" s="90"/>
      <c r="F343" s="110"/>
      <c r="G343" s="110"/>
      <c r="H343" s="112"/>
      <c r="I343" s="94">
        <f t="shared" si="20"/>
        <v>336</v>
      </c>
      <c r="J343" s="94">
        <f t="shared" si="21"/>
        <v>78.399999999999991</v>
      </c>
      <c r="K343" s="94">
        <f t="shared" si="22"/>
        <v>56</v>
      </c>
      <c r="L343" s="94">
        <f t="shared" si="23"/>
        <v>2161.6</v>
      </c>
    </row>
    <row r="344" spans="1:12" ht="15.75" thickBot="1" x14ac:dyDescent="0.3">
      <c r="A344" s="102">
        <v>41251</v>
      </c>
      <c r="B344" s="90" t="s">
        <v>10</v>
      </c>
      <c r="C344" s="90"/>
      <c r="D344" s="90"/>
      <c r="E344" s="90"/>
      <c r="F344" s="110"/>
      <c r="G344" s="110"/>
      <c r="H344" s="112"/>
      <c r="I344" s="94">
        <f t="shared" si="20"/>
        <v>336</v>
      </c>
      <c r="J344" s="94">
        <f t="shared" si="21"/>
        <v>78.399999999999991</v>
      </c>
      <c r="K344" s="94">
        <f t="shared" si="22"/>
        <v>56</v>
      </c>
      <c r="L344" s="94">
        <f t="shared" si="23"/>
        <v>2161.6</v>
      </c>
    </row>
    <row r="345" spans="1:12" ht="15.75" thickBot="1" x14ac:dyDescent="0.3">
      <c r="A345" s="102">
        <v>41252</v>
      </c>
      <c r="B345" s="90" t="s">
        <v>12</v>
      </c>
      <c r="C345" s="90"/>
      <c r="D345" s="90"/>
      <c r="E345" s="90"/>
      <c r="F345" s="30">
        <f>SUM(C339:C345)</f>
        <v>0</v>
      </c>
      <c r="G345" s="31">
        <f>SUM(D339:D345)</f>
        <v>0</v>
      </c>
      <c r="H345" s="32">
        <f>F345+G345</f>
        <v>0</v>
      </c>
      <c r="I345" s="94">
        <f t="shared" si="20"/>
        <v>336</v>
      </c>
      <c r="J345" s="94">
        <f t="shared" si="21"/>
        <v>78.399999999999991</v>
      </c>
      <c r="K345" s="94">
        <f t="shared" si="22"/>
        <v>56</v>
      </c>
      <c r="L345" s="94">
        <f t="shared" si="23"/>
        <v>2161.6</v>
      </c>
    </row>
    <row r="346" spans="1:12" x14ac:dyDescent="0.25">
      <c r="A346" s="102">
        <v>41253</v>
      </c>
      <c r="B346" s="90" t="s">
        <v>15</v>
      </c>
      <c r="C346" s="90"/>
      <c r="D346" s="90"/>
      <c r="E346" s="90"/>
      <c r="F346" s="109"/>
      <c r="G346" s="109"/>
      <c r="H346" s="111"/>
      <c r="I346" s="94">
        <f t="shared" si="20"/>
        <v>336</v>
      </c>
      <c r="J346" s="94">
        <f t="shared" si="21"/>
        <v>78.399999999999991</v>
      </c>
      <c r="K346" s="94">
        <f t="shared" si="22"/>
        <v>56</v>
      </c>
      <c r="L346" s="94">
        <f t="shared" si="23"/>
        <v>2161.6</v>
      </c>
    </row>
    <row r="347" spans="1:12" x14ac:dyDescent="0.25">
      <c r="A347" s="102">
        <v>41254</v>
      </c>
      <c r="B347" s="90" t="s">
        <v>18</v>
      </c>
      <c r="C347" s="90"/>
      <c r="D347" s="90"/>
      <c r="E347" s="90"/>
      <c r="F347" s="110"/>
      <c r="G347" s="110"/>
      <c r="H347" s="112"/>
      <c r="I347" s="94">
        <f t="shared" si="20"/>
        <v>336</v>
      </c>
      <c r="J347" s="94">
        <f t="shared" si="21"/>
        <v>78.399999999999991</v>
      </c>
      <c r="K347" s="94">
        <f t="shared" si="22"/>
        <v>56</v>
      </c>
      <c r="L347" s="94">
        <f t="shared" si="23"/>
        <v>2161.6</v>
      </c>
    </row>
    <row r="348" spans="1:12" x14ac:dyDescent="0.25">
      <c r="A348" s="102">
        <v>41255</v>
      </c>
      <c r="B348" s="90" t="s">
        <v>21</v>
      </c>
      <c r="C348" s="90"/>
      <c r="D348" s="90"/>
      <c r="E348" s="90"/>
      <c r="F348" s="110"/>
      <c r="G348" s="110"/>
      <c r="H348" s="112"/>
      <c r="I348" s="94">
        <f t="shared" si="20"/>
        <v>336</v>
      </c>
      <c r="J348" s="94">
        <f t="shared" si="21"/>
        <v>78.399999999999991</v>
      </c>
      <c r="K348" s="94">
        <f t="shared" si="22"/>
        <v>56</v>
      </c>
      <c r="L348" s="94">
        <f t="shared" si="23"/>
        <v>2161.6</v>
      </c>
    </row>
    <row r="349" spans="1:12" x14ac:dyDescent="0.25">
      <c r="A349" s="102">
        <v>41256</v>
      </c>
      <c r="B349" s="90" t="s">
        <v>24</v>
      </c>
      <c r="C349" s="90"/>
      <c r="D349" s="90"/>
      <c r="E349" s="90"/>
      <c r="F349" s="110"/>
      <c r="G349" s="110"/>
      <c r="H349" s="112"/>
      <c r="I349" s="94">
        <f t="shared" si="20"/>
        <v>336</v>
      </c>
      <c r="J349" s="94">
        <f t="shared" si="21"/>
        <v>78.399999999999991</v>
      </c>
      <c r="K349" s="94">
        <f t="shared" si="22"/>
        <v>56</v>
      </c>
      <c r="L349" s="94">
        <f t="shared" si="23"/>
        <v>2161.6</v>
      </c>
    </row>
    <row r="350" spans="1:12" x14ac:dyDescent="0.25">
      <c r="A350" s="102">
        <v>41257</v>
      </c>
      <c r="B350" s="90" t="s">
        <v>27</v>
      </c>
      <c r="C350" s="90"/>
      <c r="D350" s="90"/>
      <c r="E350" s="90"/>
      <c r="F350" s="110"/>
      <c r="G350" s="110"/>
      <c r="H350" s="112"/>
      <c r="I350" s="94">
        <f t="shared" si="20"/>
        <v>336</v>
      </c>
      <c r="J350" s="94">
        <f t="shared" si="21"/>
        <v>78.399999999999991</v>
      </c>
      <c r="K350" s="94">
        <f t="shared" si="22"/>
        <v>56</v>
      </c>
      <c r="L350" s="94">
        <f t="shared" si="23"/>
        <v>2161.6</v>
      </c>
    </row>
    <row r="351" spans="1:12" ht="15.75" thickBot="1" x14ac:dyDescent="0.3">
      <c r="A351" s="102">
        <v>41258</v>
      </c>
      <c r="B351" s="90" t="s">
        <v>10</v>
      </c>
      <c r="C351" s="90"/>
      <c r="D351" s="90"/>
      <c r="E351" s="90"/>
      <c r="F351" s="110"/>
      <c r="G351" s="110"/>
      <c r="H351" s="112"/>
      <c r="I351" s="94">
        <f t="shared" si="20"/>
        <v>336</v>
      </c>
      <c r="J351" s="94">
        <f t="shared" si="21"/>
        <v>78.399999999999991</v>
      </c>
      <c r="K351" s="94">
        <f t="shared" si="22"/>
        <v>56</v>
      </c>
      <c r="L351" s="94">
        <f t="shared" si="23"/>
        <v>2161.6</v>
      </c>
    </row>
    <row r="352" spans="1:12" ht="15.75" thickBot="1" x14ac:dyDescent="0.3">
      <c r="A352" s="102">
        <v>41259</v>
      </c>
      <c r="B352" s="90" t="s">
        <v>12</v>
      </c>
      <c r="C352" s="90"/>
      <c r="D352" s="90"/>
      <c r="E352" s="90"/>
      <c r="F352" s="30">
        <f>SUM(C346:C352)</f>
        <v>0</v>
      </c>
      <c r="G352" s="31">
        <f>SUM(D346:D352)</f>
        <v>0</v>
      </c>
      <c r="H352" s="32">
        <f>F352+G352</f>
        <v>0</v>
      </c>
      <c r="I352" s="94">
        <f t="shared" si="20"/>
        <v>336</v>
      </c>
      <c r="J352" s="94">
        <f t="shared" si="21"/>
        <v>78.399999999999991</v>
      </c>
      <c r="K352" s="94">
        <f t="shared" si="22"/>
        <v>56</v>
      </c>
      <c r="L352" s="94">
        <f t="shared" si="23"/>
        <v>2161.6</v>
      </c>
    </row>
    <row r="353" spans="1:12" x14ac:dyDescent="0.25">
      <c r="A353" s="102">
        <v>41260</v>
      </c>
      <c r="B353" s="90" t="s">
        <v>15</v>
      </c>
      <c r="C353" s="90"/>
      <c r="D353" s="90"/>
      <c r="E353" s="90"/>
      <c r="F353" s="109"/>
      <c r="G353" s="109"/>
      <c r="H353" s="111"/>
      <c r="I353" s="94">
        <f t="shared" si="20"/>
        <v>336</v>
      </c>
      <c r="J353" s="94">
        <f t="shared" si="21"/>
        <v>78.399999999999991</v>
      </c>
      <c r="K353" s="94">
        <f t="shared" si="22"/>
        <v>56</v>
      </c>
      <c r="L353" s="94">
        <f t="shared" si="23"/>
        <v>2161.6</v>
      </c>
    </row>
    <row r="354" spans="1:12" x14ac:dyDescent="0.25">
      <c r="A354" s="102">
        <v>41261</v>
      </c>
      <c r="B354" s="90" t="s">
        <v>18</v>
      </c>
      <c r="C354" s="90"/>
      <c r="D354" s="90"/>
      <c r="E354" s="90"/>
      <c r="F354" s="110"/>
      <c r="G354" s="110"/>
      <c r="H354" s="112"/>
      <c r="I354" s="94">
        <f t="shared" si="20"/>
        <v>336</v>
      </c>
      <c r="J354" s="94">
        <f t="shared" si="21"/>
        <v>78.399999999999991</v>
      </c>
      <c r="K354" s="94">
        <f t="shared" si="22"/>
        <v>56</v>
      </c>
      <c r="L354" s="94">
        <f t="shared" si="23"/>
        <v>2161.6</v>
      </c>
    </row>
    <row r="355" spans="1:12" x14ac:dyDescent="0.25">
      <c r="A355" s="102">
        <v>41262</v>
      </c>
      <c r="B355" s="90" t="s">
        <v>21</v>
      </c>
      <c r="C355" s="90"/>
      <c r="D355" s="90"/>
      <c r="E355" s="90"/>
      <c r="F355" s="110"/>
      <c r="G355" s="110"/>
      <c r="H355" s="112"/>
      <c r="I355" s="94">
        <f t="shared" si="20"/>
        <v>336</v>
      </c>
      <c r="J355" s="94">
        <f t="shared" si="21"/>
        <v>78.399999999999991</v>
      </c>
      <c r="K355" s="94">
        <f t="shared" si="22"/>
        <v>56</v>
      </c>
      <c r="L355" s="94">
        <f t="shared" si="23"/>
        <v>2161.6</v>
      </c>
    </row>
    <row r="356" spans="1:12" x14ac:dyDescent="0.25">
      <c r="A356" s="102">
        <v>41263</v>
      </c>
      <c r="B356" s="90" t="s">
        <v>24</v>
      </c>
      <c r="C356" s="90"/>
      <c r="D356" s="90"/>
      <c r="E356" s="90"/>
      <c r="F356" s="110"/>
      <c r="G356" s="110"/>
      <c r="H356" s="112"/>
      <c r="I356" s="94">
        <f t="shared" si="20"/>
        <v>336</v>
      </c>
      <c r="J356" s="94">
        <f t="shared" si="21"/>
        <v>78.399999999999991</v>
      </c>
      <c r="K356" s="94">
        <f t="shared" si="22"/>
        <v>56</v>
      </c>
      <c r="L356" s="94">
        <f t="shared" si="23"/>
        <v>2161.6</v>
      </c>
    </row>
    <row r="357" spans="1:12" x14ac:dyDescent="0.25">
      <c r="A357" s="102">
        <v>41264</v>
      </c>
      <c r="B357" s="90" t="s">
        <v>27</v>
      </c>
      <c r="C357" s="90"/>
      <c r="D357" s="90"/>
      <c r="E357" s="90"/>
      <c r="F357" s="110"/>
      <c r="G357" s="110"/>
      <c r="H357" s="112"/>
      <c r="I357" s="94">
        <f t="shared" si="20"/>
        <v>336</v>
      </c>
      <c r="J357" s="94">
        <f t="shared" si="21"/>
        <v>78.399999999999991</v>
      </c>
      <c r="K357" s="94">
        <f t="shared" si="22"/>
        <v>56</v>
      </c>
      <c r="L357" s="94">
        <f t="shared" si="23"/>
        <v>2161.6</v>
      </c>
    </row>
    <row r="358" spans="1:12" ht="15.75" thickBot="1" x14ac:dyDescent="0.3">
      <c r="A358" s="102">
        <v>41265</v>
      </c>
      <c r="B358" s="90" t="s">
        <v>10</v>
      </c>
      <c r="C358" s="90"/>
      <c r="D358" s="90"/>
      <c r="E358" s="90"/>
      <c r="F358" s="110"/>
      <c r="G358" s="110"/>
      <c r="H358" s="112"/>
      <c r="I358" s="94">
        <f t="shared" si="20"/>
        <v>336</v>
      </c>
      <c r="J358" s="94">
        <f t="shared" si="21"/>
        <v>78.399999999999991</v>
      </c>
      <c r="K358" s="94">
        <f t="shared" si="22"/>
        <v>56</v>
      </c>
      <c r="L358" s="94">
        <f t="shared" si="23"/>
        <v>2161.6</v>
      </c>
    </row>
    <row r="359" spans="1:12" ht="15.75" thickBot="1" x14ac:dyDescent="0.3">
      <c r="A359" s="102">
        <v>41266</v>
      </c>
      <c r="B359" s="90" t="s">
        <v>12</v>
      </c>
      <c r="C359" s="90"/>
      <c r="D359" s="90"/>
      <c r="E359" s="90"/>
      <c r="F359" s="30">
        <f>SUM(C353:C359)</f>
        <v>0</v>
      </c>
      <c r="G359" s="31">
        <f>SUM(D353:D359)</f>
        <v>0</v>
      </c>
      <c r="H359" s="32">
        <f>F359+G359</f>
        <v>0</v>
      </c>
      <c r="I359" s="94">
        <f t="shared" si="20"/>
        <v>336</v>
      </c>
      <c r="J359" s="94">
        <f t="shared" si="21"/>
        <v>78.399999999999991</v>
      </c>
      <c r="K359" s="94">
        <f t="shared" si="22"/>
        <v>56</v>
      </c>
      <c r="L359" s="94">
        <f t="shared" si="23"/>
        <v>2161.6</v>
      </c>
    </row>
    <row r="360" spans="1:12" x14ac:dyDescent="0.25">
      <c r="A360" s="102">
        <v>41267</v>
      </c>
      <c r="B360" s="90" t="s">
        <v>15</v>
      </c>
      <c r="C360" s="90"/>
      <c r="D360" s="90"/>
      <c r="E360" s="90"/>
      <c r="F360" s="109"/>
      <c r="G360" s="109"/>
      <c r="H360" s="111"/>
      <c r="I360" s="94">
        <f t="shared" si="20"/>
        <v>336</v>
      </c>
      <c r="J360" s="94">
        <f t="shared" si="21"/>
        <v>78.399999999999991</v>
      </c>
      <c r="K360" s="94">
        <f t="shared" si="22"/>
        <v>56</v>
      </c>
      <c r="L360" s="94">
        <f t="shared" si="23"/>
        <v>2161.6</v>
      </c>
    </row>
    <row r="361" spans="1:12" x14ac:dyDescent="0.25">
      <c r="A361" s="102">
        <v>41268</v>
      </c>
      <c r="B361" s="90" t="s">
        <v>18</v>
      </c>
      <c r="C361" s="90"/>
      <c r="D361" s="90"/>
      <c r="E361" s="90"/>
      <c r="F361" s="110"/>
      <c r="G361" s="110"/>
      <c r="H361" s="112"/>
      <c r="I361" s="94">
        <f t="shared" si="20"/>
        <v>336</v>
      </c>
      <c r="J361" s="94">
        <f t="shared" si="21"/>
        <v>78.399999999999991</v>
      </c>
      <c r="K361" s="94">
        <f t="shared" si="22"/>
        <v>56</v>
      </c>
      <c r="L361" s="94">
        <f t="shared" si="23"/>
        <v>2161.6</v>
      </c>
    </row>
    <row r="362" spans="1:12" x14ac:dyDescent="0.25">
      <c r="A362" s="102">
        <v>41269</v>
      </c>
      <c r="B362" s="90" t="s">
        <v>21</v>
      </c>
      <c r="C362" s="90"/>
      <c r="D362" s="90"/>
      <c r="E362" s="90"/>
      <c r="F362" s="110"/>
      <c r="G362" s="110"/>
      <c r="H362" s="112"/>
      <c r="I362" s="94">
        <f t="shared" si="20"/>
        <v>336</v>
      </c>
      <c r="J362" s="94">
        <f t="shared" si="21"/>
        <v>78.399999999999991</v>
      </c>
      <c r="K362" s="94">
        <f t="shared" si="22"/>
        <v>56</v>
      </c>
      <c r="L362" s="94">
        <f t="shared" si="23"/>
        <v>2161.6</v>
      </c>
    </row>
    <row r="363" spans="1:12" x14ac:dyDescent="0.25">
      <c r="A363" s="102">
        <v>41270</v>
      </c>
      <c r="B363" s="90" t="s">
        <v>24</v>
      </c>
      <c r="C363" s="90"/>
      <c r="D363" s="90"/>
      <c r="E363" s="90"/>
      <c r="F363" s="110"/>
      <c r="G363" s="110"/>
      <c r="H363" s="112"/>
      <c r="I363" s="94">
        <f t="shared" si="20"/>
        <v>336</v>
      </c>
      <c r="J363" s="94">
        <f t="shared" si="21"/>
        <v>78.399999999999991</v>
      </c>
      <c r="K363" s="94">
        <f t="shared" si="22"/>
        <v>56</v>
      </c>
      <c r="L363" s="94">
        <f t="shared" si="23"/>
        <v>2161.6</v>
      </c>
    </row>
    <row r="364" spans="1:12" x14ac:dyDescent="0.25">
      <c r="A364" s="102">
        <v>41271</v>
      </c>
      <c r="B364" s="90" t="s">
        <v>27</v>
      </c>
      <c r="C364" s="90"/>
      <c r="D364" s="90"/>
      <c r="E364" s="90"/>
      <c r="F364" s="110"/>
      <c r="G364" s="110"/>
      <c r="H364" s="112"/>
      <c r="I364" s="94">
        <f t="shared" si="20"/>
        <v>336</v>
      </c>
      <c r="J364" s="94">
        <f t="shared" si="21"/>
        <v>78.399999999999991</v>
      </c>
      <c r="K364" s="94">
        <f t="shared" si="22"/>
        <v>56</v>
      </c>
      <c r="L364" s="94">
        <f t="shared" si="23"/>
        <v>2161.6</v>
      </c>
    </row>
    <row r="365" spans="1:12" ht="15.75" thickBot="1" x14ac:dyDescent="0.3">
      <c r="A365" s="102">
        <v>41272</v>
      </c>
      <c r="B365" s="90" t="s">
        <v>10</v>
      </c>
      <c r="C365" s="90"/>
      <c r="D365" s="90"/>
      <c r="E365" s="90"/>
      <c r="F365" s="110"/>
      <c r="G365" s="110"/>
      <c r="H365" s="112"/>
      <c r="I365" s="94">
        <f t="shared" si="20"/>
        <v>336</v>
      </c>
      <c r="J365" s="94">
        <f t="shared" si="21"/>
        <v>78.399999999999991</v>
      </c>
      <c r="K365" s="94">
        <f t="shared" si="22"/>
        <v>56</v>
      </c>
      <c r="L365" s="94">
        <f t="shared" si="23"/>
        <v>2161.6</v>
      </c>
    </row>
    <row r="366" spans="1:12" ht="15.75" thickBot="1" x14ac:dyDescent="0.3">
      <c r="A366" s="102">
        <v>41273</v>
      </c>
      <c r="B366" s="90" t="s">
        <v>12</v>
      </c>
      <c r="C366" s="90"/>
      <c r="D366" s="90"/>
      <c r="E366" s="90"/>
      <c r="F366" s="30">
        <f>SUM(C360:C366)</f>
        <v>0</v>
      </c>
      <c r="G366" s="31">
        <f>SUM(D360:D366)</f>
        <v>0</v>
      </c>
      <c r="H366" s="32">
        <f>F366+G366</f>
        <v>0</v>
      </c>
      <c r="I366" s="94">
        <f t="shared" si="20"/>
        <v>336</v>
      </c>
      <c r="J366" s="94">
        <f t="shared" si="21"/>
        <v>78.399999999999991</v>
      </c>
      <c r="K366" s="94">
        <f t="shared" si="22"/>
        <v>56</v>
      </c>
      <c r="L366" s="94">
        <f t="shared" si="23"/>
        <v>2161.6</v>
      </c>
    </row>
  </sheetData>
  <mergeCells count="104">
    <mergeCell ref="F3:G8"/>
    <mergeCell ref="H3:H8"/>
    <mergeCell ref="F10:G15"/>
    <mergeCell ref="H10:H15"/>
    <mergeCell ref="F17:G22"/>
    <mergeCell ref="H17:H22"/>
    <mergeCell ref="F45:G50"/>
    <mergeCell ref="H45:H50"/>
    <mergeCell ref="F52:G57"/>
    <mergeCell ref="H52:H57"/>
    <mergeCell ref="F59:G64"/>
    <mergeCell ref="H59:H64"/>
    <mergeCell ref="F24:G29"/>
    <mergeCell ref="H24:H29"/>
    <mergeCell ref="F31:G36"/>
    <mergeCell ref="H31:H36"/>
    <mergeCell ref="F38:G43"/>
    <mergeCell ref="H38:H43"/>
    <mergeCell ref="F87:G92"/>
    <mergeCell ref="H87:H92"/>
    <mergeCell ref="F94:G99"/>
    <mergeCell ref="H94:H99"/>
    <mergeCell ref="F101:G106"/>
    <mergeCell ref="H101:H106"/>
    <mergeCell ref="F66:G71"/>
    <mergeCell ref="H66:H71"/>
    <mergeCell ref="F73:G78"/>
    <mergeCell ref="H73:H78"/>
    <mergeCell ref="F80:G85"/>
    <mergeCell ref="H80:H85"/>
    <mergeCell ref="F129:G134"/>
    <mergeCell ref="H129:H134"/>
    <mergeCell ref="F136:G141"/>
    <mergeCell ref="H136:H141"/>
    <mergeCell ref="F143:G148"/>
    <mergeCell ref="H143:H148"/>
    <mergeCell ref="F108:G113"/>
    <mergeCell ref="H108:H113"/>
    <mergeCell ref="F115:G120"/>
    <mergeCell ref="H115:H120"/>
    <mergeCell ref="F122:G127"/>
    <mergeCell ref="H122:H127"/>
    <mergeCell ref="F171:G176"/>
    <mergeCell ref="H171:H176"/>
    <mergeCell ref="F178:G183"/>
    <mergeCell ref="H178:H183"/>
    <mergeCell ref="F185:G190"/>
    <mergeCell ref="H185:H190"/>
    <mergeCell ref="F150:G155"/>
    <mergeCell ref="H150:H155"/>
    <mergeCell ref="F157:G162"/>
    <mergeCell ref="H157:H162"/>
    <mergeCell ref="F164:G169"/>
    <mergeCell ref="H164:H169"/>
    <mergeCell ref="F213:G218"/>
    <mergeCell ref="H213:H218"/>
    <mergeCell ref="F220:G225"/>
    <mergeCell ref="H220:H225"/>
    <mergeCell ref="F227:G232"/>
    <mergeCell ref="H227:H232"/>
    <mergeCell ref="F192:G197"/>
    <mergeCell ref="H192:H197"/>
    <mergeCell ref="F199:G204"/>
    <mergeCell ref="H199:H204"/>
    <mergeCell ref="F206:G211"/>
    <mergeCell ref="H206:H211"/>
    <mergeCell ref="F255:G260"/>
    <mergeCell ref="H255:H260"/>
    <mergeCell ref="F262:G267"/>
    <mergeCell ref="H262:H267"/>
    <mergeCell ref="F269:G274"/>
    <mergeCell ref="H269:H274"/>
    <mergeCell ref="F234:G239"/>
    <mergeCell ref="H234:H239"/>
    <mergeCell ref="F241:G246"/>
    <mergeCell ref="H241:H246"/>
    <mergeCell ref="F248:G253"/>
    <mergeCell ref="H248:H253"/>
    <mergeCell ref="F297:G302"/>
    <mergeCell ref="H297:H302"/>
    <mergeCell ref="F304:G309"/>
    <mergeCell ref="H304:H309"/>
    <mergeCell ref="F311:G316"/>
    <mergeCell ref="H311:H316"/>
    <mergeCell ref="F276:G281"/>
    <mergeCell ref="H276:H281"/>
    <mergeCell ref="F283:G288"/>
    <mergeCell ref="H283:H288"/>
    <mergeCell ref="F290:G295"/>
    <mergeCell ref="H290:H295"/>
    <mergeCell ref="F360:G365"/>
    <mergeCell ref="H360:H365"/>
    <mergeCell ref="F339:G344"/>
    <mergeCell ref="H339:H344"/>
    <mergeCell ref="F346:G351"/>
    <mergeCell ref="H346:H351"/>
    <mergeCell ref="F353:G358"/>
    <mergeCell ref="H353:H358"/>
    <mergeCell ref="F318:G323"/>
    <mergeCell ref="H318:H323"/>
    <mergeCell ref="F325:G330"/>
    <mergeCell ref="H325:H330"/>
    <mergeCell ref="F332:G337"/>
    <mergeCell ref="H332:H3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2" workbookViewId="0">
      <selection activeCell="E11" sqref="E11"/>
    </sheetView>
  </sheetViews>
  <sheetFormatPr defaultRowHeight="15" x14ac:dyDescent="0.25"/>
  <cols>
    <col min="1" max="1" width="14.42578125" bestFit="1" customWidth="1"/>
  </cols>
  <sheetData>
    <row r="1" spans="1:6" x14ac:dyDescent="0.25">
      <c r="A1" s="134">
        <f ca="1">TODAY()</f>
        <v>41199</v>
      </c>
      <c r="B1" s="134"/>
      <c r="C1" s="134"/>
    </row>
    <row r="2" spans="1:6" x14ac:dyDescent="0.25">
      <c r="A2" t="s">
        <v>57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</row>
    <row r="3" spans="1:6" x14ac:dyDescent="0.25">
      <c r="A3" s="93">
        <f ca="1">LOOKUP(TODAY(),'2012'!$A$1:$A$367,'2012'!I$1:I$367)</f>
        <v>364.05600000000004</v>
      </c>
      <c r="B3" s="93">
        <f ca="1">LOOKUP(TODAY(),'2012'!$A$1:$A$367,'2012'!J$1:J$367)</f>
        <v>78.399999999999991</v>
      </c>
      <c r="C3" s="93">
        <f ca="1">LOOKUP(TODAY(),'2012'!$A$1:$A$367,'2012'!K$1:K$367)</f>
        <v>56</v>
      </c>
      <c r="D3" s="93">
        <f ca="1">LOOKUP(TODAY(),'2012'!$A$1:$A$367,'2012'!L$1:L$367)</f>
        <v>2273.8240000000001</v>
      </c>
      <c r="E3" s="93">
        <f ca="1">LOOKUP(TODAY(),'2012'!$A$1:$A$367,'2012'!C$1:C$367)</f>
        <v>0</v>
      </c>
      <c r="F3" s="93">
        <f ca="1">LOOKUP(TODAY(),'2012'!$A$1:$A$367,'2012'!D$1:D$367)</f>
        <v>30</v>
      </c>
    </row>
    <row r="5" spans="1:6" x14ac:dyDescent="0.25">
      <c r="A5" s="93"/>
      <c r="B5" s="93"/>
      <c r="C5" s="93"/>
    </row>
    <row r="11" spans="1:6" x14ac:dyDescent="0.25">
      <c r="B11" t="s">
        <v>49</v>
      </c>
      <c r="C11" t="s">
        <v>54</v>
      </c>
    </row>
    <row r="12" spans="1:6" x14ac:dyDescent="0.25">
      <c r="A12" t="s">
        <v>75</v>
      </c>
      <c r="B12" s="107">
        <v>0</v>
      </c>
    </row>
    <row r="23" spans="1:25" x14ac:dyDescent="0.25">
      <c r="A23" t="s">
        <v>77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25">
      <c r="A24" t="s">
        <v>78</v>
      </c>
    </row>
    <row r="25" spans="1:25" x14ac:dyDescent="0.25">
      <c r="B25" s="106">
        <v>0</v>
      </c>
      <c r="C25" s="106">
        <v>4.1666666666666699E-2</v>
      </c>
      <c r="D25" s="106">
        <v>8.3333333333333301E-2</v>
      </c>
      <c r="E25" s="106">
        <v>0.125</v>
      </c>
      <c r="F25" s="106">
        <v>0.16666666666666699</v>
      </c>
      <c r="G25" s="106">
        <v>0.20833333333333301</v>
      </c>
      <c r="H25" s="106">
        <v>0.25</v>
      </c>
      <c r="I25" s="106">
        <v>0.29166666666666702</v>
      </c>
      <c r="J25" s="106">
        <v>0.33333333333333298</v>
      </c>
      <c r="K25" s="106">
        <v>0.375</v>
      </c>
      <c r="L25" s="106">
        <v>0.41666666666666702</v>
      </c>
      <c r="M25" s="106">
        <v>0.45833333333333298</v>
      </c>
      <c r="N25" s="106">
        <v>0.5</v>
      </c>
      <c r="O25" s="106">
        <v>0.54166666666666696</v>
      </c>
      <c r="P25" s="106">
        <v>0.58333333333333304</v>
      </c>
      <c r="Q25" s="106">
        <v>0.625</v>
      </c>
      <c r="R25" s="106">
        <v>0.66666666666666696</v>
      </c>
      <c r="S25" s="106">
        <v>0.70833333333333304</v>
      </c>
      <c r="T25" s="106">
        <v>0.75</v>
      </c>
      <c r="U25" s="106">
        <v>0.79166666666666696</v>
      </c>
      <c r="V25" s="106">
        <v>0.83333333333333304</v>
      </c>
      <c r="W25" s="106">
        <v>0.875</v>
      </c>
      <c r="X25" s="106">
        <v>0.91666666666666696</v>
      </c>
      <c r="Y25" s="106">
        <v>0.95833333333333304</v>
      </c>
    </row>
    <row r="26" spans="1:25" x14ac:dyDescent="0.25">
      <c r="A26" t="s">
        <v>76</v>
      </c>
      <c r="B26" s="108">
        <f>C12-(B12-B25)*4.82*70</f>
        <v>0</v>
      </c>
      <c r="C26" s="108">
        <f>B26+C24-(C23*3.5*5*'2012'!$F$1*60/1000)</f>
        <v>-58.8</v>
      </c>
      <c r="D26" s="108">
        <f>C26+D24-(D23*3.5*5*'2012'!$F$1*60/1000)</f>
        <v>-117.6</v>
      </c>
      <c r="E26" s="108">
        <f>D26+E24-(E23*3.5*5*'2012'!$F$1*60/1000)</f>
        <v>-176.39999999999998</v>
      </c>
      <c r="F26" s="108">
        <f>E26+F24-(F23*3.5*5*'2012'!$F$1*60/1000)</f>
        <v>-235.2</v>
      </c>
      <c r="G26" s="108">
        <f>F26+G24-(G23*3.5*5*'2012'!$F$1*60/1000)</f>
        <v>-294</v>
      </c>
      <c r="H26" s="108">
        <f>G26+H24-(H23*3.5*5*'2012'!$F$1*60/1000)</f>
        <v>-352.8</v>
      </c>
      <c r="I26" s="108">
        <f>H26+I24-(I23*3.5*5*'2012'!$F$1*60/1000)</f>
        <v>-411.6</v>
      </c>
      <c r="J26" s="108">
        <f>I26+J24-(J23*3.5*5*'2012'!$F$1*60/1000)</f>
        <v>-470.40000000000003</v>
      </c>
      <c r="K26" s="108">
        <f>J26+K24-(K23*3.5*5*'2012'!$F$1*60/1000)</f>
        <v>-529.20000000000005</v>
      </c>
      <c r="L26" s="108">
        <f>K26+L24-(L23*3.5*5*'2012'!$F$1*60/1000)</f>
        <v>-588</v>
      </c>
      <c r="M26" s="108">
        <f>L26+M24-(M23*3.5*5*'2012'!$F$1*60/1000)</f>
        <v>-646.79999999999995</v>
      </c>
      <c r="N26" s="108">
        <f>M26+N24-(N23*3.5*5*'2012'!$F$1*60/1000)</f>
        <v>-705.59999999999991</v>
      </c>
      <c r="O26" s="108">
        <f>N26+O24-(O23*3.5*5*'2012'!$F$1*60/1000)</f>
        <v>-764.39999999999986</v>
      </c>
      <c r="P26" s="108">
        <f>O26+P24-(P23*3.5*5*'2012'!$F$1*60/1000)</f>
        <v>-823.19999999999982</v>
      </c>
      <c r="Q26" s="108">
        <f>P26+Q24-(Q23*3.5*5*'2012'!$F$1*60/1000)</f>
        <v>-881.99999999999977</v>
      </c>
      <c r="R26" s="108">
        <f>Q26+R24-(R23*3.5*5*'2012'!$F$1*60/1000)</f>
        <v>-940.79999999999973</v>
      </c>
      <c r="S26" s="108">
        <f>R26+S24-(S23*3.5*5*'2012'!$F$1*60/1000)</f>
        <v>-999.59999999999968</v>
      </c>
      <c r="T26" s="108">
        <f>S26+T24-(T23*3.5*5*'2012'!$F$1*60/1000)</f>
        <v>-1058.3999999999996</v>
      </c>
      <c r="U26" s="108">
        <f>T26+U24-(U23*3.5*5*'2012'!$F$1*60/1000)</f>
        <v>-1117.1999999999996</v>
      </c>
      <c r="V26" s="108">
        <f>U26+V24-(V23*3.5*5*'2012'!$F$1*60/1000)</f>
        <v>-1175.9999999999995</v>
      </c>
      <c r="W26" s="108">
        <f>V26+W24-(W23*3.5*5*'2012'!$F$1*60/1000)</f>
        <v>-1234.7999999999995</v>
      </c>
      <c r="X26" s="108">
        <f>W26+X24-(X23*3.5*5*'2012'!$F$1*60/1000)</f>
        <v>-1293.5999999999995</v>
      </c>
      <c r="Y26" s="108">
        <f>X26+Y24-(Y23*3.5*5*'2012'!$F$1*60/1000)</f>
        <v>-1352.3999999999994</v>
      </c>
    </row>
    <row r="27" spans="1:25" x14ac:dyDescent="0.25">
      <c r="C27" s="108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5" sqref="E15"/>
    </sheetView>
  </sheetViews>
  <sheetFormatPr defaultRowHeight="15" x14ac:dyDescent="0.25"/>
  <cols>
    <col min="1" max="1" width="29.140625" customWidth="1"/>
    <col min="2" max="2" width="13.4257812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t="s">
        <v>62</v>
      </c>
      <c r="B2" t="s">
        <v>64</v>
      </c>
    </row>
    <row r="3" spans="1:2" x14ac:dyDescent="0.25">
      <c r="A3" t="s">
        <v>63</v>
      </c>
      <c r="B3" t="s">
        <v>64</v>
      </c>
    </row>
    <row r="4" spans="1:2" x14ac:dyDescent="0.25">
      <c r="A4" t="s">
        <v>65</v>
      </c>
      <c r="B4" t="s">
        <v>64</v>
      </c>
    </row>
    <row r="5" spans="1:2" x14ac:dyDescent="0.25">
      <c r="A5" t="s">
        <v>66</v>
      </c>
      <c r="B5" t="s">
        <v>64</v>
      </c>
    </row>
    <row r="6" spans="1:2" x14ac:dyDescent="0.25">
      <c r="A6" t="s">
        <v>67</v>
      </c>
      <c r="B6" t="s">
        <v>64</v>
      </c>
    </row>
    <row r="7" spans="1:2" x14ac:dyDescent="0.25">
      <c r="A7" t="s">
        <v>68</v>
      </c>
      <c r="B7" t="s">
        <v>70</v>
      </c>
    </row>
    <row r="8" spans="1:2" x14ac:dyDescent="0.25">
      <c r="A8" t="s">
        <v>69</v>
      </c>
      <c r="B8" t="s">
        <v>70</v>
      </c>
    </row>
    <row r="9" spans="1:2" x14ac:dyDescent="0.25">
      <c r="A9" t="s">
        <v>72</v>
      </c>
      <c r="B9" t="s">
        <v>73</v>
      </c>
    </row>
    <row r="10" spans="1:2" x14ac:dyDescent="0.25">
      <c r="A10" t="s">
        <v>71</v>
      </c>
      <c r="B10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6" sqref="F16"/>
    </sheetView>
  </sheetViews>
  <sheetFormatPr defaultRowHeight="15" x14ac:dyDescent="0.25"/>
  <sheetData>
    <row r="1" spans="1:6" x14ac:dyDescent="0.25">
      <c r="A1" t="s">
        <v>41</v>
      </c>
    </row>
    <row r="2" spans="1:6" x14ac:dyDescent="0.25">
      <c r="A2" t="s">
        <v>43</v>
      </c>
      <c r="B2">
        <v>58</v>
      </c>
      <c r="E2" t="s">
        <v>43</v>
      </c>
      <c r="F2">
        <v>85.5</v>
      </c>
    </row>
    <row r="3" spans="1:6" x14ac:dyDescent="0.25">
      <c r="A3" t="s">
        <v>42</v>
      </c>
      <c r="B3" t="s">
        <v>49</v>
      </c>
      <c r="E3" t="s">
        <v>45</v>
      </c>
      <c r="F3" t="s">
        <v>49</v>
      </c>
    </row>
    <row r="4" spans="1:6" x14ac:dyDescent="0.25">
      <c r="A4">
        <v>290</v>
      </c>
      <c r="B4">
        <v>10</v>
      </c>
      <c r="C4">
        <f>A4/$B$2</f>
        <v>5</v>
      </c>
      <c r="D4">
        <f>C4/B4</f>
        <v>0.5</v>
      </c>
      <c r="E4">
        <v>7</v>
      </c>
      <c r="F4">
        <v>60</v>
      </c>
    </row>
    <row r="5" spans="1:6" x14ac:dyDescent="0.25">
      <c r="A5">
        <v>348</v>
      </c>
      <c r="B5">
        <v>60</v>
      </c>
      <c r="C5">
        <f t="shared" ref="C5:C10" si="0">A5/$B$2</f>
        <v>6</v>
      </c>
      <c r="D5">
        <f t="shared" ref="D5:D10" si="1">C5/B5</f>
        <v>0.1</v>
      </c>
      <c r="E5">
        <v>8</v>
      </c>
      <c r="F5">
        <v>120</v>
      </c>
    </row>
    <row r="6" spans="1:6" x14ac:dyDescent="0.25">
      <c r="A6">
        <v>406</v>
      </c>
      <c r="B6">
        <v>120</v>
      </c>
      <c r="C6">
        <f t="shared" si="0"/>
        <v>7</v>
      </c>
      <c r="D6">
        <f t="shared" si="1"/>
        <v>5.8333333333333334E-2</v>
      </c>
      <c r="E6">
        <v>10</v>
      </c>
      <c r="F6">
        <v>240</v>
      </c>
    </row>
    <row r="7" spans="1:6" x14ac:dyDescent="0.25">
      <c r="A7">
        <v>469</v>
      </c>
      <c r="B7">
        <v>180</v>
      </c>
      <c r="C7">
        <f t="shared" si="0"/>
        <v>8.0862068965517242</v>
      </c>
      <c r="D7">
        <f t="shared" si="1"/>
        <v>4.4923371647509577E-2</v>
      </c>
      <c r="E7">
        <v>12</v>
      </c>
      <c r="F7">
        <v>360</v>
      </c>
    </row>
    <row r="8" spans="1:6" x14ac:dyDescent="0.25">
      <c r="A8">
        <v>522</v>
      </c>
      <c r="B8">
        <v>240</v>
      </c>
      <c r="C8">
        <f t="shared" si="0"/>
        <v>9</v>
      </c>
      <c r="D8">
        <f t="shared" si="1"/>
        <v>3.7499999999999999E-2</v>
      </c>
    </row>
    <row r="9" spans="1:6" x14ac:dyDescent="0.25">
      <c r="A9">
        <v>580</v>
      </c>
      <c r="B9">
        <v>300</v>
      </c>
      <c r="C9">
        <f t="shared" si="0"/>
        <v>10</v>
      </c>
      <c r="D9">
        <f t="shared" si="1"/>
        <v>3.3333333333333333E-2</v>
      </c>
    </row>
    <row r="10" spans="1:6" x14ac:dyDescent="0.25">
      <c r="A10">
        <v>638</v>
      </c>
      <c r="B10">
        <v>360</v>
      </c>
      <c r="C10">
        <f t="shared" si="0"/>
        <v>11</v>
      </c>
      <c r="D10">
        <f t="shared" si="1"/>
        <v>3.0555555555555555E-2</v>
      </c>
    </row>
    <row r="13" spans="1:6" x14ac:dyDescent="0.25">
      <c r="A13" t="s">
        <v>44</v>
      </c>
    </row>
    <row r="14" spans="1:6" x14ac:dyDescent="0.25">
      <c r="A14">
        <v>60</v>
      </c>
      <c r="B14">
        <f>$B$2*(0.017*A14+4.9355)</f>
        <v>345.41900000000004</v>
      </c>
    </row>
    <row r="15" spans="1:6" x14ac:dyDescent="0.25">
      <c r="A15">
        <v>30</v>
      </c>
      <c r="B15">
        <f t="shared" ref="B15:B17" si="2">$B$2*(0.017*A15+4.9355)</f>
        <v>315.839</v>
      </c>
    </row>
    <row r="16" spans="1:6" x14ac:dyDescent="0.25">
      <c r="A16">
        <v>180</v>
      </c>
      <c r="B16">
        <f t="shared" si="2"/>
        <v>463.73899999999998</v>
      </c>
    </row>
    <row r="17" spans="1:2" x14ac:dyDescent="0.25">
      <c r="A17">
        <v>30</v>
      </c>
      <c r="B17">
        <f t="shared" si="2"/>
        <v>315.839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2010</vt:lpstr>
      <vt:lpstr>2011</vt:lpstr>
      <vt:lpstr>2012</vt:lpstr>
      <vt:lpstr>Today at a glance</vt:lpstr>
      <vt:lpstr>Warm-up</vt:lpstr>
      <vt:lpstr>Sheet3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kyle.brandenberg</dc:creator>
  <cp:lastModifiedBy>Kyle</cp:lastModifiedBy>
  <dcterms:created xsi:type="dcterms:W3CDTF">2010-02-11T14:53:17Z</dcterms:created>
  <dcterms:modified xsi:type="dcterms:W3CDTF">2012-10-17T16:48:36Z</dcterms:modified>
</cp:coreProperties>
</file>