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1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oje dokumenty\Szczecin\Grupy e-learnig\MOS-131\2021-10-11\"/>
    </mc:Choice>
  </mc:AlternateContent>
  <xr:revisionPtr revIDLastSave="0" documentId="13_ncr:1_{C0B74955-A393-420E-85A1-737BC21FA59F}" xr6:coauthVersionLast="47" xr6:coauthVersionMax="47" xr10:uidLastSave="{00000000-0000-0000-0000-000000000000}"/>
  <bookViews>
    <workbookView xWindow="-110" yWindow="-110" windowWidth="19420" windowHeight="10420" xr2:uid="{E924FF2F-A314-4B23-8459-6ED09DAEAB04}"/>
  </bookViews>
  <sheets>
    <sheet name="z56" sheetId="1" r:id="rId1"/>
    <sheet name="z57" sheetId="2" r:id="rId2"/>
    <sheet name="z58" sheetId="3" r:id="rId3"/>
    <sheet name="z59" sheetId="4" r:id="rId4"/>
    <sheet name="z60" sheetId="5" r:id="rId5"/>
    <sheet name="z61" sheetId="6" r:id="rId6"/>
    <sheet name="z62" sheetId="7" r:id="rId7"/>
    <sheet name="z63" sheetId="8" r:id="rId8"/>
    <sheet name="z64" sheetId="9" r:id="rId9"/>
    <sheet name="z65" sheetId="10" r:id="rId10"/>
    <sheet name="z66" sheetId="11" r:id="rId11"/>
    <sheet name="z67" sheetId="12" r:id="rId12"/>
    <sheet name="z68" sheetId="13" r:id="rId13"/>
    <sheet name="z69" sheetId="14" r:id="rId14"/>
    <sheet name="z70" sheetId="15" r:id="rId15"/>
    <sheet name="z71" sheetId="16" r:id="rId16"/>
    <sheet name="z72" sheetId="17" r:id="rId17"/>
    <sheet name="z73" sheetId="18" r:id="rId18"/>
    <sheet name="z74" sheetId="19" r:id="rId19"/>
    <sheet name="z75" sheetId="20" r:id="rId20"/>
    <sheet name="z76" sheetId="21" r:id="rId21"/>
    <sheet name="z77" sheetId="22" r:id="rId22"/>
    <sheet name="z78" sheetId="23" r:id="rId23"/>
    <sheet name="z79" sheetId="24" r:id="rId24"/>
    <sheet name="z80" sheetId="25" r:id="rId25"/>
    <sheet name="z81" sheetId="26" r:id="rId26"/>
    <sheet name="z82" sheetId="27" r:id="rId27"/>
    <sheet name="z83" sheetId="28" r:id="rId28"/>
    <sheet name="z84" sheetId="29" r:id="rId29"/>
    <sheet name="z85" sheetId="30" r:id="rId3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18" i="29" l="1"/>
  <c r="C1017" i="29"/>
  <c r="C1016" i="29"/>
  <c r="C1015" i="29"/>
  <c r="C1014" i="29"/>
  <c r="C1013" i="29"/>
  <c r="C1012" i="29"/>
  <c r="C1011" i="29"/>
  <c r="C1010" i="29"/>
  <c r="C1009" i="29"/>
  <c r="C1008" i="29"/>
  <c r="C1007" i="29"/>
  <c r="C1006" i="29"/>
  <c r="C1005" i="29"/>
  <c r="C1004" i="29"/>
  <c r="C1003" i="29"/>
  <c r="C1002" i="29"/>
  <c r="C1001" i="29"/>
  <c r="C1000" i="29"/>
  <c r="H7" i="27"/>
  <c r="C20" i="3"/>
  <c r="C19" i="3"/>
  <c r="C18" i="3"/>
  <c r="C17" i="3"/>
  <c r="C16" i="3"/>
  <c r="B103" i="2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kurs01</author>
  </authors>
  <commentList>
    <comment ref="C1000" authorId="0" shapeId="0" xr:uid="{AA14BD66-8A00-4083-8111-B4B53E4243C2}">
      <text>
        <r>
          <rPr>
            <sz val="8"/>
            <color indexed="81"/>
            <rFont val="Tahoma"/>
            <family val="2"/>
            <charset val="238"/>
          </rPr>
          <t xml:space="preserve">
=USUŃ.ZBĘDNE.ODSTĘPY(B6)</t>
        </r>
      </text>
    </comment>
  </commentList>
</comments>
</file>

<file path=xl/sharedStrings.xml><?xml version="1.0" encoding="utf-8"?>
<sst xmlns="http://schemas.openxmlformats.org/spreadsheetml/2006/main" count="832" uniqueCount="527">
  <si>
    <t>Id pracownika</t>
  </si>
  <si>
    <t>Pensja</t>
  </si>
  <si>
    <t>PR_IN_1</t>
  </si>
  <si>
    <t>PR_IN_2</t>
  </si>
  <si>
    <t>PR_IN_3</t>
  </si>
  <si>
    <t>PR_IN_4</t>
  </si>
  <si>
    <t>PR_IN_5</t>
  </si>
  <si>
    <t>PR_IN_6</t>
  </si>
  <si>
    <t>PR_IN_7</t>
  </si>
  <si>
    <t>PR_IN_8</t>
  </si>
  <si>
    <t>PR_IN_9</t>
  </si>
  <si>
    <t>PR_IN_10</t>
  </si>
  <si>
    <t>PR_IN_11</t>
  </si>
  <si>
    <t>PR_IN_12</t>
  </si>
  <si>
    <t>PR_IN_13</t>
  </si>
  <si>
    <t>PR_IN_14</t>
  </si>
  <si>
    <t>PR_IN_15</t>
  </si>
  <si>
    <t>PR_IN_16</t>
  </si>
  <si>
    <t>PR_IN_17</t>
  </si>
  <si>
    <t>PR_IN_18</t>
  </si>
  <si>
    <t>PR_IN_19</t>
  </si>
  <si>
    <t>PR_IN_20</t>
  </si>
  <si>
    <t>PR_IN_21</t>
  </si>
  <si>
    <t>PR_IN_22</t>
  </si>
  <si>
    <t>PR_IN_23</t>
  </si>
  <si>
    <t>PR_IN_24</t>
  </si>
  <si>
    <t>PR_IN_25</t>
  </si>
  <si>
    <t>PR_IN_26</t>
  </si>
  <si>
    <t>PR_IN_27</t>
  </si>
  <si>
    <t>PR_IN_28</t>
  </si>
  <si>
    <t>PR_IN_29</t>
  </si>
  <si>
    <t>PR_IN_30</t>
  </si>
  <si>
    <t>PR_IN_31</t>
  </si>
  <si>
    <t>PR_IN_32</t>
  </si>
  <si>
    <t>PR_IN_33</t>
  </si>
  <si>
    <t>PR_IN_34</t>
  </si>
  <si>
    <t>PR_IN_35</t>
  </si>
  <si>
    <t>PR_IN_36</t>
  </si>
  <si>
    <t>PR_IN_37</t>
  </si>
  <si>
    <t>PR_IN_38</t>
  </si>
  <si>
    <t>PR_IN_39</t>
  </si>
  <si>
    <t>PR_IN_40</t>
  </si>
  <si>
    <t>PR_IN_41</t>
  </si>
  <si>
    <t>PR_IN_42</t>
  </si>
  <si>
    <t>PR_IN_43</t>
  </si>
  <si>
    <t>PR_IN_44</t>
  </si>
  <si>
    <t>PR_IN_45</t>
  </si>
  <si>
    <t>PR_IN_46</t>
  </si>
  <si>
    <t>PR_IN_47</t>
  </si>
  <si>
    <t>PR_IN_48</t>
  </si>
  <si>
    <t>PR_IN_49</t>
  </si>
  <si>
    <t>PR_IN_50</t>
  </si>
  <si>
    <t>PR_IN_51</t>
  </si>
  <si>
    <t>PR_IN_52</t>
  </si>
  <si>
    <t>PR_IN_53</t>
  </si>
  <si>
    <t>PR_IN_54</t>
  </si>
  <si>
    <t>PR_IN_55</t>
  </si>
  <si>
    <t>PR_IN_56</t>
  </si>
  <si>
    <t>PR_IN_57</t>
  </si>
  <si>
    <t>PR_IN_58</t>
  </si>
  <si>
    <t>PR_IN_59</t>
  </si>
  <si>
    <t>PR_IN_60</t>
  </si>
  <si>
    <t>PR_IN_61</t>
  </si>
  <si>
    <t>PR_IN_62</t>
  </si>
  <si>
    <t>PR_IN_63</t>
  </si>
  <si>
    <t>PR_IN_64</t>
  </si>
  <si>
    <t>PR_IN_65</t>
  </si>
  <si>
    <t>PR_IN_66</t>
  </si>
  <si>
    <t>PR_IN_67</t>
  </si>
  <si>
    <t>PR_IN_68</t>
  </si>
  <si>
    <t>PR_IN_69</t>
  </si>
  <si>
    <t>PR_IN_70</t>
  </si>
  <si>
    <t>PR_IN_71</t>
  </si>
  <si>
    <t>PR_IN_72</t>
  </si>
  <si>
    <t>PR_IN_73</t>
  </si>
  <si>
    <t>PR_IN_74</t>
  </si>
  <si>
    <t>PR_IN_75</t>
  </si>
  <si>
    <t>PR_IN_76</t>
  </si>
  <si>
    <t>PR_IN_77</t>
  </si>
  <si>
    <t>PR_IN_78</t>
  </si>
  <si>
    <t>PR_IN_79</t>
  </si>
  <si>
    <t>PR_IN_80</t>
  </si>
  <si>
    <t>PR_IN_81</t>
  </si>
  <si>
    <t>PR_IN_82</t>
  </si>
  <si>
    <t>PR_IN_83</t>
  </si>
  <si>
    <t>PR_IN_84</t>
  </si>
  <si>
    <t>PR_IN_85</t>
  </si>
  <si>
    <t>PR_IN_86</t>
  </si>
  <si>
    <t>PR_IN_87</t>
  </si>
  <si>
    <t>PR_IN_88</t>
  </si>
  <si>
    <t>PR_IN_89</t>
  </si>
  <si>
    <t>PR_IN_90</t>
  </si>
  <si>
    <t>PR_IN_91</t>
  </si>
  <si>
    <t>PR_IN_92</t>
  </si>
  <si>
    <t>PR_IN_93</t>
  </si>
  <si>
    <t>PR_IN_94</t>
  </si>
  <si>
    <t>PR_IN_95</t>
  </si>
  <si>
    <t>PR_IN_96</t>
  </si>
  <si>
    <t>PR_IN_97</t>
  </si>
  <si>
    <t>PR_IN_98</t>
  </si>
  <si>
    <t>PR_IN_99</t>
  </si>
  <si>
    <t>PR_IN_100</t>
  </si>
  <si>
    <t>Suma</t>
  </si>
  <si>
    <t>Rodzaje zaokrągleń</t>
  </si>
  <si>
    <t>Liczba</t>
  </si>
  <si>
    <t>ZAOKR</t>
  </si>
  <si>
    <t>ZAOKR.GÓRA</t>
  </si>
  <si>
    <t>ZAOKR.DÓŁ</t>
  </si>
  <si>
    <t>ZAOKR.DO.CAŁK</t>
  </si>
  <si>
    <t>LICZBA.CAŁK</t>
  </si>
  <si>
    <t>ZAOKR do całkowitych 
metoda szkolna</t>
  </si>
  <si>
    <t>ZAOKR Zaokrągla wartość do podanej liczby cyfr.</t>
  </si>
  <si>
    <t>ZAOKR.GÓRA Zaokrągla wartość w górę (od zera) do podanej liczby cyfr.</t>
  </si>
  <si>
    <t>ZAOKR.DÓŁ Zaokrągla wartość w dół (do zera) do podanej liczby cyfr.</t>
  </si>
  <si>
    <t>ZAOKR.DO.CAŁK Zaokrągla wartość w dół do najbliższej liczby całkowitej.</t>
  </si>
  <si>
    <t>LICZBA.CAŁK Obcina liczbę do liczby całkowitej lub do podanej dokładności.</t>
  </si>
  <si>
    <t>SUMA</t>
  </si>
  <si>
    <t>Klasa IA</t>
  </si>
  <si>
    <t>Lp</t>
  </si>
  <si>
    <t>Imię</t>
  </si>
  <si>
    <t>Nazwisko</t>
  </si>
  <si>
    <t>J.polski</t>
  </si>
  <si>
    <t>J.angielski</t>
  </si>
  <si>
    <t>J.niemiecki</t>
  </si>
  <si>
    <t>Matematyka</t>
  </si>
  <si>
    <t>Średnia ucznia</t>
  </si>
  <si>
    <t>Ocena końcowa</t>
  </si>
  <si>
    <t>Ocena słownie</t>
  </si>
  <si>
    <t>Jan</t>
  </si>
  <si>
    <t>Hryczyński</t>
  </si>
  <si>
    <t>Andrzej</t>
  </si>
  <si>
    <t>Jadziak</t>
  </si>
  <si>
    <t>Barbara</t>
  </si>
  <si>
    <t>Jagiel</t>
  </si>
  <si>
    <t>Stefan</t>
  </si>
  <si>
    <t>Janicki</t>
  </si>
  <si>
    <t>Robert</t>
  </si>
  <si>
    <t>Jawlik</t>
  </si>
  <si>
    <t>Jelikowska</t>
  </si>
  <si>
    <t>Wiktor</t>
  </si>
  <si>
    <t>Jobda</t>
  </si>
  <si>
    <t>Jadwiga</t>
  </si>
  <si>
    <t>Jolecka</t>
  </si>
  <si>
    <t>Karolik</t>
  </si>
  <si>
    <t>Zbigniew</t>
  </si>
  <si>
    <t>Kąkol</t>
  </si>
  <si>
    <t xml:space="preserve">zaokr do 2 miejsc </t>
  </si>
  <si>
    <t>Lista sprzedaży filmów</t>
  </si>
  <si>
    <t>Lp.</t>
  </si>
  <si>
    <t>Nazwa filmu</t>
  </si>
  <si>
    <t>Cena za szt.
brutto</t>
  </si>
  <si>
    <t>Podatek</t>
  </si>
  <si>
    <t>Cenna 
netto</t>
  </si>
  <si>
    <t>Ilość przedanych sztuk</t>
  </si>
  <si>
    <t>Wartość
brutto</t>
  </si>
  <si>
    <t>Wartość
netto</t>
  </si>
  <si>
    <t>Rabat</t>
  </si>
  <si>
    <t>Do zapłaty</t>
  </si>
  <si>
    <t>A Miami Tail (USA, 2003)</t>
  </si>
  <si>
    <t>A Wednesday (Indie, 2008)</t>
  </si>
  <si>
    <t>Aaja Nachle: Zatańcz ze mną (Indie, 2007)</t>
  </si>
  <si>
    <t>Aashiq Banaya Aapne → Stworzeni do miłości</t>
  </si>
  <si>
    <t>Abel, twój brat (Polska, 1970)</t>
  </si>
  <si>
    <t>Absolwent (USA, 1967)</t>
  </si>
  <si>
    <t>Ach, ten Andy! (Kanada, 2001)</t>
  </si>
  <si>
    <t>Ada! To nie wypada! (Polska, 1936)</t>
  </si>
  <si>
    <t>Adela jeszcze nie jadła kolacji (Czechosłowacja, 1977)</t>
  </si>
  <si>
    <t>Adwokat diabła (Niemcy, USA, 1997)</t>
  </si>
  <si>
    <t>Aetbaar → Zaufaj mi</t>
  </si>
  <si>
    <t>Afonia i pszczoły (Polska, 2008)</t>
  </si>
  <si>
    <t>Agenci miłości (USA, 2008)</t>
  </si>
  <si>
    <t>Agenci NCIS (USA, 2003–2013)</t>
  </si>
  <si>
    <t>Agent XXL 2 (USA, 2006)</t>
  </si>
  <si>
    <t>Średnia wartość brutto</t>
  </si>
  <si>
    <t>Agentka o stu twarzach (USA, 2001–2006)</t>
  </si>
  <si>
    <t>Średnia rabatu</t>
  </si>
  <si>
    <t>Agentki (Polska, 2008)</t>
  </si>
  <si>
    <t>Ilość produktów, których liczba sprzedanych sztuk jest większa niż 8</t>
  </si>
  <si>
    <t>Aguirre, gniew boży (RFN, Meksyk, Peru, 1972)</t>
  </si>
  <si>
    <t>Ahista Ahista (Indie, 2006)</t>
  </si>
  <si>
    <t>Aida (Polska, 2011–2012)</t>
  </si>
  <si>
    <t>Liczba filmów mających w tytule "Akademia Policyjna"</t>
  </si>
  <si>
    <t>Ajlawju (Polska, 1999)</t>
  </si>
  <si>
    <t>Akademia Policyjna (USA, 1984)</t>
  </si>
  <si>
    <t>Akademia Policyjna 2: Pierwsze zadanie (USA, 1985)</t>
  </si>
  <si>
    <t>Akademia Policyjna 3: Powrót do szkoły (USA, 1986)</t>
  </si>
  <si>
    <t>Akademia Policyjna 4: Patrol obywatelski (USA, 1987)</t>
  </si>
  <si>
    <t>Akademia Policyjna 5: Misja w Miami Beach (USA, 1988)</t>
  </si>
  <si>
    <t>Akademia Policyjna 6: Operacja Chaos (USA, 1989)</t>
  </si>
  <si>
    <t>Akademia Policyjna 7: Misja w Moskwie (USA, 1994)</t>
  </si>
  <si>
    <t>Akcja pod Arsenałem (Polska, 1978)</t>
  </si>
  <si>
    <t>Akta Dresdena (Kanada, USA, 2007)</t>
  </si>
  <si>
    <t>Akwarium (Polska, Niemcy, Ukraina, 1995)</t>
  </si>
  <si>
    <t>Akwen Eldorado (Polska, 1988)</t>
  </si>
  <si>
    <t>Aladyn (USA, 1992)</t>
  </si>
  <si>
    <t>Albela (Indie, 2001)</t>
  </si>
  <si>
    <t>Aleja gówniarzy (Polska, 2007)</t>
  </si>
  <si>
    <t>Aleksander (Francja, Holandia, Niemcy, USA, Wielka Brytania, 2004)</t>
  </si>
  <si>
    <t>Alex i Emma (USA, 2003)</t>
  </si>
  <si>
    <t>Alex - sam w domu (USA, 1997)</t>
  </si>
  <si>
    <t>Alf (USA, 1986–1990)</t>
  </si>
  <si>
    <t>Alfred Hitchcock przedstawia (USA, 1955–1962)</t>
  </si>
  <si>
    <t>Alicja w Krainie Czarów (USA, 2010)</t>
  </si>
  <si>
    <t>Allo Allo! → 'Allo 'Allo!</t>
  </si>
  <si>
    <t>Ally McBeal (USA, 1997–2002)</t>
  </si>
  <si>
    <t>Alternatywy 4 (Polska, 1983)</t>
  </si>
  <si>
    <t>Alvin i wiewiórki (USA, 2007)</t>
  </si>
  <si>
    <t>Alvin i wiewiórki 2 (USA, 2009)</t>
  </si>
  <si>
    <t>Amadeusz (USA, 1984)</t>
  </si>
  <si>
    <t>Amelia (Francja, Niemcy, 2001)</t>
  </si>
  <si>
    <t>American Beauty (USA, 1999)</t>
  </si>
  <si>
    <t>American Pie (USA, 1999)</t>
  </si>
  <si>
    <t>American Pie 2 (USA, 2001)</t>
  </si>
  <si>
    <t>American Pie: Wakacje (USA, 2005)</t>
  </si>
  <si>
    <t>American Pie: Wesele (Niemcy, USA, 2003)</t>
  </si>
  <si>
    <t>American Psycho (Kanada, USA, 2000)</t>
  </si>
  <si>
    <t>Amerykańska dziewica (USA, 2009)</t>
  </si>
  <si>
    <t>Amerykański smok Jake Long (USA, 2005)</t>
  </si>
  <si>
    <t>Amnestia (Polska, 1981)</t>
  </si>
  <si>
    <t>Amores perros (Meksyk, 2000)</t>
  </si>
  <si>
    <t>Anatomia prawdy‎ (USA, 2011–2013)</t>
  </si>
  <si>
    <t>Anatomia upadku (Polska, 2012)</t>
  </si>
  <si>
    <t>Andromeda (Kanada, USA, 2000–2005)</t>
  </si>
  <si>
    <t>Angel-A (Francja, 2005)</t>
  </si>
  <si>
    <t>Blisko siebie (Indie, 2003)</t>
  </si>
  <si>
    <t>Bliźniaczki. Paszport do Paryża → Paszport do Paryża</t>
  </si>
  <si>
    <t>Bliźniaki Cramp (USA, 2001–2003)</t>
  </si>
  <si>
    <t>Bliżej (USA, 2004)</t>
  </si>
  <si>
    <t>Blokersi (Polska, 2001)</t>
  </si>
  <si>
    <t>Blondynka (Polska, 2009–2010)</t>
  </si>
  <si>
    <t>Blondynka w koszarach (USA, 2008)</t>
  </si>
  <si>
    <t>Blow (USA, 2001)</t>
  </si>
  <si>
    <t>Blue Velvet (USA, 1986)</t>
  </si>
  <si>
    <t>Bodyguard (USA, 1992)</t>
  </si>
  <si>
    <t>Boisko bezdomnych (Polska, 2008)</t>
  </si>
  <si>
    <t>Borat (USA, 2006)</t>
  </si>
  <si>
    <t>Borat: Podpatrzone w Ameryce, aby Kazachstan rósł w siłę, a ludzie żyli dostatniej → Borat</t>
  </si>
  <si>
    <t>Boski chillout (USA, 2008)</t>
  </si>
  <si>
    <t>Boskie jak diabli (Francja, Hiszpania, Meksyk, Włochy, 2001)</t>
  </si>
  <si>
    <t>Bostończycy (USA, Wielka Brytania, 1984)</t>
  </si>
  <si>
    <t>Bouli (Belgia, Francja, Kanada, 1990)</t>
  </si>
  <si>
    <t>Boże Narodzenie (Belgia, Francja, Niemcy, Rumunia, Wielka Brytania, 2005)</t>
  </si>
  <si>
    <t>Boże skrawki (Polska, USA, 2001)</t>
  </si>
  <si>
    <t>Bóg wiedzie → Na drodze miłości</t>
  </si>
  <si>
    <t>Bracia Graczowie (ZSRR, 1982)</t>
  </si>
  <si>
    <t>Bracie, gdzie jesteś? (USA, Wielka Brytania, Francja, 2000)</t>
  </si>
  <si>
    <t>Brat 2 (Rosja, 2000)</t>
  </si>
  <si>
    <t>Brudny Harry (USA, 1971)</t>
  </si>
  <si>
    <t>Brunet wieczorową porą (Polska, 2006)</t>
  </si>
  <si>
    <t>Brzydula (Polska, 2008–2009)</t>
  </si>
  <si>
    <t>Brzydula Betty (USA, 2006–2010)</t>
  </si>
  <si>
    <t>Buli → Bouli</t>
  </si>
  <si>
    <t>Bulionerzy (Polska, 2004–2008)</t>
  </si>
  <si>
    <t>Bulwar Zachodzącego Słońca (USA, 1950)</t>
  </si>
  <si>
    <t>Bumbai (Indie, 1995)</t>
  </si>
  <si>
    <t>Buntownik z wyboru (USA, 1997)</t>
  </si>
  <si>
    <t>Być jak John Malkovich (USA, 1999)</t>
  </si>
  <si>
    <t>Byle do przodu (USA, 2002–2006)</t>
  </si>
  <si>
    <t>Byli (USA, 2011–2012)</t>
  </si>
  <si>
    <t>Byli sobie wynalazcy → Były sobie odkrycia</t>
  </si>
  <si>
    <t>Kod towaru</t>
  </si>
  <si>
    <t>Długość kodu</t>
  </si>
  <si>
    <t>AB#3333-456</t>
  </si>
  <si>
    <t>DFG#3333-666</t>
  </si>
  <si>
    <t>RTW#2233-98</t>
  </si>
  <si>
    <t>TTYZ#3333-99675</t>
  </si>
  <si>
    <t>AAS#3355-34a</t>
  </si>
  <si>
    <t>AAS#355335-34s</t>
  </si>
  <si>
    <t>ZREAFAT#3344-563</t>
  </si>
  <si>
    <t>Pracownik</t>
  </si>
  <si>
    <t>Numer telefonu</t>
  </si>
  <si>
    <t>Stacjonarny czy komórkowy</t>
  </si>
  <si>
    <t>Kowalski  Jan</t>
  </si>
  <si>
    <t>603-345-444</t>
  </si>
  <si>
    <t>Wiśniewski Jacek</t>
  </si>
  <si>
    <t>601-211-213</t>
  </si>
  <si>
    <t>605-45-56</t>
  </si>
  <si>
    <t>Jabłońska Danuta</t>
  </si>
  <si>
    <t>605-45-57</t>
  </si>
  <si>
    <t>Gdański Marcin</t>
  </si>
  <si>
    <t>603-345-448</t>
  </si>
  <si>
    <t>Poniatowska Alicja</t>
  </si>
  <si>
    <t>602-245-500</t>
  </si>
  <si>
    <t>Piekarski Michał</t>
  </si>
  <si>
    <t>605-45-58</t>
  </si>
  <si>
    <t>Stolarczyk Iwona</t>
  </si>
  <si>
    <t>Kowalski  Wiesław</t>
  </si>
  <si>
    <t>603-345-452</t>
  </si>
  <si>
    <t>Nowak Tadeusz</t>
  </si>
  <si>
    <t>601-345-453</t>
  </si>
  <si>
    <t>Nowak Sylwia</t>
  </si>
  <si>
    <t>605-45-60</t>
  </si>
  <si>
    <t>Litwa Magdalena</t>
  </si>
  <si>
    <t>601-345-455</t>
  </si>
  <si>
    <t>Kowalewski Zbigniew</t>
  </si>
  <si>
    <t>605-45-78</t>
  </si>
  <si>
    <t>Nuta Jan</t>
  </si>
  <si>
    <t>602-788-451</t>
  </si>
  <si>
    <t>2 ostatnie liczby</t>
  </si>
  <si>
    <t>2 pierwsze znaki</t>
  </si>
  <si>
    <t>PC#455</t>
  </si>
  <si>
    <t>TV#333</t>
  </si>
  <si>
    <t>TV#355</t>
  </si>
  <si>
    <t>Pc#555</t>
  </si>
  <si>
    <t>TV#233</t>
  </si>
  <si>
    <t>TV#844</t>
  </si>
  <si>
    <t>GF#155</t>
  </si>
  <si>
    <t>Nazwa odbiorcy</t>
  </si>
  <si>
    <t>Adres</t>
  </si>
  <si>
    <t>Kod</t>
  </si>
  <si>
    <t>Sigma</t>
  </si>
  <si>
    <t>80-349 Gdańsk Sobieskiego 23/f</t>
  </si>
  <si>
    <t>Delta</t>
  </si>
  <si>
    <t>45-456 Katowice Racławicka 15a/4</t>
  </si>
  <si>
    <t>Beta</t>
  </si>
  <si>
    <t>34-456 Szczecin Fiołkowa 1</t>
  </si>
  <si>
    <t>Optima</t>
  </si>
  <si>
    <t>98-439 Bydgoszcz Andromedy 23/5</t>
  </si>
  <si>
    <t>Alfa</t>
  </si>
  <si>
    <t>56-234 Toruń Mickiewicza 13</t>
  </si>
  <si>
    <t>Omega</t>
  </si>
  <si>
    <t>20-209 Kraków Koszarowa 23</t>
  </si>
  <si>
    <t>Gama</t>
  </si>
  <si>
    <t>54-209 Łódź Reja 33</t>
  </si>
  <si>
    <t>Imie</t>
  </si>
  <si>
    <t>Ostatnia litera</t>
  </si>
  <si>
    <t>Agata</t>
  </si>
  <si>
    <t>Marcin</t>
  </si>
  <si>
    <t>Łucja</t>
  </si>
  <si>
    <t>Ewelina</t>
  </si>
  <si>
    <t>Kamil</t>
  </si>
  <si>
    <t>Kamilia</t>
  </si>
  <si>
    <t>Wojciech</t>
  </si>
  <si>
    <t>Przemysław</t>
  </si>
  <si>
    <t>Agnieszka</t>
  </si>
  <si>
    <t>Dorota</t>
  </si>
  <si>
    <t>Marta</t>
  </si>
  <si>
    <t>Płeć</t>
  </si>
  <si>
    <t>Cena</t>
  </si>
  <si>
    <t>TV#455</t>
  </si>
  <si>
    <t>TV#555</t>
  </si>
  <si>
    <t>TV#155</t>
  </si>
  <si>
    <t>kod towaru</t>
  </si>
  <si>
    <t>1111-NADD-89</t>
  </si>
  <si>
    <t>1234-NadY-56</t>
  </si>
  <si>
    <t>1459-JKVh-78z</t>
  </si>
  <si>
    <t>3245-NADZ-789</t>
  </si>
  <si>
    <t>5444-JKVq-785</t>
  </si>
  <si>
    <t>7748-JKVs-55</t>
  </si>
  <si>
    <t>8987-Nadx-67</t>
  </si>
  <si>
    <t>9587-JKVa-12e</t>
  </si>
  <si>
    <t>stary kod towaru</t>
  </si>
  <si>
    <t>nowy kod towau</t>
  </si>
  <si>
    <t>Stary symbol</t>
  </si>
  <si>
    <t>Pozycja "-"</t>
  </si>
  <si>
    <t>Pozycja 1</t>
  </si>
  <si>
    <t>Pozycja 5</t>
  </si>
  <si>
    <t>AB-125-38</t>
  </si>
  <si>
    <t>FAN-125-39</t>
  </si>
  <si>
    <t>TBB-125-40</t>
  </si>
  <si>
    <t>RR-125-60</t>
  </si>
  <si>
    <t>QWh9-125-29z</t>
  </si>
  <si>
    <t>TXC-125-25</t>
  </si>
  <si>
    <t>RT-125-78</t>
  </si>
  <si>
    <t>FT1-125-4B</t>
  </si>
  <si>
    <t>Nowy symbol</t>
  </si>
  <si>
    <t>12534-NadY-56</t>
  </si>
  <si>
    <t>144359-JKVh-78z</t>
  </si>
  <si>
    <t>35-NADZ-789</t>
  </si>
  <si>
    <t>5-JKVq-785</t>
  </si>
  <si>
    <t>000-JKVs-55</t>
  </si>
  <si>
    <t>887-Nadx-67</t>
  </si>
  <si>
    <t>987-JKVa-12e</t>
  </si>
  <si>
    <t>134-NadY-56</t>
  </si>
  <si>
    <t>149-JKfdVh-78z</t>
  </si>
  <si>
    <t>5-NADZ-789</t>
  </si>
  <si>
    <t>5444-J-785</t>
  </si>
  <si>
    <t>Imię i nazwisko</t>
  </si>
  <si>
    <t>Nazwisko i Imię</t>
  </si>
  <si>
    <t>Imię i nazwisko*</t>
  </si>
  <si>
    <t>Nazwisko i Imię*</t>
  </si>
  <si>
    <t>Kowalski</t>
  </si>
  <si>
    <t>Wiśniewski</t>
  </si>
  <si>
    <t>Jacek</t>
  </si>
  <si>
    <t>Nowak</t>
  </si>
  <si>
    <t>Anna</t>
  </si>
  <si>
    <t>Jabłońska</t>
  </si>
  <si>
    <t>Danuta</t>
  </si>
  <si>
    <t>Gdański</t>
  </si>
  <si>
    <t>Poniatowska</t>
  </si>
  <si>
    <t>Alicja</t>
  </si>
  <si>
    <t>Piekarski</t>
  </si>
  <si>
    <t>Michał</t>
  </si>
  <si>
    <t>Stolarczyk</t>
  </si>
  <si>
    <t>Iwona</t>
  </si>
  <si>
    <t xml:space="preserve">Kowalski </t>
  </si>
  <si>
    <t>Wiesław</t>
  </si>
  <si>
    <t>Tadeusz</t>
  </si>
  <si>
    <t>Sylwia</t>
  </si>
  <si>
    <t>Inicjały</t>
  </si>
  <si>
    <t>Długość imienia i nazwiska</t>
  </si>
  <si>
    <t>Długość imienia</t>
  </si>
  <si>
    <t>Krzysztof Lubaszka</t>
  </si>
  <si>
    <t>Robert Piwoński</t>
  </si>
  <si>
    <t>Anna Galaszewska</t>
  </si>
  <si>
    <t>Irena Rogowska</t>
  </si>
  <si>
    <t xml:space="preserve">Jan Graczyński </t>
  </si>
  <si>
    <t xml:space="preserve">Urszula Murawska </t>
  </si>
  <si>
    <t>Felicja Andrychowicz</t>
  </si>
  <si>
    <t>Janusz Wachowicz</t>
  </si>
  <si>
    <t>Amanda Koszewska</t>
  </si>
  <si>
    <t>Robert Czerwiński</t>
  </si>
  <si>
    <t>Maciej Linus</t>
  </si>
  <si>
    <t>Donald Błażejczyk</t>
  </si>
  <si>
    <t>Jolanta Filipowicz</t>
  </si>
  <si>
    <t>Jan Melnik</t>
  </si>
  <si>
    <t>Edward Soplica</t>
  </si>
  <si>
    <t>Czesław Jasiewicz</t>
  </si>
  <si>
    <t>Wiesława Kozikowska</t>
  </si>
  <si>
    <t>Marek Załuski</t>
  </si>
  <si>
    <t>Piotr Słomczyński</t>
  </si>
  <si>
    <t xml:space="preserve">Zygmunt Semeniuk </t>
  </si>
  <si>
    <t>Helena Urbańczyk</t>
  </si>
  <si>
    <t>Paweł Grabowski</t>
  </si>
  <si>
    <t>Wojciech Wojtyra</t>
  </si>
  <si>
    <t>Antoni Persiński</t>
  </si>
  <si>
    <t>Łucja Nadwiślańska</t>
  </si>
  <si>
    <t>Olga Mączyńska</t>
  </si>
  <si>
    <t>Odbiorca</t>
  </si>
  <si>
    <t>Mika, Piotr</t>
  </si>
  <si>
    <t>Majcher, Jan</t>
  </si>
  <si>
    <t>Celeda, Michał</t>
  </si>
  <si>
    <t>Grzywacz, Lena</t>
  </si>
  <si>
    <t>Jakucki, Marek</t>
  </si>
  <si>
    <t>Mich, Jola</t>
  </si>
  <si>
    <t>Derda, Edyta</t>
  </si>
  <si>
    <t>Ktojek, Piotr</t>
  </si>
  <si>
    <t>Miłecka, Lena</t>
  </si>
  <si>
    <t>Kontrahent</t>
  </si>
  <si>
    <t>Miasto</t>
  </si>
  <si>
    <t>Ulica</t>
  </si>
  <si>
    <t>Nr</t>
  </si>
  <si>
    <t>80-349 Gdańsk Sobieskiego 23/F</t>
  </si>
  <si>
    <t>45-456 Katowice Racławicka 15A/4</t>
  </si>
  <si>
    <t>20-209 Kraków Koszarowa 23A</t>
  </si>
  <si>
    <t>Data (rrrr/dd/mm)</t>
  </si>
  <si>
    <t>Data poprawna</t>
  </si>
  <si>
    <t>2016/07/03</t>
  </si>
  <si>
    <t>2016/09/10</t>
  </si>
  <si>
    <t>2016/24/12</t>
  </si>
  <si>
    <t>2016/15/09</t>
  </si>
  <si>
    <t>2016/03/08</t>
  </si>
  <si>
    <t>2016/03/12</t>
  </si>
  <si>
    <t>2016/01/04</t>
  </si>
  <si>
    <t>Data</t>
  </si>
  <si>
    <t>Godzina</t>
  </si>
  <si>
    <t>Dzień tygodnia</t>
  </si>
  <si>
    <t>miesiąc</t>
  </si>
  <si>
    <t>Opis 1</t>
  </si>
  <si>
    <t>Opis 2</t>
  </si>
  <si>
    <t>Opis 3</t>
  </si>
  <si>
    <t>Data z systemu</t>
  </si>
  <si>
    <t>Dzień</t>
  </si>
  <si>
    <t>Miesiąc</t>
  </si>
  <si>
    <t>Rok</t>
  </si>
  <si>
    <t>Data własciwa</t>
  </si>
  <si>
    <t>02.02.99</t>
  </si>
  <si>
    <t>08.03.99</t>
  </si>
  <si>
    <t>12.04.99</t>
  </si>
  <si>
    <t>09.05.99</t>
  </si>
  <si>
    <t>11.06.99</t>
  </si>
  <si>
    <t>01.10.99</t>
  </si>
  <si>
    <t>14.08.99</t>
  </si>
  <si>
    <t>01.09.99</t>
  </si>
  <si>
    <t>Z.WIELKIEJ.LITERY</t>
  </si>
  <si>
    <t>80-349 GDAŃSK SOBIESKIEGO 23/F</t>
  </si>
  <si>
    <t>45-456 katowice racławicka 15a/4</t>
  </si>
  <si>
    <t>34-456 szczecin fiołkowa 1</t>
  </si>
  <si>
    <t>98-439 BYDGOSZCZ ANDROMEDY 23/5</t>
  </si>
  <si>
    <t>56-234 TORUŃ MICKIEWICZA 13</t>
  </si>
  <si>
    <t>20-209 KRAKÓW KOSZAROWA 23a</t>
  </si>
  <si>
    <t>54-209 ŁÓDŹ REJA 33</t>
  </si>
  <si>
    <t>Nazwa</t>
  </si>
  <si>
    <t>LITERY.MAŁE</t>
  </si>
  <si>
    <t>LITERY.WIELKIE</t>
  </si>
  <si>
    <t>PRZED</t>
  </si>
  <si>
    <t>PO</t>
  </si>
  <si>
    <t xml:space="preserve">         Polska           Kowalski             PL2390</t>
  </si>
  <si>
    <t xml:space="preserve">         Niemcy           Nowak             D12345</t>
  </si>
  <si>
    <t xml:space="preserve">         Niemcy           Zielińska             D23454</t>
  </si>
  <si>
    <t>Roman     Kowalski</t>
  </si>
  <si>
    <t xml:space="preserve">         Norwegia           Zielińska             NOR820</t>
  </si>
  <si>
    <t xml:space="preserve">         Dania           Nowak             DN0976</t>
  </si>
  <si>
    <t xml:space="preserve">         Holandia           Kowalski             ND0456</t>
  </si>
  <si>
    <t xml:space="preserve">         Szwecja           Zielińska             SWE123</t>
  </si>
  <si>
    <t xml:space="preserve">         Norwegia           Korcz             NOR564</t>
  </si>
  <si>
    <t xml:space="preserve">         Francja           Nowak             F435678</t>
  </si>
  <si>
    <t xml:space="preserve">                               Zielińska                            Maria</t>
  </si>
  <si>
    <t xml:space="preserve">         Włochy           Kowalski             I00987</t>
  </si>
  <si>
    <t xml:space="preserve">         Grecja           Nowak             GR1200</t>
  </si>
  <si>
    <t xml:space="preserve">         Austria           Korcz             AS0909</t>
  </si>
  <si>
    <t xml:space="preserve">         Szwajcaria           Kowalski             SW4447</t>
  </si>
  <si>
    <t xml:space="preserve">         Włochy           Korcz             I89090</t>
  </si>
  <si>
    <t xml:space="preserve">         Niemcy           Banasik             D09765</t>
  </si>
  <si>
    <t xml:space="preserve">         Austria           Banasik             AS1234</t>
  </si>
  <si>
    <t xml:space="preserve">         Hiszpania           Zielińska             SP7700</t>
  </si>
  <si>
    <t>Tekst 1</t>
  </si>
  <si>
    <t>Tekst 2</t>
  </si>
  <si>
    <t>Porównywanie</t>
  </si>
  <si>
    <t>JAN</t>
  </si>
  <si>
    <t>Łączenie</t>
  </si>
  <si>
    <t>Powtarzanie</t>
  </si>
  <si>
    <t>%</t>
  </si>
  <si>
    <t>Usuwanie spacji</t>
  </si>
  <si>
    <t>Dziś      mamy                                                                                poniedziałek</t>
  </si>
  <si>
    <t>Zliczanie znaków</t>
  </si>
  <si>
    <t>poniedziałek</t>
  </si>
  <si>
    <t>Duże litery</t>
  </si>
  <si>
    <t>dziś poniedziałek</t>
  </si>
  <si>
    <t>Małe litery</t>
  </si>
  <si>
    <t>DZIŚ PONIEDZIAŁEK</t>
  </si>
  <si>
    <t>Z wielkiej litery</t>
  </si>
  <si>
    <t>Wyodrębnianie tekstu</t>
  </si>
  <si>
    <t>Zastępowanie tekstu innym</t>
  </si>
  <si>
    <t>Budżet 2015</t>
  </si>
  <si>
    <t>Przeszukanie łańcucha</t>
  </si>
  <si>
    <t>Pan Marcin Adamski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</si>
</sst>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#,##0.00\ &quot;zł&quot;;[Red]\-#,##0.00\ &quot;zł&quot;"/>
    <numFmt numFmtId="44" formatCode="_-* #,##0.00\ &quot;zł&quot;_-;\-* #,##0.00\ &quot;zł&quot;_-;_-* &quot;-&quot;??\ &quot;zł&quot;_-;_-@_-"/>
    <numFmt numFmtId="164" formatCode="0.00000"/>
    <numFmt numFmtId="165" formatCode="0.000"/>
    <numFmt numFmtId="166" formatCode="#,##0.00\ &quot;zł&quot;"/>
    <numFmt numFmtId="167" formatCode="[$-F400]h:mm:ss\ AM/PM"/>
  </numFmts>
  <fonts count="24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10"/>
      <name val="MS Sans Serif"/>
      <family val="2"/>
      <charset val="238"/>
    </font>
    <font>
      <sz val="10"/>
      <name val="Arial CE"/>
      <charset val="238"/>
    </font>
    <font>
      <b/>
      <sz val="11"/>
      <color rgb="FFFF0000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6"/>
      <name val="Arial CE"/>
      <family val="2"/>
      <charset val="238"/>
    </font>
    <font>
      <b/>
      <sz val="11"/>
      <name val="Palatino Linotype"/>
      <family val="1"/>
      <charset val="238"/>
    </font>
    <font>
      <sz val="10"/>
      <color indexed="8"/>
      <name val="Arial CE"/>
      <family val="2"/>
      <charset val="238"/>
    </font>
    <font>
      <sz val="10"/>
      <color indexed="62"/>
      <name val="Arial CE"/>
      <family val="2"/>
      <charset val="238"/>
    </font>
    <font>
      <i/>
      <sz val="10"/>
      <name val="Arial CE"/>
      <family val="2"/>
      <charset val="238"/>
    </font>
    <font>
      <sz val="11"/>
      <name val="Palatino Linotype"/>
      <family val="1"/>
      <charset val="238"/>
    </font>
    <font>
      <b/>
      <sz val="10"/>
      <color theme="0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theme="1"/>
      <name val="Calibri"/>
      <family val="2"/>
      <charset val="238"/>
      <scheme val="minor"/>
    </font>
    <font>
      <sz val="8"/>
      <name val="Arial"/>
      <family val="2"/>
      <charset val="238"/>
    </font>
    <font>
      <sz val="12"/>
      <name val="Arial CE"/>
      <charset val="238"/>
    </font>
    <font>
      <sz val="8"/>
      <color indexed="81"/>
      <name val="Tahoma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7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5" fillId="2" borderId="0" applyNumberFormat="0" applyBorder="0" applyAlignment="0" applyProtection="0"/>
    <xf numFmtId="0" fontId="1" fillId="0" borderId="0"/>
    <xf numFmtId="0" fontId="8" fillId="0" borderId="0"/>
    <xf numFmtId="0" fontId="11" fillId="0" borderId="0"/>
    <xf numFmtId="0" fontId="9" fillId="0" borderId="0"/>
    <xf numFmtId="44" fontId="9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/>
  </cellStyleXfs>
  <cellXfs count="149">
    <xf numFmtId="0" fontId="0" fillId="0" borderId="0" xfId="0"/>
    <xf numFmtId="0" fontId="4" fillId="0" borderId="1" xfId="2" applyFont="1" applyBorder="1"/>
    <xf numFmtId="0" fontId="1" fillId="0" borderId="0" xfId="2"/>
    <xf numFmtId="0" fontId="1" fillId="0" borderId="1" xfId="2" applyBorder="1"/>
    <xf numFmtId="2" fontId="1" fillId="0" borderId="1" xfId="2" applyNumberFormat="1" applyBorder="1"/>
    <xf numFmtId="2" fontId="1" fillId="0" borderId="0" xfId="2" applyNumberFormat="1"/>
    <xf numFmtId="0" fontId="4" fillId="0" borderId="1" xfId="2" applyFont="1" applyBorder="1" applyAlignment="1">
      <alignment horizontal="right"/>
    </xf>
    <xf numFmtId="2" fontId="4" fillId="3" borderId="1" xfId="2" applyNumberFormat="1" applyFont="1" applyFill="1" applyBorder="1"/>
    <xf numFmtId="164" fontId="4" fillId="0" borderId="0" xfId="2" applyNumberFormat="1" applyFont="1"/>
    <xf numFmtId="0" fontId="4" fillId="0" borderId="0" xfId="2" applyFont="1"/>
    <xf numFmtId="164" fontId="1" fillId="0" borderId="0" xfId="2" applyNumberFormat="1"/>
    <xf numFmtId="0" fontId="2" fillId="0" borderId="0" xfId="2" applyFont="1"/>
    <xf numFmtId="0" fontId="4" fillId="4" borderId="0" xfId="2" applyFont="1" applyFill="1" applyAlignment="1">
      <alignment vertical="center"/>
    </xf>
    <xf numFmtId="2" fontId="4" fillId="4" borderId="0" xfId="2" applyNumberFormat="1" applyFont="1" applyFill="1" applyAlignment="1">
      <alignment horizontal="center" vertical="center"/>
    </xf>
    <xf numFmtId="1" fontId="4" fillId="4" borderId="0" xfId="2" applyNumberFormat="1" applyFont="1" applyFill="1" applyAlignment="1">
      <alignment vertical="center"/>
    </xf>
    <xf numFmtId="2" fontId="4" fillId="4" borderId="0" xfId="2" applyNumberFormat="1" applyFont="1" applyFill="1" applyAlignment="1">
      <alignment horizontal="center" vertical="center" wrapText="1"/>
    </xf>
    <xf numFmtId="0" fontId="5" fillId="0" borderId="0" xfId="2" applyFont="1"/>
    <xf numFmtId="2" fontId="1" fillId="3" borderId="0" xfId="2" quotePrefix="1" applyNumberFormat="1" applyFill="1"/>
    <xf numFmtId="2" fontId="1" fillId="3" borderId="0" xfId="2" applyNumberFormat="1" applyFill="1"/>
    <xf numFmtId="1" fontId="1" fillId="3" borderId="0" xfId="2" applyNumberFormat="1" applyFill="1"/>
    <xf numFmtId="165" fontId="1" fillId="3" borderId="0" xfId="2" applyNumberFormat="1" applyFill="1"/>
    <xf numFmtId="0" fontId="6" fillId="0" borderId="0" xfId="2" applyFont="1"/>
    <xf numFmtId="164" fontId="7" fillId="0" borderId="0" xfId="2" applyNumberFormat="1" applyFont="1"/>
    <xf numFmtId="1" fontId="4" fillId="0" borderId="0" xfId="2" applyNumberFormat="1" applyFont="1"/>
    <xf numFmtId="1" fontId="1" fillId="0" borderId="0" xfId="2" applyNumberFormat="1"/>
    <xf numFmtId="0" fontId="9" fillId="0" borderId="1" xfId="3" applyFont="1" applyBorder="1"/>
    <xf numFmtId="0" fontId="6" fillId="0" borderId="1" xfId="2" applyFont="1" applyBorder="1"/>
    <xf numFmtId="0" fontId="10" fillId="3" borderId="1" xfId="2" applyFont="1" applyFill="1" applyBorder="1"/>
    <xf numFmtId="165" fontId="1" fillId="3" borderId="4" xfId="2" applyNumberFormat="1" applyFill="1" applyBorder="1"/>
    <xf numFmtId="0" fontId="7" fillId="0" borderId="0" xfId="2" applyFont="1" applyAlignment="1">
      <alignment horizontal="center" vertical="center"/>
    </xf>
    <xf numFmtId="166" fontId="7" fillId="0" borderId="0" xfId="2" applyNumberFormat="1" applyFont="1" applyAlignment="1">
      <alignment horizontal="center" vertical="center" wrapText="1"/>
    </xf>
    <xf numFmtId="0" fontId="7" fillId="0" borderId="0" xfId="2" applyFont="1" applyAlignment="1">
      <alignment horizontal="center" vertical="center" wrapText="1"/>
    </xf>
    <xf numFmtId="166" fontId="1" fillId="0" borderId="0" xfId="2" applyNumberFormat="1"/>
    <xf numFmtId="166" fontId="3" fillId="3" borderId="0" xfId="2" applyNumberFormat="1" applyFont="1" applyFill="1"/>
    <xf numFmtId="9" fontId="1" fillId="0" borderId="0" xfId="2" applyNumberFormat="1"/>
    <xf numFmtId="166" fontId="1" fillId="3" borderId="5" xfId="2" applyNumberFormat="1" applyFill="1" applyBorder="1" applyAlignment="1">
      <alignment horizontal="center"/>
    </xf>
    <xf numFmtId="166" fontId="3" fillId="0" borderId="0" xfId="2" applyNumberFormat="1" applyFont="1"/>
    <xf numFmtId="0" fontId="11" fillId="5" borderId="1" xfId="4" applyFill="1" applyBorder="1"/>
    <xf numFmtId="0" fontId="11" fillId="0" borderId="0" xfId="4"/>
    <xf numFmtId="0" fontId="11" fillId="0" borderId="1" xfId="4" applyBorder="1"/>
    <xf numFmtId="0" fontId="11" fillId="3" borderId="1" xfId="4" applyFill="1" applyBorder="1"/>
    <xf numFmtId="0" fontId="11" fillId="0" borderId="0" xfId="4" quotePrefix="1"/>
    <xf numFmtId="0" fontId="12" fillId="6" borderId="0" xfId="5" applyFont="1" applyFill="1" applyAlignment="1">
      <alignment horizontal="left" vertical="center"/>
    </xf>
    <xf numFmtId="0" fontId="9" fillId="6" borderId="0" xfId="5" applyFill="1" applyAlignment="1">
      <alignment horizontal="right"/>
    </xf>
    <xf numFmtId="0" fontId="9" fillId="6" borderId="0" xfId="5" applyFill="1"/>
    <xf numFmtId="0" fontId="13" fillId="7" borderId="1" xfId="5" applyFont="1" applyFill="1" applyBorder="1" applyAlignment="1">
      <alignment horizontal="center" vertical="center"/>
    </xf>
    <xf numFmtId="0" fontId="14" fillId="6" borderId="6" xfId="5" applyFont="1" applyFill="1" applyBorder="1" applyAlignment="1">
      <alignment horizontal="left"/>
    </xf>
    <xf numFmtId="0" fontId="14" fillId="6" borderId="6" xfId="5" applyFont="1" applyFill="1" applyBorder="1" applyAlignment="1">
      <alignment horizontal="center"/>
    </xf>
    <xf numFmtId="0" fontId="15" fillId="3" borderId="7" xfId="5" applyFont="1" applyFill="1" applyBorder="1" applyAlignment="1">
      <alignment horizontal="center"/>
    </xf>
    <xf numFmtId="0" fontId="14" fillId="6" borderId="5" xfId="5" applyFont="1" applyFill="1" applyBorder="1" applyAlignment="1">
      <alignment horizontal="left"/>
    </xf>
    <xf numFmtId="0" fontId="14" fillId="6" borderId="5" xfId="5" applyFont="1" applyFill="1" applyBorder="1" applyAlignment="1">
      <alignment horizontal="center"/>
    </xf>
    <xf numFmtId="0" fontId="16" fillId="6" borderId="0" xfId="5" applyFont="1" applyFill="1" applyAlignment="1">
      <alignment horizontal="left"/>
    </xf>
    <xf numFmtId="0" fontId="11" fillId="5" borderId="8" xfId="4" applyFill="1" applyBorder="1"/>
    <xf numFmtId="0" fontId="11" fillId="5" borderId="9" xfId="4" applyFill="1" applyBorder="1"/>
    <xf numFmtId="0" fontId="11" fillId="0" borderId="10" xfId="4" applyBorder="1"/>
    <xf numFmtId="0" fontId="11" fillId="0" borderId="11" xfId="4" applyBorder="1"/>
    <xf numFmtId="0" fontId="11" fillId="0" borderId="0" xfId="4" applyAlignment="1">
      <alignment horizontal="center"/>
    </xf>
    <xf numFmtId="0" fontId="17" fillId="0" borderId="0" xfId="5" applyFont="1" applyAlignment="1">
      <alignment horizontal="center"/>
    </xf>
    <xf numFmtId="0" fontId="17" fillId="0" borderId="1" xfId="5" applyFont="1" applyBorder="1" applyAlignment="1">
      <alignment horizontal="left"/>
    </xf>
    <xf numFmtId="44" fontId="17" fillId="0" borderId="1" xfId="6" applyFont="1" applyFill="1" applyBorder="1" applyAlignment="1">
      <alignment horizontal="right"/>
    </xf>
    <xf numFmtId="0" fontId="17" fillId="3" borderId="1" xfId="5" applyFont="1" applyFill="1" applyBorder="1" applyAlignment="1">
      <alignment horizontal="center"/>
    </xf>
    <xf numFmtId="0" fontId="17" fillId="0" borderId="0" xfId="5" applyFont="1" applyAlignment="1">
      <alignment horizontal="left"/>
    </xf>
    <xf numFmtId="0" fontId="17" fillId="0" borderId="0" xfId="5" applyFont="1"/>
    <xf numFmtId="0" fontId="11" fillId="3" borderId="1" xfId="4" quotePrefix="1" applyFill="1" applyBorder="1"/>
    <xf numFmtId="0" fontId="11" fillId="3" borderId="1" xfId="4" applyFill="1" applyBorder="1" applyAlignment="1">
      <alignment horizontal="center"/>
    </xf>
    <xf numFmtId="0" fontId="11" fillId="5" borderId="12" xfId="4" applyFill="1" applyBorder="1"/>
    <xf numFmtId="0" fontId="11" fillId="3" borderId="13" xfId="4" applyFill="1" applyBorder="1"/>
    <xf numFmtId="44" fontId="0" fillId="0" borderId="0" xfId="7" applyFont="1"/>
    <xf numFmtId="0" fontId="18" fillId="8" borderId="1" xfId="4" applyFont="1" applyFill="1" applyBorder="1"/>
    <xf numFmtId="0" fontId="17" fillId="0" borderId="1" xfId="5" applyFont="1" applyBorder="1" applyAlignment="1">
      <alignment horizontal="left" vertical="center"/>
    </xf>
    <xf numFmtId="0" fontId="17" fillId="3" borderId="1" xfId="5" applyFont="1" applyFill="1" applyBorder="1" applyAlignment="1">
      <alignment horizontal="left" vertical="center"/>
    </xf>
    <xf numFmtId="0" fontId="17" fillId="3" borderId="1" xfId="5" quotePrefix="1" applyFont="1" applyFill="1" applyBorder="1" applyAlignment="1">
      <alignment horizontal="left" vertical="center"/>
    </xf>
    <xf numFmtId="0" fontId="19" fillId="0" borderId="5" xfId="4" applyFont="1" applyBorder="1" applyAlignment="1">
      <alignment horizontal="center" vertical="distributed"/>
    </xf>
    <xf numFmtId="0" fontId="19" fillId="0" borderId="5" xfId="4" applyFont="1" applyBorder="1"/>
    <xf numFmtId="0" fontId="19" fillId="0" borderId="5" xfId="4" quotePrefix="1" applyFont="1" applyBorder="1"/>
    <xf numFmtId="0" fontId="11" fillId="0" borderId="14" xfId="4" applyBorder="1"/>
    <xf numFmtId="0" fontId="11" fillId="3" borderId="14" xfId="4" applyFill="1" applyBorder="1"/>
    <xf numFmtId="0" fontId="11" fillId="3" borderId="14" xfId="4" quotePrefix="1" applyFill="1" applyBorder="1"/>
    <xf numFmtId="0" fontId="11" fillId="0" borderId="15" xfId="4" applyBorder="1"/>
    <xf numFmtId="0" fontId="11" fillId="3" borderId="15" xfId="4" applyFill="1" applyBorder="1"/>
    <xf numFmtId="0" fontId="11" fillId="3" borderId="15" xfId="4" quotePrefix="1" applyFill="1" applyBorder="1"/>
    <xf numFmtId="0" fontId="19" fillId="0" borderId="16" xfId="4" applyFont="1" applyBorder="1" applyAlignment="1">
      <alignment horizontal="center" vertical="distributed"/>
    </xf>
    <xf numFmtId="0" fontId="19" fillId="0" borderId="17" xfId="4" applyFont="1" applyBorder="1" applyAlignment="1">
      <alignment horizontal="center" vertical="distributed"/>
    </xf>
    <xf numFmtId="0" fontId="19" fillId="0" borderId="7" xfId="4" applyFont="1" applyBorder="1"/>
    <xf numFmtId="0" fontId="11" fillId="0" borderId="18" xfId="4" applyBorder="1"/>
    <xf numFmtId="0" fontId="11" fillId="3" borderId="0" xfId="4" applyFill="1"/>
    <xf numFmtId="0" fontId="11" fillId="3" borderId="19" xfId="4" applyFill="1" applyBorder="1"/>
    <xf numFmtId="0" fontId="11" fillId="0" borderId="20" xfId="4" applyBorder="1"/>
    <xf numFmtId="0" fontId="11" fillId="3" borderId="21" xfId="4" applyFill="1" applyBorder="1"/>
    <xf numFmtId="0" fontId="11" fillId="3" borderId="22" xfId="4" applyFill="1" applyBorder="1"/>
    <xf numFmtId="0" fontId="5" fillId="2" borderId="0" xfId="1"/>
    <xf numFmtId="0" fontId="0" fillId="3" borderId="0" xfId="0" applyFill="1"/>
    <xf numFmtId="0" fontId="13" fillId="7" borderId="1" xfId="0" applyFont="1" applyFill="1" applyBorder="1" applyAlignment="1">
      <alignment horizontal="center" vertical="center"/>
    </xf>
    <xf numFmtId="0" fontId="0" fillId="0" borderId="1" xfId="0" applyBorder="1"/>
    <xf numFmtId="0" fontId="17" fillId="3" borderId="1" xfId="0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166" fontId="0" fillId="0" borderId="0" xfId="0" applyNumberFormat="1" applyAlignment="1">
      <alignment horizontal="right"/>
    </xf>
    <xf numFmtId="14" fontId="0" fillId="3" borderId="0" xfId="0" applyNumberFormat="1" applyFill="1"/>
    <xf numFmtId="0" fontId="0" fillId="0" borderId="0" xfId="0" applyAlignment="1">
      <alignment horizontal="right"/>
    </xf>
    <xf numFmtId="8" fontId="0" fillId="0" borderId="0" xfId="0" applyNumberFormat="1" applyAlignment="1">
      <alignment horizontal="right"/>
    </xf>
    <xf numFmtId="14" fontId="0" fillId="0" borderId="0" xfId="0" applyNumberFormat="1"/>
    <xf numFmtId="2" fontId="0" fillId="0" borderId="0" xfId="0" applyNumberFormat="1"/>
    <xf numFmtId="0" fontId="20" fillId="9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3" fillId="7" borderId="23" xfId="5" applyFont="1" applyFill="1" applyBorder="1" applyAlignment="1">
      <alignment horizontal="center" vertical="center"/>
    </xf>
    <xf numFmtId="0" fontId="13" fillId="7" borderId="24" xfId="5" applyFont="1" applyFill="1" applyBorder="1" applyAlignment="1">
      <alignment horizontal="center" vertical="center"/>
    </xf>
    <xf numFmtId="0" fontId="13" fillId="7" borderId="25" xfId="5" applyFont="1" applyFill="1" applyBorder="1" applyAlignment="1">
      <alignment horizontal="center" vertical="center"/>
    </xf>
    <xf numFmtId="0" fontId="9" fillId="6" borderId="0" xfId="5" applyFill="1" applyAlignment="1">
      <alignment horizontal="center"/>
    </xf>
    <xf numFmtId="0" fontId="21" fillId="6" borderId="14" xfId="5" applyFont="1" applyFill="1" applyBorder="1" applyAlignment="1">
      <alignment horizontal="center"/>
    </xf>
    <xf numFmtId="44" fontId="21" fillId="3" borderId="0" xfId="6" applyFont="1" applyFill="1" applyBorder="1" applyAlignment="1">
      <alignment horizontal="center"/>
    </xf>
    <xf numFmtId="0" fontId="21" fillId="3" borderId="14" xfId="5" applyFont="1" applyFill="1" applyBorder="1" applyAlignment="1">
      <alignment horizontal="center"/>
    </xf>
    <xf numFmtId="14" fontId="21" fillId="3" borderId="14" xfId="5" applyNumberFormat="1" applyFont="1" applyFill="1" applyBorder="1" applyAlignment="1">
      <alignment horizontal="center"/>
    </xf>
    <xf numFmtId="0" fontId="21" fillId="6" borderId="15" xfId="5" applyFont="1" applyFill="1" applyBorder="1" applyAlignment="1">
      <alignment horizontal="center"/>
    </xf>
    <xf numFmtId="44" fontId="21" fillId="3" borderId="21" xfId="6" applyFont="1" applyFill="1" applyBorder="1" applyAlignment="1">
      <alignment horizontal="center"/>
    </xf>
    <xf numFmtId="0" fontId="21" fillId="3" borderId="15" xfId="5" applyFont="1" applyFill="1" applyBorder="1" applyAlignment="1">
      <alignment horizontal="center"/>
    </xf>
    <xf numFmtId="14" fontId="21" fillId="3" borderId="15" xfId="5" applyNumberFormat="1" applyFont="1" applyFill="1" applyBorder="1" applyAlignment="1">
      <alignment horizontal="center"/>
    </xf>
    <xf numFmtId="0" fontId="22" fillId="6" borderId="0" xfId="5" applyFont="1" applyFill="1"/>
    <xf numFmtId="49" fontId="21" fillId="3" borderId="0" xfId="6" applyNumberFormat="1" applyFont="1" applyFill="1" applyBorder="1" applyAlignment="1">
      <alignment horizontal="center"/>
    </xf>
    <xf numFmtId="49" fontId="21" fillId="3" borderId="14" xfId="5" applyNumberFormat="1" applyFont="1" applyFill="1" applyBorder="1" applyAlignment="1">
      <alignment horizontal="center"/>
    </xf>
    <xf numFmtId="49" fontId="21" fillId="3" borderId="21" xfId="6" applyNumberFormat="1" applyFont="1" applyFill="1" applyBorder="1" applyAlignment="1">
      <alignment horizontal="center"/>
    </xf>
    <xf numFmtId="49" fontId="21" fillId="3" borderId="15" xfId="5" applyNumberFormat="1" applyFont="1" applyFill="1" applyBorder="1" applyAlignment="1">
      <alignment horizontal="center"/>
    </xf>
    <xf numFmtId="0" fontId="11" fillId="0" borderId="0" xfId="8"/>
    <xf numFmtId="0" fontId="11" fillId="0" borderId="1" xfId="8" applyBorder="1" applyAlignment="1">
      <alignment vertical="center"/>
    </xf>
    <xf numFmtId="0" fontId="11" fillId="3" borderId="1" xfId="8" applyFill="1" applyBorder="1" applyAlignment="1">
      <alignment vertical="center"/>
    </xf>
    <xf numFmtId="0" fontId="11" fillId="10" borderId="1" xfId="8" applyFill="1" applyBorder="1" applyAlignment="1">
      <alignment vertical="center"/>
    </xf>
    <xf numFmtId="0" fontId="1" fillId="3" borderId="0" xfId="2" applyFill="1"/>
    <xf numFmtId="0" fontId="1" fillId="0" borderId="0" xfId="2" quotePrefix="1"/>
    <xf numFmtId="0" fontId="1" fillId="3" borderId="0" xfId="2" quotePrefix="1" applyFill="1"/>
    <xf numFmtId="49" fontId="1" fillId="0" borderId="0" xfId="2" applyNumberFormat="1"/>
    <xf numFmtId="0" fontId="4" fillId="4" borderId="0" xfId="2" applyFont="1" applyFill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2" fontId="4" fillId="0" borderId="1" xfId="2" applyNumberFormat="1" applyFont="1" applyBorder="1" applyAlignment="1">
      <alignment horizontal="center"/>
    </xf>
    <xf numFmtId="0" fontId="4" fillId="4" borderId="0" xfId="2" applyFont="1" applyFill="1" applyAlignment="1">
      <alignment horizontal="center" vertical="center"/>
    </xf>
    <xf numFmtId="0" fontId="10" fillId="0" borderId="0" xfId="2" applyFont="1" applyAlignment="1">
      <alignment horizontal="center"/>
    </xf>
    <xf numFmtId="0" fontId="10" fillId="0" borderId="3" xfId="2" applyFont="1" applyBorder="1" applyAlignment="1">
      <alignment horizontal="center"/>
    </xf>
    <xf numFmtId="0" fontId="4" fillId="0" borderId="1" xfId="2" applyFont="1" applyBorder="1" applyAlignment="1">
      <alignment horizontal="center" vertical="center"/>
    </xf>
    <xf numFmtId="0" fontId="1" fillId="0" borderId="0" xfId="2" applyAlignment="1">
      <alignment horizontal="center" wrapText="1"/>
    </xf>
    <xf numFmtId="0" fontId="1" fillId="0" borderId="2" xfId="2" applyBorder="1" applyAlignment="1">
      <alignment horizontal="center" wrapText="1"/>
    </xf>
    <xf numFmtId="0" fontId="1" fillId="0" borderId="5" xfId="2" applyBorder="1" applyAlignment="1">
      <alignment horizontal="center" vertical="center" wrapText="1"/>
    </xf>
    <xf numFmtId="0" fontId="1" fillId="3" borderId="5" xfId="2" applyFill="1" applyBorder="1" applyAlignment="1">
      <alignment horizontal="center" vertical="center"/>
    </xf>
    <xf numFmtId="166" fontId="4" fillId="0" borderId="0" xfId="2" applyNumberFormat="1" applyFont="1" applyAlignment="1">
      <alignment horizontal="center"/>
    </xf>
    <xf numFmtId="0" fontId="1" fillId="0" borderId="5" xfId="2" applyBorder="1" applyAlignment="1">
      <alignment horizontal="center" vertical="center"/>
    </xf>
    <xf numFmtId="0" fontId="4" fillId="0" borderId="0" xfId="2" applyFont="1" applyAlignment="1">
      <alignment horizontal="center"/>
    </xf>
    <xf numFmtId="0" fontId="1" fillId="0" borderId="0" xfId="2" applyAlignment="1">
      <alignment horizontal="center"/>
    </xf>
  </cellXfs>
  <cellStyles count="9">
    <cellStyle name="Akcent 1" xfId="1" builtinId="29"/>
    <cellStyle name="Normalny" xfId="0" builtinId="0"/>
    <cellStyle name="Normalny 2 2" xfId="4" xr:uid="{E99F708F-49D6-4F6B-936A-B5F117224682}"/>
    <cellStyle name="Normalny 2 2 2 2" xfId="2" xr:uid="{E3BEB7FF-22B0-4F8A-B63E-BF7E4E7BC911}"/>
    <cellStyle name="Normalny 2 3" xfId="5" xr:uid="{E8A37484-7BEB-478F-8DA8-1AF36282123C}"/>
    <cellStyle name="Normalny 3" xfId="3" xr:uid="{294821F0-AA2A-4040-ADAA-126332C00E36}"/>
    <cellStyle name="Normalny 3 2" xfId="8" xr:uid="{D5254314-9C54-4E01-9C79-03DDED648F1E}"/>
    <cellStyle name="Walutowy 2 2" xfId="7" xr:uid="{39DDF7CB-8817-43D1-9AD1-B1F9C34EF0C3}"/>
    <cellStyle name="Walutowy 2 4" xfId="6" xr:uid="{FB291751-5DED-405A-B508-0A9F426DB577}"/>
  </cellStyles>
  <dxfs count="2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4</xdr:row>
      <xdr:rowOff>9526</xdr:rowOff>
    </xdr:from>
    <xdr:to>
      <xdr:col>17</xdr:col>
      <xdr:colOff>333375</xdr:colOff>
      <xdr:row>14</xdr:row>
      <xdr:rowOff>95250</xdr:rowOff>
    </xdr:to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3F67D76F-3A8D-4E9C-8156-251A1746CDDD}"/>
            </a:ext>
          </a:extLst>
        </xdr:cNvPr>
        <xdr:cNvSpPr txBox="1"/>
      </xdr:nvSpPr>
      <xdr:spPr>
        <a:xfrm>
          <a:off x="12706350" y="1143001"/>
          <a:ext cx="4391025" cy="19907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Zablokuj wiersz 2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l-PL">
            <a:effectLst/>
          </a:endParaRPr>
        </a:p>
        <a:p>
          <a:r>
            <a:rPr lang="pl-P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W komóre M3 wpisz 23 % podatku</a:t>
          </a:r>
          <a:r>
            <a:rPr lang="pl-PL"/>
            <a:t> </a:t>
          </a:r>
        </a:p>
        <a:p>
          <a:r>
            <a:rPr lang="pl-P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W kolumnie D oblicz podatek 23 % z ceny za szt. Brutto</a:t>
          </a:r>
          <a:r>
            <a:rPr lang="pl-PL"/>
            <a:t> </a:t>
          </a:r>
        </a:p>
        <a:p>
          <a:r>
            <a:rPr lang="pl-P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W kolumnie E oblicz cenę netto za 1 szt.</a:t>
          </a:r>
          <a:r>
            <a:rPr lang="pl-PL"/>
            <a:t> </a:t>
          </a:r>
        </a:p>
        <a:p>
          <a:r>
            <a:rPr lang="pl-P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W kolumnie G oblicz wartość zakupu cena za szt. brutto * ilość szt.</a:t>
          </a:r>
          <a:r>
            <a:rPr lang="pl-PL"/>
            <a:t> </a:t>
          </a:r>
        </a:p>
        <a:p>
          <a:r>
            <a:rPr lang="pl-P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W kolumnie H oblicz wartość zakupu cena za szt. netto * ilość szt.</a:t>
          </a:r>
          <a:r>
            <a:rPr lang="pl-PL"/>
            <a:t> </a:t>
          </a:r>
        </a:p>
        <a:p>
          <a:r>
            <a:rPr lang="pl-P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W kolumnie I oblicz 5% rabatu, który przyznawany</a:t>
          </a:r>
          <a:r>
            <a:rPr lang="pl-PL"/>
            <a:t> </a:t>
          </a:r>
          <a:r>
            <a:rPr lang="pl-P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jest jeśli liczba sprzedanych sztuk jest większa niż 8 szt..</a:t>
          </a:r>
          <a:r>
            <a:rPr lang="pl-PL"/>
            <a:t> </a:t>
          </a:r>
        </a:p>
        <a:p>
          <a:r>
            <a:rPr lang="pl-P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8. W klumnie J oblicz do zapłaty Wrtość brutto - Rabat</a:t>
          </a:r>
          <a:r>
            <a:rPr lang="pl-PL"/>
            <a:t> </a:t>
          </a:r>
        </a:p>
        <a:p>
          <a:r>
            <a:rPr lang="pl-PL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9. W kolumnach C, D, E, G, H, I, J ustaw walutowy format liczby</a:t>
          </a:r>
          <a:r>
            <a:rPr lang="pl-PL"/>
            <a:t> </a:t>
          </a:r>
        </a:p>
        <a:p>
          <a:r>
            <a:rPr lang="pl-PL"/>
            <a:t>10. Oblicz statystykę śreniej sprzedaży</a:t>
          </a:r>
        </a:p>
        <a:p>
          <a:endParaRPr lang="pl-PL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8659</xdr:colOff>
      <xdr:row>1</xdr:row>
      <xdr:rowOff>8658</xdr:rowOff>
    </xdr:from>
    <xdr:to>
      <xdr:col>11</xdr:col>
      <xdr:colOff>523875</xdr:colOff>
      <xdr:row>7</xdr:row>
      <xdr:rowOff>30306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94B43C6C-1CDF-497A-B260-646EB983713C}"/>
            </a:ext>
          </a:extLst>
        </xdr:cNvPr>
        <xdr:cNvSpPr txBox="1">
          <a:spLocks noChangeArrowheads="1"/>
        </xdr:cNvSpPr>
      </xdr:nvSpPr>
      <xdr:spPr bwMode="auto">
        <a:xfrm>
          <a:off x="5247409" y="180108"/>
          <a:ext cx="3563216" cy="9931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l-PL" sz="1000" b="0" i="0" strike="noStrike">
              <a:solidFill>
                <a:srgbClr val="000000"/>
              </a:solidFill>
              <a:latin typeface="Arial"/>
              <a:cs typeface="Arial"/>
            </a:rPr>
            <a:t>Towary o kodzie mającym na dwóch ostatnich pozycjach 33 mają cenę 950 zł, 44 – 1090 zł, 55 – 1250 zł. Na podstawie kodu towaru umieść odpowiednie ceny.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10</xdr:row>
      <xdr:rowOff>38100</xdr:rowOff>
    </xdr:from>
    <xdr:to>
      <xdr:col>5</xdr:col>
      <xdr:colOff>561975</xdr:colOff>
      <xdr:row>14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AD18245B-C40E-4F9E-BB20-860837A83882}"/>
            </a:ext>
          </a:extLst>
        </xdr:cNvPr>
        <xdr:cNvSpPr txBox="1">
          <a:spLocks noChangeArrowheads="1"/>
        </xdr:cNvSpPr>
      </xdr:nvSpPr>
      <xdr:spPr bwMode="auto">
        <a:xfrm>
          <a:off x="533400" y="1657350"/>
          <a:ext cx="3409950" cy="6667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l-P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Towary o kodzie mającym na dwóch ostatnich pozycjach 33 mają cenę 950 zł, 44 – 1090 zł, 55 – 1250 zł. Na podstawie kodu towaru umieść odpowiednie ceny.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14</xdr:row>
      <xdr:rowOff>57150</xdr:rowOff>
    </xdr:from>
    <xdr:to>
      <xdr:col>3</xdr:col>
      <xdr:colOff>276225</xdr:colOff>
      <xdr:row>16</xdr:row>
      <xdr:rowOff>19050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75E5E91-89F1-4840-9D13-4BAE347B8153}"/>
            </a:ext>
          </a:extLst>
        </xdr:cNvPr>
        <xdr:cNvSpPr txBox="1">
          <a:spLocks noChangeArrowheads="1"/>
        </xdr:cNvSpPr>
      </xdr:nvSpPr>
      <xdr:spPr bwMode="auto">
        <a:xfrm>
          <a:off x="685800" y="2324100"/>
          <a:ext cx="2152650" cy="2857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l-PL" sz="1000" b="0" i="0" strike="noStrike">
              <a:solidFill>
                <a:srgbClr val="000000"/>
              </a:solidFill>
              <a:latin typeface="Arial"/>
              <a:cs typeface="Arial"/>
            </a:rPr>
            <a:t>Znajdź środkową część kodu towaru</a:t>
          </a:r>
        </a:p>
        <a:p>
          <a:pPr algn="l" rtl="0">
            <a:defRPr sz="1000"/>
          </a:pPr>
          <a:endParaRPr lang="pl-PL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11</xdr:row>
      <xdr:rowOff>57150</xdr:rowOff>
    </xdr:from>
    <xdr:to>
      <xdr:col>3</xdr:col>
      <xdr:colOff>28575</xdr:colOff>
      <xdr:row>14</xdr:row>
      <xdr:rowOff>47625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B324D22-E083-4043-AE7D-CA32A8006AA6}"/>
            </a:ext>
          </a:extLst>
        </xdr:cNvPr>
        <xdr:cNvSpPr txBox="1">
          <a:spLocks noChangeArrowheads="1"/>
        </xdr:cNvSpPr>
      </xdr:nvSpPr>
      <xdr:spPr bwMode="auto">
        <a:xfrm>
          <a:off x="685800" y="1838325"/>
          <a:ext cx="2152650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l-P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Utwórz nowy kod towaru zmieniając drugi człon kodu na tekst XXX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2807</xdr:colOff>
      <xdr:row>1</xdr:row>
      <xdr:rowOff>10243</xdr:rowOff>
    </xdr:from>
    <xdr:to>
      <xdr:col>6</xdr:col>
      <xdr:colOff>597775</xdr:colOff>
      <xdr:row>4</xdr:row>
      <xdr:rowOff>29292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CEFA4BA8-B5B6-4314-83F0-253DF6AD95AB}"/>
            </a:ext>
          </a:extLst>
        </xdr:cNvPr>
        <xdr:cNvSpPr txBox="1">
          <a:spLocks noChangeArrowheads="1"/>
        </xdr:cNvSpPr>
      </xdr:nvSpPr>
      <xdr:spPr bwMode="auto">
        <a:xfrm>
          <a:off x="3022232" y="172168"/>
          <a:ext cx="1814168" cy="504824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pl-P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Zmień stary symbol produktu na nowy zamieniając znaki 125 na 222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11</xdr:row>
      <xdr:rowOff>57150</xdr:rowOff>
    </xdr:from>
    <xdr:to>
      <xdr:col>3</xdr:col>
      <xdr:colOff>28575</xdr:colOff>
      <xdr:row>14</xdr:row>
      <xdr:rowOff>47625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198E2DCE-84C8-4D50-B415-B1BDDFBD7528}"/>
            </a:ext>
          </a:extLst>
        </xdr:cNvPr>
        <xdr:cNvSpPr txBox="1">
          <a:spLocks noChangeArrowheads="1"/>
        </xdr:cNvSpPr>
      </xdr:nvSpPr>
      <xdr:spPr bwMode="auto">
        <a:xfrm>
          <a:off x="685800" y="1838325"/>
          <a:ext cx="2466975" cy="4762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l-PL" sz="1000" b="0" i="0" strike="noStrike">
              <a:solidFill>
                <a:srgbClr val="000000"/>
              </a:solidFill>
              <a:latin typeface="Arial"/>
              <a:cs typeface="Arial"/>
            </a:rPr>
            <a:t>Utwórz nowy kod towaru zmieniając drugi człon kodu na tekst XXX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11</xdr:row>
      <xdr:rowOff>57150</xdr:rowOff>
    </xdr:from>
    <xdr:to>
      <xdr:col>3</xdr:col>
      <xdr:colOff>0</xdr:colOff>
      <xdr:row>14</xdr:row>
      <xdr:rowOff>47625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911F20CB-9855-4756-B0EA-A1F273D69AE5}"/>
            </a:ext>
          </a:extLst>
        </xdr:cNvPr>
        <xdr:cNvSpPr txBox="1">
          <a:spLocks noChangeArrowheads="1"/>
        </xdr:cNvSpPr>
      </xdr:nvSpPr>
      <xdr:spPr bwMode="auto">
        <a:xfrm>
          <a:off x="685800" y="1838325"/>
          <a:ext cx="212407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l-PL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Utwórz nowy kod towaru zmieniając drugi człon kodu na tekst XXX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E9079-2ED0-41F5-ABCE-769E06AFA790}">
  <sheetPr>
    <pageSetUpPr fitToPage="1"/>
  </sheetPr>
  <dimension ref="A1:D103"/>
  <sheetViews>
    <sheetView tabSelected="1" zoomScale="115" zoomScaleNormal="115" workbookViewId="0">
      <selection activeCell="B102" sqref="B102:C102"/>
    </sheetView>
  </sheetViews>
  <sheetFormatPr defaultColWidth="9.140625" defaultRowHeight="14.45"/>
  <cols>
    <col min="1" max="1" width="13.42578125" style="2" bestFit="1" customWidth="1"/>
    <col min="2" max="2" width="20.5703125" style="10" customWidth="1"/>
    <col min="3" max="3" width="10.5703125" style="2" bestFit="1" customWidth="1"/>
    <col min="4" max="16384" width="9.140625" style="2"/>
  </cols>
  <sheetData>
    <row r="1" spans="1:4">
      <c r="A1" s="1" t="s">
        <v>0</v>
      </c>
      <c r="B1" s="136" t="s">
        <v>1</v>
      </c>
      <c r="C1" s="136"/>
    </row>
    <row r="2" spans="1:4">
      <c r="A2" s="3" t="s">
        <v>2</v>
      </c>
      <c r="B2" s="4">
        <v>2428.5005499999997</v>
      </c>
      <c r="C2" s="4">
        <f>ROUND(B2,2)</f>
        <v>2428.5</v>
      </c>
      <c r="D2" s="5"/>
    </row>
    <row r="3" spans="1:4">
      <c r="A3" s="3" t="s">
        <v>3</v>
      </c>
      <c r="B3" s="4">
        <v>503.04485</v>
      </c>
      <c r="C3" s="4">
        <f t="shared" ref="C3:C66" si="0">ROUND(B3,2)</f>
        <v>503.04</v>
      </c>
      <c r="D3" s="5"/>
    </row>
    <row r="4" spans="1:4">
      <c r="A4" s="3" t="s">
        <v>4</v>
      </c>
      <c r="B4" s="4">
        <v>469.87184999999999</v>
      </c>
      <c r="C4" s="4">
        <f t="shared" si="0"/>
        <v>469.87</v>
      </c>
      <c r="D4" s="5"/>
    </row>
    <row r="5" spans="1:4">
      <c r="A5" s="3" t="s">
        <v>5</v>
      </c>
      <c r="B5" s="4">
        <v>287.42034999999998</v>
      </c>
      <c r="C5" s="4">
        <f t="shared" si="0"/>
        <v>287.42</v>
      </c>
      <c r="D5" s="5"/>
    </row>
    <row r="6" spans="1:4">
      <c r="A6" s="3" t="s">
        <v>6</v>
      </c>
      <c r="B6" s="4">
        <v>1790.6311499999999</v>
      </c>
      <c r="C6" s="4">
        <f t="shared" si="0"/>
        <v>1790.63</v>
      </c>
      <c r="D6" s="5"/>
    </row>
    <row r="7" spans="1:4">
      <c r="A7" s="3" t="s">
        <v>7</v>
      </c>
      <c r="B7" s="4">
        <v>2423.9985000000001</v>
      </c>
      <c r="C7" s="4">
        <f t="shared" si="0"/>
        <v>2424</v>
      </c>
      <c r="D7" s="5"/>
    </row>
    <row r="8" spans="1:4">
      <c r="A8" s="3" t="s">
        <v>8</v>
      </c>
      <c r="B8" s="4">
        <v>2408.8337000000001</v>
      </c>
      <c r="C8" s="4">
        <f t="shared" si="0"/>
        <v>2408.83</v>
      </c>
      <c r="D8" s="5"/>
    </row>
    <row r="9" spans="1:4">
      <c r="A9" s="3" t="s">
        <v>9</v>
      </c>
      <c r="B9" s="4">
        <v>932.16129999999998</v>
      </c>
      <c r="C9" s="4">
        <f t="shared" si="0"/>
        <v>932.16</v>
      </c>
      <c r="D9" s="5"/>
    </row>
    <row r="10" spans="1:4">
      <c r="A10" s="3" t="s">
        <v>10</v>
      </c>
      <c r="B10" s="4">
        <v>540.95685000000003</v>
      </c>
      <c r="C10" s="4">
        <f t="shared" si="0"/>
        <v>540.96</v>
      </c>
      <c r="D10" s="5"/>
    </row>
    <row r="11" spans="1:4">
      <c r="A11" s="3" t="s">
        <v>11</v>
      </c>
      <c r="B11" s="4">
        <v>1197.78225</v>
      </c>
      <c r="C11" s="4">
        <f t="shared" si="0"/>
        <v>1197.78</v>
      </c>
      <c r="D11" s="5"/>
    </row>
    <row r="12" spans="1:4">
      <c r="A12" s="3" t="s">
        <v>12</v>
      </c>
      <c r="B12" s="4">
        <v>2190.1288500000001</v>
      </c>
      <c r="C12" s="4">
        <f t="shared" si="0"/>
        <v>2190.13</v>
      </c>
      <c r="D12" s="5"/>
    </row>
    <row r="13" spans="1:4">
      <c r="A13" s="3" t="s">
        <v>13</v>
      </c>
      <c r="B13" s="4">
        <v>168.2345</v>
      </c>
      <c r="C13" s="4">
        <f t="shared" si="0"/>
        <v>168.23</v>
      </c>
      <c r="D13" s="5"/>
    </row>
    <row r="14" spans="1:4">
      <c r="A14" s="3" t="s">
        <v>14</v>
      </c>
      <c r="B14" s="4">
        <v>1340.42615</v>
      </c>
      <c r="C14" s="4">
        <f t="shared" si="0"/>
        <v>1340.43</v>
      </c>
      <c r="D14" s="5"/>
    </row>
    <row r="15" spans="1:4">
      <c r="A15" s="3" t="s">
        <v>15</v>
      </c>
      <c r="B15" s="4">
        <v>1529.7492</v>
      </c>
      <c r="C15" s="4">
        <f t="shared" si="0"/>
        <v>1529.75</v>
      </c>
      <c r="D15" s="5"/>
    </row>
    <row r="16" spans="1:4">
      <c r="A16" s="3" t="s">
        <v>16</v>
      </c>
      <c r="B16" s="4">
        <v>1214.3687499999999</v>
      </c>
      <c r="C16" s="4">
        <f t="shared" si="0"/>
        <v>1214.3699999999999</v>
      </c>
      <c r="D16" s="5"/>
    </row>
    <row r="17" spans="1:4">
      <c r="A17" s="3" t="s">
        <v>17</v>
      </c>
      <c r="B17" s="4">
        <v>897.56659999999999</v>
      </c>
      <c r="C17" s="4">
        <f t="shared" si="0"/>
        <v>897.57</v>
      </c>
      <c r="D17" s="5"/>
    </row>
    <row r="18" spans="1:4">
      <c r="A18" s="3" t="s">
        <v>18</v>
      </c>
      <c r="B18" s="4">
        <v>1566.7133999999999</v>
      </c>
      <c r="C18" s="4">
        <f t="shared" si="0"/>
        <v>1566.71</v>
      </c>
      <c r="D18" s="5"/>
    </row>
    <row r="19" spans="1:4">
      <c r="A19" s="3" t="s">
        <v>19</v>
      </c>
      <c r="B19" s="4">
        <v>1233.79865</v>
      </c>
      <c r="C19" s="4">
        <f t="shared" si="0"/>
        <v>1233.8</v>
      </c>
      <c r="D19" s="5"/>
    </row>
    <row r="20" spans="1:4">
      <c r="A20" s="3" t="s">
        <v>20</v>
      </c>
      <c r="B20" s="4">
        <v>1695.37725</v>
      </c>
      <c r="C20" s="4">
        <f t="shared" si="0"/>
        <v>1695.38</v>
      </c>
      <c r="D20" s="5"/>
    </row>
    <row r="21" spans="1:4">
      <c r="A21" s="3" t="s">
        <v>21</v>
      </c>
      <c r="B21" s="4">
        <v>1821.1976999999999</v>
      </c>
      <c r="C21" s="4">
        <f t="shared" si="0"/>
        <v>1821.2</v>
      </c>
      <c r="D21" s="5"/>
    </row>
    <row r="22" spans="1:4">
      <c r="A22" s="3" t="s">
        <v>22</v>
      </c>
      <c r="B22" s="4">
        <v>1310.3335</v>
      </c>
      <c r="C22" s="4">
        <f t="shared" si="0"/>
        <v>1310.33</v>
      </c>
      <c r="D22" s="5"/>
    </row>
    <row r="23" spans="1:4">
      <c r="A23" s="3" t="s">
        <v>23</v>
      </c>
      <c r="B23" s="4">
        <v>2745.5396499999997</v>
      </c>
      <c r="C23" s="4">
        <f t="shared" si="0"/>
        <v>2745.54</v>
      </c>
      <c r="D23" s="5"/>
    </row>
    <row r="24" spans="1:4">
      <c r="A24" s="3" t="s">
        <v>24</v>
      </c>
      <c r="B24" s="4">
        <v>1632.3485499999999</v>
      </c>
      <c r="C24" s="4">
        <f t="shared" si="0"/>
        <v>1632.35</v>
      </c>
      <c r="D24" s="5"/>
    </row>
    <row r="25" spans="1:4">
      <c r="A25" s="3" t="s">
        <v>25</v>
      </c>
      <c r="B25" s="4">
        <v>1989.19525</v>
      </c>
      <c r="C25" s="4">
        <f t="shared" si="0"/>
        <v>1989.2</v>
      </c>
      <c r="D25" s="5"/>
    </row>
    <row r="26" spans="1:4">
      <c r="A26" s="3" t="s">
        <v>26</v>
      </c>
      <c r="B26" s="4">
        <v>2365.4718499999999</v>
      </c>
      <c r="C26" s="4">
        <f t="shared" si="0"/>
        <v>2365.4699999999998</v>
      </c>
      <c r="D26" s="5"/>
    </row>
    <row r="27" spans="1:4">
      <c r="A27" s="3" t="s">
        <v>27</v>
      </c>
      <c r="B27" s="4">
        <v>859.65459999999996</v>
      </c>
      <c r="C27" s="4">
        <f t="shared" si="0"/>
        <v>859.65</v>
      </c>
      <c r="D27" s="5"/>
    </row>
    <row r="28" spans="1:4">
      <c r="A28" s="3" t="s">
        <v>28</v>
      </c>
      <c r="B28" s="4">
        <v>253.77345</v>
      </c>
      <c r="C28" s="4">
        <f t="shared" si="0"/>
        <v>253.77</v>
      </c>
      <c r="D28" s="5"/>
    </row>
    <row r="29" spans="1:4">
      <c r="A29" s="3" t="s">
        <v>29</v>
      </c>
      <c r="B29" s="4">
        <v>757.29219999999998</v>
      </c>
      <c r="C29" s="4">
        <f t="shared" si="0"/>
        <v>757.29</v>
      </c>
      <c r="D29" s="5"/>
    </row>
    <row r="30" spans="1:4">
      <c r="A30" s="3" t="s">
        <v>30</v>
      </c>
      <c r="B30" s="4">
        <v>2230.6473000000001</v>
      </c>
      <c r="C30" s="4">
        <f t="shared" si="0"/>
        <v>2230.65</v>
      </c>
      <c r="D30" s="5"/>
    </row>
    <row r="31" spans="1:4">
      <c r="A31" s="3" t="s">
        <v>31</v>
      </c>
      <c r="B31" s="4">
        <v>867.47394999999995</v>
      </c>
      <c r="C31" s="4">
        <f t="shared" si="0"/>
        <v>867.47</v>
      </c>
      <c r="D31" s="5"/>
    </row>
    <row r="32" spans="1:4">
      <c r="A32" s="3" t="s">
        <v>32</v>
      </c>
      <c r="B32" s="4">
        <v>2367.6043999999997</v>
      </c>
      <c r="C32" s="4">
        <f t="shared" si="0"/>
        <v>2367.6</v>
      </c>
      <c r="D32" s="5"/>
    </row>
    <row r="33" spans="1:4">
      <c r="A33" s="3" t="s">
        <v>33</v>
      </c>
      <c r="B33" s="4">
        <v>1092.1025500000001</v>
      </c>
      <c r="C33" s="4">
        <f t="shared" si="0"/>
        <v>1092.0999999999999</v>
      </c>
      <c r="D33" s="5"/>
    </row>
    <row r="34" spans="1:4">
      <c r="A34" s="3" t="s">
        <v>34</v>
      </c>
      <c r="B34" s="4">
        <v>105.44275</v>
      </c>
      <c r="C34" s="4">
        <f t="shared" si="0"/>
        <v>105.44</v>
      </c>
      <c r="D34" s="5"/>
    </row>
    <row r="35" spans="1:4">
      <c r="A35" s="3" t="s">
        <v>35</v>
      </c>
      <c r="B35" s="4">
        <v>517.26184999999998</v>
      </c>
      <c r="C35" s="4">
        <f t="shared" si="0"/>
        <v>517.26</v>
      </c>
      <c r="D35" s="5"/>
    </row>
    <row r="36" spans="1:4">
      <c r="A36" s="3" t="s">
        <v>36</v>
      </c>
      <c r="B36" s="4">
        <v>1830.91265</v>
      </c>
      <c r="C36" s="4">
        <f t="shared" si="0"/>
        <v>1830.91</v>
      </c>
      <c r="D36" s="5"/>
    </row>
    <row r="37" spans="1:4">
      <c r="A37" s="3" t="s">
        <v>37</v>
      </c>
      <c r="B37" s="4">
        <v>2067.86265</v>
      </c>
      <c r="C37" s="4">
        <f t="shared" si="0"/>
        <v>2067.86</v>
      </c>
      <c r="D37" s="5"/>
    </row>
    <row r="38" spans="1:4">
      <c r="A38" s="3" t="s">
        <v>38</v>
      </c>
      <c r="B38" s="4">
        <v>2768.5237999999999</v>
      </c>
      <c r="C38" s="4">
        <f t="shared" si="0"/>
        <v>2768.52</v>
      </c>
      <c r="D38" s="5"/>
    </row>
    <row r="39" spans="1:4">
      <c r="A39" s="3" t="s">
        <v>39</v>
      </c>
      <c r="B39" s="4">
        <v>99.755949999999999</v>
      </c>
      <c r="C39" s="4">
        <f t="shared" si="0"/>
        <v>99.76</v>
      </c>
      <c r="D39" s="5"/>
    </row>
    <row r="40" spans="1:4">
      <c r="A40" s="3" t="s">
        <v>40</v>
      </c>
      <c r="B40" s="4">
        <v>1198.7300499999999</v>
      </c>
      <c r="C40" s="4">
        <f t="shared" si="0"/>
        <v>1198.73</v>
      </c>
      <c r="D40" s="5"/>
    </row>
    <row r="41" spans="1:4">
      <c r="A41" s="3" t="s">
        <v>41</v>
      </c>
      <c r="B41" s="4">
        <v>1833.75605</v>
      </c>
      <c r="C41" s="4">
        <f t="shared" si="0"/>
        <v>1833.76</v>
      </c>
      <c r="D41" s="5"/>
    </row>
    <row r="42" spans="1:4">
      <c r="A42" s="3" t="s">
        <v>42</v>
      </c>
      <c r="B42" s="4">
        <v>1038.7888</v>
      </c>
      <c r="C42" s="4">
        <f t="shared" si="0"/>
        <v>1038.79</v>
      </c>
      <c r="D42" s="5"/>
    </row>
    <row r="43" spans="1:4">
      <c r="A43" s="3" t="s">
        <v>43</v>
      </c>
      <c r="B43" s="4">
        <v>1197.5453</v>
      </c>
      <c r="C43" s="4">
        <f t="shared" si="0"/>
        <v>1197.55</v>
      </c>
      <c r="D43" s="5"/>
    </row>
    <row r="44" spans="1:4">
      <c r="A44" s="3" t="s">
        <v>44</v>
      </c>
      <c r="B44" s="4">
        <v>1311.7552000000001</v>
      </c>
      <c r="C44" s="4">
        <f t="shared" si="0"/>
        <v>1311.76</v>
      </c>
      <c r="D44" s="5"/>
    </row>
    <row r="45" spans="1:4">
      <c r="A45" s="3" t="s">
        <v>45</v>
      </c>
      <c r="B45" s="4">
        <v>1726.6546499999999</v>
      </c>
      <c r="C45" s="4">
        <f t="shared" si="0"/>
        <v>1726.65</v>
      </c>
      <c r="D45" s="5"/>
    </row>
    <row r="46" spans="1:4">
      <c r="A46" s="3" t="s">
        <v>46</v>
      </c>
      <c r="B46" s="4">
        <v>546.4067</v>
      </c>
      <c r="C46" s="4">
        <f t="shared" si="0"/>
        <v>546.41</v>
      </c>
      <c r="D46" s="5"/>
    </row>
    <row r="47" spans="1:4">
      <c r="A47" s="3" t="s">
        <v>47</v>
      </c>
      <c r="B47" s="4">
        <v>662.74914999999999</v>
      </c>
      <c r="C47" s="4">
        <f t="shared" si="0"/>
        <v>662.75</v>
      </c>
      <c r="D47" s="5"/>
    </row>
    <row r="48" spans="1:4">
      <c r="A48" s="3" t="s">
        <v>48</v>
      </c>
      <c r="B48" s="4">
        <v>1722.8634500000001</v>
      </c>
      <c r="C48" s="4">
        <f t="shared" si="0"/>
        <v>1722.86</v>
      </c>
      <c r="D48" s="5"/>
    </row>
    <row r="49" spans="1:4">
      <c r="A49" s="3" t="s">
        <v>49</v>
      </c>
      <c r="B49" s="4">
        <v>517.49879999999996</v>
      </c>
      <c r="C49" s="4">
        <f t="shared" si="0"/>
        <v>517.5</v>
      </c>
      <c r="D49" s="5"/>
    </row>
    <row r="50" spans="1:4">
      <c r="A50" s="3" t="s">
        <v>50</v>
      </c>
      <c r="B50" s="4">
        <v>2390.3516</v>
      </c>
      <c r="C50" s="4">
        <f t="shared" si="0"/>
        <v>2390.35</v>
      </c>
      <c r="D50" s="5"/>
    </row>
    <row r="51" spans="1:4">
      <c r="A51" s="3" t="s">
        <v>51</v>
      </c>
      <c r="B51" s="4">
        <v>1836.3625</v>
      </c>
      <c r="C51" s="4">
        <f t="shared" si="0"/>
        <v>1836.36</v>
      </c>
      <c r="D51" s="5"/>
    </row>
    <row r="52" spans="1:4">
      <c r="A52" s="3" t="s">
        <v>52</v>
      </c>
      <c r="B52" s="4">
        <v>2268.5592999999999</v>
      </c>
      <c r="C52" s="4">
        <f t="shared" si="0"/>
        <v>2268.56</v>
      </c>
      <c r="D52" s="5"/>
    </row>
    <row r="53" spans="1:4">
      <c r="A53" s="3" t="s">
        <v>53</v>
      </c>
      <c r="B53" s="4">
        <v>322.25200000000001</v>
      </c>
      <c r="C53" s="4">
        <f t="shared" si="0"/>
        <v>322.25</v>
      </c>
      <c r="D53" s="5"/>
    </row>
    <row r="54" spans="1:4">
      <c r="A54" s="3" t="s">
        <v>54</v>
      </c>
      <c r="B54" s="4">
        <v>1140.6773000000001</v>
      </c>
      <c r="C54" s="4">
        <f t="shared" si="0"/>
        <v>1140.68</v>
      </c>
      <c r="D54" s="5"/>
    </row>
    <row r="55" spans="1:4">
      <c r="A55" s="3" t="s">
        <v>55</v>
      </c>
      <c r="B55" s="4">
        <v>724.83005000000003</v>
      </c>
      <c r="C55" s="4">
        <f t="shared" si="0"/>
        <v>724.83</v>
      </c>
      <c r="D55" s="5"/>
    </row>
    <row r="56" spans="1:4">
      <c r="A56" s="3" t="s">
        <v>56</v>
      </c>
      <c r="B56" s="4">
        <v>1706.7508499999999</v>
      </c>
      <c r="C56" s="4">
        <f t="shared" si="0"/>
        <v>1706.75</v>
      </c>
      <c r="D56" s="5"/>
    </row>
    <row r="57" spans="1:4">
      <c r="A57" s="3" t="s">
        <v>57</v>
      </c>
      <c r="B57" s="4">
        <v>1475.96155</v>
      </c>
      <c r="C57" s="4">
        <f t="shared" si="0"/>
        <v>1475.96</v>
      </c>
      <c r="D57" s="5"/>
    </row>
    <row r="58" spans="1:4">
      <c r="A58" s="3" t="s">
        <v>58</v>
      </c>
      <c r="B58" s="4">
        <v>2465.2278000000001</v>
      </c>
      <c r="C58" s="4">
        <f t="shared" si="0"/>
        <v>2465.23</v>
      </c>
      <c r="D58" s="5"/>
    </row>
    <row r="59" spans="1:4">
      <c r="A59" s="3" t="s">
        <v>59</v>
      </c>
      <c r="B59" s="4">
        <v>1711.2529</v>
      </c>
      <c r="C59" s="4">
        <f t="shared" si="0"/>
        <v>1711.25</v>
      </c>
      <c r="D59" s="5"/>
    </row>
    <row r="60" spans="1:4">
      <c r="A60" s="3" t="s">
        <v>60</v>
      </c>
      <c r="B60" s="4">
        <v>2716.8687</v>
      </c>
      <c r="C60" s="4">
        <f t="shared" si="0"/>
        <v>2716.87</v>
      </c>
      <c r="D60" s="5"/>
    </row>
    <row r="61" spans="1:4">
      <c r="A61" s="3" t="s">
        <v>61</v>
      </c>
      <c r="B61" s="4">
        <v>2235.3863000000001</v>
      </c>
      <c r="C61" s="4">
        <f t="shared" si="0"/>
        <v>2235.39</v>
      </c>
      <c r="D61" s="5"/>
    </row>
    <row r="62" spans="1:4">
      <c r="A62" s="3" t="s">
        <v>62</v>
      </c>
      <c r="B62" s="4">
        <v>1978.0585999999998</v>
      </c>
      <c r="C62" s="4">
        <f t="shared" si="0"/>
        <v>1978.06</v>
      </c>
      <c r="D62" s="5"/>
    </row>
    <row r="63" spans="1:4">
      <c r="A63" s="3" t="s">
        <v>63</v>
      </c>
      <c r="B63" s="4">
        <v>435.988</v>
      </c>
      <c r="C63" s="4">
        <f t="shared" si="0"/>
        <v>435.99</v>
      </c>
      <c r="D63" s="5"/>
    </row>
    <row r="64" spans="1:4">
      <c r="A64" s="3" t="s">
        <v>64</v>
      </c>
      <c r="B64" s="4">
        <v>239.08255</v>
      </c>
      <c r="C64" s="4">
        <f t="shared" si="0"/>
        <v>239.08</v>
      </c>
      <c r="D64" s="5"/>
    </row>
    <row r="65" spans="1:4">
      <c r="A65" s="3" t="s">
        <v>65</v>
      </c>
      <c r="B65" s="4">
        <v>310.40449999999998</v>
      </c>
      <c r="C65" s="4">
        <f t="shared" si="0"/>
        <v>310.39999999999998</v>
      </c>
      <c r="D65" s="5"/>
    </row>
    <row r="66" spans="1:4">
      <c r="A66" s="3" t="s">
        <v>66</v>
      </c>
      <c r="B66" s="4">
        <v>2688.6716499999998</v>
      </c>
      <c r="C66" s="4">
        <f t="shared" si="0"/>
        <v>2688.67</v>
      </c>
      <c r="D66" s="5"/>
    </row>
    <row r="67" spans="1:4">
      <c r="A67" s="3" t="s">
        <v>67</v>
      </c>
      <c r="B67" s="4">
        <v>2561.6664499999997</v>
      </c>
      <c r="C67" s="4">
        <f t="shared" ref="C67:C101" si="1">ROUND(B67,2)</f>
        <v>2561.67</v>
      </c>
      <c r="D67" s="5"/>
    </row>
    <row r="68" spans="1:4">
      <c r="A68" s="3" t="s">
        <v>68</v>
      </c>
      <c r="B68" s="4">
        <v>992.82049999999992</v>
      </c>
      <c r="C68" s="4">
        <f t="shared" si="1"/>
        <v>992.82</v>
      </c>
      <c r="D68" s="5"/>
    </row>
    <row r="69" spans="1:4">
      <c r="A69" s="3" t="s">
        <v>69</v>
      </c>
      <c r="B69" s="4">
        <v>2524.4652999999998</v>
      </c>
      <c r="C69" s="4">
        <f t="shared" si="1"/>
        <v>2524.4699999999998</v>
      </c>
      <c r="D69" s="5"/>
    </row>
    <row r="70" spans="1:4">
      <c r="A70" s="3" t="s">
        <v>70</v>
      </c>
      <c r="B70" s="4">
        <v>551.14570000000003</v>
      </c>
      <c r="C70" s="4">
        <f t="shared" si="1"/>
        <v>551.15</v>
      </c>
      <c r="D70" s="5"/>
    </row>
    <row r="71" spans="1:4">
      <c r="A71" s="3" t="s">
        <v>71</v>
      </c>
      <c r="B71" s="4">
        <v>1728.7872</v>
      </c>
      <c r="C71" s="4">
        <f t="shared" si="1"/>
        <v>1728.79</v>
      </c>
      <c r="D71" s="5"/>
    </row>
    <row r="72" spans="1:4">
      <c r="A72" s="3" t="s">
        <v>72</v>
      </c>
      <c r="B72" s="4">
        <v>1961.4721</v>
      </c>
      <c r="C72" s="4">
        <f t="shared" si="1"/>
        <v>1961.47</v>
      </c>
      <c r="D72" s="5"/>
    </row>
    <row r="73" spans="1:4">
      <c r="A73" s="3" t="s">
        <v>73</v>
      </c>
      <c r="B73" s="4">
        <v>886.42994999999996</v>
      </c>
      <c r="C73" s="4">
        <f t="shared" si="1"/>
        <v>886.43</v>
      </c>
      <c r="D73" s="5"/>
    </row>
    <row r="74" spans="1:4">
      <c r="A74" s="3" t="s">
        <v>74</v>
      </c>
      <c r="B74" s="4">
        <v>2546.5016500000002</v>
      </c>
      <c r="C74" s="4">
        <f t="shared" si="1"/>
        <v>2546.5</v>
      </c>
      <c r="D74" s="5"/>
    </row>
    <row r="75" spans="1:4">
      <c r="A75" s="3" t="s">
        <v>75</v>
      </c>
      <c r="B75" s="4">
        <v>2677.7719499999998</v>
      </c>
      <c r="C75" s="4">
        <f t="shared" si="1"/>
        <v>2677.77</v>
      </c>
      <c r="D75" s="5"/>
    </row>
    <row r="76" spans="1:4">
      <c r="A76" s="3" t="s">
        <v>76</v>
      </c>
      <c r="B76" s="4">
        <v>2832.5003000000002</v>
      </c>
      <c r="C76" s="4">
        <f t="shared" si="1"/>
        <v>2832.5</v>
      </c>
      <c r="D76" s="5"/>
    </row>
    <row r="77" spans="1:4">
      <c r="A77" s="3" t="s">
        <v>77</v>
      </c>
      <c r="B77" s="4">
        <v>811.31679999999994</v>
      </c>
      <c r="C77" s="4">
        <f t="shared" si="1"/>
        <v>811.32</v>
      </c>
      <c r="D77" s="5"/>
    </row>
    <row r="78" spans="1:4">
      <c r="A78" s="3" t="s">
        <v>78</v>
      </c>
      <c r="B78" s="4">
        <v>1088.3113499999999</v>
      </c>
      <c r="C78" s="4">
        <f t="shared" si="1"/>
        <v>1088.31</v>
      </c>
      <c r="D78" s="5"/>
    </row>
    <row r="79" spans="1:4">
      <c r="A79" s="3" t="s">
        <v>79</v>
      </c>
      <c r="B79" s="4">
        <v>618.91340000000002</v>
      </c>
      <c r="C79" s="4">
        <f t="shared" si="1"/>
        <v>618.91</v>
      </c>
      <c r="D79" s="5"/>
    </row>
    <row r="80" spans="1:4">
      <c r="A80" s="3" t="s">
        <v>80</v>
      </c>
      <c r="B80" s="4">
        <v>2068.0996</v>
      </c>
      <c r="C80" s="4">
        <f t="shared" si="1"/>
        <v>2068.1</v>
      </c>
      <c r="D80" s="5"/>
    </row>
    <row r="81" spans="1:4">
      <c r="A81" s="3" t="s">
        <v>81</v>
      </c>
      <c r="B81" s="4">
        <v>2096.5335999999998</v>
      </c>
      <c r="C81" s="4">
        <f t="shared" si="1"/>
        <v>2096.5300000000002</v>
      </c>
      <c r="D81" s="5"/>
    </row>
    <row r="82" spans="1:4">
      <c r="A82" s="3" t="s">
        <v>82</v>
      </c>
      <c r="B82" s="4">
        <v>568.20609999999999</v>
      </c>
      <c r="C82" s="4">
        <f t="shared" si="1"/>
        <v>568.21</v>
      </c>
      <c r="D82" s="5"/>
    </row>
    <row r="83" spans="1:4">
      <c r="A83" s="3" t="s">
        <v>83</v>
      </c>
      <c r="B83" s="4">
        <v>230.31539999999998</v>
      </c>
      <c r="C83" s="4">
        <f t="shared" si="1"/>
        <v>230.32</v>
      </c>
      <c r="D83" s="5"/>
    </row>
    <row r="84" spans="1:4">
      <c r="A84" s="3" t="s">
        <v>84</v>
      </c>
      <c r="B84" s="4">
        <v>1189.0151000000001</v>
      </c>
      <c r="C84" s="4">
        <f t="shared" si="1"/>
        <v>1189.02</v>
      </c>
      <c r="D84" s="5"/>
    </row>
    <row r="85" spans="1:4">
      <c r="A85" s="3" t="s">
        <v>85</v>
      </c>
      <c r="B85" s="4">
        <v>1197.0714</v>
      </c>
      <c r="C85" s="4">
        <f t="shared" si="1"/>
        <v>1197.07</v>
      </c>
      <c r="D85" s="5"/>
    </row>
    <row r="86" spans="1:4">
      <c r="A86" s="3" t="s">
        <v>86</v>
      </c>
      <c r="B86" s="4">
        <v>601.37909999999999</v>
      </c>
      <c r="C86" s="4">
        <f t="shared" si="1"/>
        <v>601.38</v>
      </c>
      <c r="D86" s="5"/>
    </row>
    <row r="87" spans="1:4">
      <c r="A87" s="3" t="s">
        <v>87</v>
      </c>
      <c r="B87" s="4">
        <v>1763.3818999999999</v>
      </c>
      <c r="C87" s="4">
        <f t="shared" si="1"/>
        <v>1763.38</v>
      </c>
      <c r="D87" s="5"/>
    </row>
    <row r="88" spans="1:4">
      <c r="A88" s="3" t="s">
        <v>88</v>
      </c>
      <c r="B88" s="4">
        <v>806.81475</v>
      </c>
      <c r="C88" s="4">
        <f t="shared" si="1"/>
        <v>806.81</v>
      </c>
      <c r="D88" s="5"/>
    </row>
    <row r="89" spans="1:4">
      <c r="A89" s="3" t="s">
        <v>89</v>
      </c>
      <c r="B89" s="4">
        <v>168.47145</v>
      </c>
      <c r="C89" s="4">
        <f t="shared" si="1"/>
        <v>168.47</v>
      </c>
      <c r="D89" s="5"/>
    </row>
    <row r="90" spans="1:4">
      <c r="A90" s="3" t="s">
        <v>90</v>
      </c>
      <c r="B90" s="4">
        <v>2197.7112499999998</v>
      </c>
      <c r="C90" s="4">
        <f t="shared" si="1"/>
        <v>2197.71</v>
      </c>
      <c r="D90" s="5"/>
    </row>
    <row r="91" spans="1:4">
      <c r="A91" s="3" t="s">
        <v>91</v>
      </c>
      <c r="B91" s="4">
        <v>509.4425</v>
      </c>
      <c r="C91" s="4">
        <f t="shared" si="1"/>
        <v>509.44</v>
      </c>
      <c r="D91" s="5"/>
    </row>
    <row r="92" spans="1:4">
      <c r="A92" s="3" t="s">
        <v>92</v>
      </c>
      <c r="B92" s="4">
        <v>1207.9711</v>
      </c>
      <c r="C92" s="4">
        <f t="shared" si="1"/>
        <v>1207.97</v>
      </c>
      <c r="D92" s="5"/>
    </row>
    <row r="93" spans="1:4">
      <c r="A93" s="3" t="s">
        <v>93</v>
      </c>
      <c r="B93" s="4">
        <v>1774.99245</v>
      </c>
      <c r="C93" s="4">
        <f t="shared" si="1"/>
        <v>1774.99</v>
      </c>
      <c r="D93" s="5"/>
    </row>
    <row r="94" spans="1:4">
      <c r="A94" s="3" t="s">
        <v>94</v>
      </c>
      <c r="B94" s="4">
        <v>2056.7260000000001</v>
      </c>
      <c r="C94" s="4">
        <f t="shared" si="1"/>
        <v>2056.73</v>
      </c>
      <c r="D94" s="5"/>
    </row>
    <row r="95" spans="1:4">
      <c r="A95" s="3" t="s">
        <v>95</v>
      </c>
      <c r="B95" s="4">
        <v>529.34630000000004</v>
      </c>
      <c r="C95" s="4">
        <f t="shared" si="1"/>
        <v>529.35</v>
      </c>
      <c r="D95" s="5"/>
    </row>
    <row r="96" spans="1:4">
      <c r="A96" s="3" t="s">
        <v>96</v>
      </c>
      <c r="B96" s="4">
        <v>1832.0973999999999</v>
      </c>
      <c r="C96" s="4">
        <f t="shared" si="1"/>
        <v>1832.1</v>
      </c>
      <c r="D96" s="5"/>
    </row>
    <row r="97" spans="1:4">
      <c r="A97" s="3" t="s">
        <v>97</v>
      </c>
      <c r="B97" s="4">
        <v>396.89125000000001</v>
      </c>
      <c r="C97" s="4">
        <f t="shared" si="1"/>
        <v>396.89</v>
      </c>
      <c r="D97" s="5"/>
    </row>
    <row r="98" spans="1:4">
      <c r="A98" s="3" t="s">
        <v>98</v>
      </c>
      <c r="B98" s="4">
        <v>521.52694999999994</v>
      </c>
      <c r="C98" s="4">
        <f t="shared" si="1"/>
        <v>521.53</v>
      </c>
      <c r="D98" s="5"/>
    </row>
    <row r="99" spans="1:4">
      <c r="A99" s="3" t="s">
        <v>99</v>
      </c>
      <c r="B99" s="4">
        <v>464.18504999999999</v>
      </c>
      <c r="C99" s="4">
        <f t="shared" si="1"/>
        <v>464.19</v>
      </c>
      <c r="D99" s="5"/>
    </row>
    <row r="100" spans="1:4">
      <c r="A100" s="3" t="s">
        <v>100</v>
      </c>
      <c r="B100" s="4">
        <v>404.47364999999996</v>
      </c>
      <c r="C100" s="4">
        <f t="shared" si="1"/>
        <v>404.47</v>
      </c>
      <c r="D100" s="5"/>
    </row>
    <row r="101" spans="1:4">
      <c r="A101" s="3" t="s">
        <v>101</v>
      </c>
      <c r="B101" s="4">
        <v>2571.1444499999998</v>
      </c>
      <c r="C101" s="4">
        <f t="shared" si="1"/>
        <v>2571.14</v>
      </c>
      <c r="D101" s="5"/>
    </row>
    <row r="102" spans="1:4">
      <c r="A102" s="6" t="s">
        <v>102</v>
      </c>
      <c r="B102" s="7"/>
      <c r="C102" s="7"/>
    </row>
    <row r="103" spans="1:4">
      <c r="B103" s="8"/>
      <c r="C103" s="9"/>
    </row>
  </sheetData>
  <mergeCells count="1">
    <mergeCell ref="B1:C1"/>
  </mergeCells>
  <pageMargins left="0.7" right="0.7" top="0.75" bottom="0.75" header="0.3" footer="0.3"/>
  <pageSetup paperSize="9" scale="4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D0611-CB8A-4E82-A62C-1D3CF7621272}">
  <dimension ref="B1:E12"/>
  <sheetViews>
    <sheetView zoomScale="160" zoomScaleNormal="160" workbookViewId="0">
      <selection activeCell="F21" sqref="F21"/>
    </sheetView>
  </sheetViews>
  <sheetFormatPr defaultColWidth="9.140625" defaultRowHeight="12.6"/>
  <cols>
    <col min="1" max="1" width="9.140625" style="38"/>
    <col min="2" max="2" width="11.140625" style="38" bestFit="1" customWidth="1"/>
    <col min="3" max="3" width="15.7109375" style="38" bestFit="1" customWidth="1"/>
    <col min="4" max="4" width="10.5703125" style="56" bestFit="1" customWidth="1"/>
    <col min="5" max="5" width="12.42578125" style="38" customWidth="1"/>
    <col min="6" max="16384" width="9.140625" style="38"/>
  </cols>
  <sheetData>
    <row r="1" spans="2:5" ht="15.6">
      <c r="B1" s="45" t="s">
        <v>324</v>
      </c>
      <c r="C1" s="45" t="s">
        <v>325</v>
      </c>
      <c r="D1" s="45" t="s">
        <v>337</v>
      </c>
    </row>
    <row r="2" spans="2:5">
      <c r="B2" s="39" t="s">
        <v>326</v>
      </c>
      <c r="C2" s="63"/>
      <c r="D2" s="64"/>
      <c r="E2" s="41"/>
    </row>
    <row r="3" spans="2:5">
      <c r="B3" s="39" t="s">
        <v>327</v>
      </c>
      <c r="C3" s="40"/>
      <c r="D3" s="64"/>
    </row>
    <row r="4" spans="2:5">
      <c r="B4" s="39" t="s">
        <v>328</v>
      </c>
      <c r="C4" s="40"/>
      <c r="D4" s="64"/>
    </row>
    <row r="5" spans="2:5">
      <c r="B5" s="39" t="s">
        <v>329</v>
      </c>
      <c r="C5" s="40"/>
      <c r="D5" s="64"/>
    </row>
    <row r="6" spans="2:5">
      <c r="B6" s="39" t="s">
        <v>330</v>
      </c>
      <c r="C6" s="40"/>
      <c r="D6" s="64"/>
    </row>
    <row r="7" spans="2:5">
      <c r="B7" s="39" t="s">
        <v>331</v>
      </c>
      <c r="C7" s="40"/>
      <c r="D7" s="64"/>
    </row>
    <row r="8" spans="2:5">
      <c r="B8" s="39" t="s">
        <v>332</v>
      </c>
      <c r="C8" s="40"/>
      <c r="D8" s="64"/>
    </row>
    <row r="9" spans="2:5">
      <c r="B9" s="39" t="s">
        <v>333</v>
      </c>
      <c r="C9" s="40"/>
      <c r="D9" s="64"/>
    </row>
    <row r="10" spans="2:5">
      <c r="B10" s="39" t="s">
        <v>334</v>
      </c>
      <c r="C10" s="40"/>
      <c r="D10" s="64"/>
    </row>
    <row r="11" spans="2:5">
      <c r="B11" s="39" t="s">
        <v>335</v>
      </c>
      <c r="C11" s="40"/>
      <c r="D11" s="64"/>
    </row>
    <row r="12" spans="2:5">
      <c r="B12" s="39" t="s">
        <v>336</v>
      </c>
      <c r="C12" s="40"/>
      <c r="D12" s="64"/>
    </row>
  </sheetData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24D63-9B1D-4212-B6FF-9F76DDFCF87B}">
  <dimension ref="B1:D13"/>
  <sheetViews>
    <sheetView zoomScale="160" zoomScaleNormal="160" workbookViewId="0">
      <selection activeCell="E22" sqref="E22"/>
    </sheetView>
  </sheetViews>
  <sheetFormatPr defaultColWidth="9.140625" defaultRowHeight="12.6"/>
  <cols>
    <col min="1" max="1" width="9.140625" style="38"/>
    <col min="2" max="2" width="11.140625" style="38" bestFit="1" customWidth="1"/>
    <col min="3" max="3" width="10.5703125" style="56" bestFit="1" customWidth="1"/>
    <col min="4" max="4" width="12.42578125" style="38" customWidth="1"/>
    <col min="5" max="16384" width="9.140625" style="38"/>
  </cols>
  <sheetData>
    <row r="1" spans="2:4" ht="15.6">
      <c r="B1" s="45" t="s">
        <v>324</v>
      </c>
      <c r="C1" s="45" t="s">
        <v>337</v>
      </c>
    </row>
    <row r="2" spans="2:4">
      <c r="B2" s="39" t="s">
        <v>326</v>
      </c>
      <c r="C2" s="64"/>
      <c r="D2" s="41"/>
    </row>
    <row r="3" spans="2:4">
      <c r="B3" s="39" t="s">
        <v>327</v>
      </c>
      <c r="C3" s="64"/>
    </row>
    <row r="4" spans="2:4">
      <c r="B4" s="39" t="s">
        <v>328</v>
      </c>
      <c r="C4" s="64"/>
    </row>
    <row r="5" spans="2:4">
      <c r="B5" s="39" t="s">
        <v>329</v>
      </c>
      <c r="C5" s="64"/>
    </row>
    <row r="6" spans="2:4">
      <c r="B6" s="39" t="s">
        <v>330</v>
      </c>
      <c r="C6" s="64"/>
    </row>
    <row r="7" spans="2:4">
      <c r="B7" s="39" t="s">
        <v>331</v>
      </c>
      <c r="C7" s="64"/>
    </row>
    <row r="8" spans="2:4">
      <c r="B8" s="39" t="s">
        <v>332</v>
      </c>
      <c r="C8" s="64"/>
    </row>
    <row r="9" spans="2:4">
      <c r="B9" s="39" t="s">
        <v>333</v>
      </c>
      <c r="C9" s="64"/>
    </row>
    <row r="10" spans="2:4">
      <c r="B10" s="39" t="s">
        <v>334</v>
      </c>
      <c r="C10" s="64"/>
    </row>
    <row r="11" spans="2:4">
      <c r="B11" s="39" t="s">
        <v>335</v>
      </c>
      <c r="C11" s="64"/>
    </row>
    <row r="12" spans="2:4">
      <c r="B12" s="39" t="s">
        <v>336</v>
      </c>
      <c r="C12" s="64"/>
    </row>
    <row r="13" spans="2:4">
      <c r="C13" s="38"/>
    </row>
  </sheetData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49FFD-3ED1-4830-B326-2B75D38D79E2}">
  <sheetPr>
    <pageSetUpPr fitToPage="1"/>
  </sheetPr>
  <dimension ref="B1:F19"/>
  <sheetViews>
    <sheetView zoomScale="70" zoomScaleNormal="70" workbookViewId="0">
      <selection activeCell="C13" sqref="C13:E19"/>
    </sheetView>
  </sheetViews>
  <sheetFormatPr defaultColWidth="9.140625" defaultRowHeight="12.6"/>
  <cols>
    <col min="1" max="1" width="11.5703125" style="38" customWidth="1"/>
    <col min="2" max="2" width="12.7109375" style="38" customWidth="1"/>
    <col min="3" max="3" width="16.85546875" style="38" customWidth="1"/>
    <col min="4" max="4" width="15" style="38" bestFit="1" customWidth="1"/>
    <col min="5" max="5" width="13.28515625" style="38" customWidth="1"/>
    <col min="6" max="16384" width="9.140625" style="38"/>
  </cols>
  <sheetData>
    <row r="1" spans="2:6" ht="12.95" thickBot="1"/>
    <row r="2" spans="2:6">
      <c r="B2" s="52" t="s">
        <v>260</v>
      </c>
      <c r="C2" s="53" t="s">
        <v>298</v>
      </c>
      <c r="D2" s="53" t="s">
        <v>299</v>
      </c>
      <c r="E2" s="65" t="s">
        <v>338</v>
      </c>
      <c r="F2" s="41"/>
    </row>
    <row r="3" spans="2:6">
      <c r="B3" s="54" t="s">
        <v>300</v>
      </c>
      <c r="C3" s="40"/>
      <c r="D3" s="40"/>
      <c r="E3" s="66"/>
      <c r="F3" s="41"/>
    </row>
    <row r="4" spans="2:6">
      <c r="B4" s="54" t="s">
        <v>301</v>
      </c>
      <c r="C4" s="40"/>
      <c r="D4" s="40"/>
      <c r="E4" s="66"/>
      <c r="F4" s="41"/>
    </row>
    <row r="5" spans="2:6">
      <c r="B5" s="54" t="s">
        <v>302</v>
      </c>
      <c r="C5" s="40"/>
      <c r="D5" s="40"/>
      <c r="E5" s="66"/>
      <c r="F5" s="41"/>
    </row>
    <row r="6" spans="2:6">
      <c r="B6" s="54" t="s">
        <v>303</v>
      </c>
      <c r="C6" s="40"/>
      <c r="D6" s="40"/>
      <c r="E6" s="66"/>
      <c r="F6" s="41"/>
    </row>
    <row r="7" spans="2:6">
      <c r="B7" s="54" t="s">
        <v>304</v>
      </c>
      <c r="C7" s="40"/>
      <c r="D7" s="40"/>
      <c r="E7" s="66"/>
      <c r="F7" s="41"/>
    </row>
    <row r="8" spans="2:6">
      <c r="B8" s="54" t="s">
        <v>305</v>
      </c>
      <c r="C8" s="40"/>
      <c r="D8" s="40"/>
      <c r="E8" s="66"/>
      <c r="F8" s="41"/>
    </row>
    <row r="9" spans="2:6" ht="12.95" thickBot="1">
      <c r="B9" s="55" t="s">
        <v>306</v>
      </c>
      <c r="C9" s="40"/>
      <c r="D9" s="40"/>
      <c r="E9" s="66"/>
      <c r="F9" s="41"/>
    </row>
    <row r="10" spans="2:6">
      <c r="C10" s="41"/>
      <c r="F10" s="41"/>
    </row>
    <row r="11" spans="2:6" ht="12.95" thickBot="1"/>
    <row r="12" spans="2:6">
      <c r="B12" s="52" t="s">
        <v>260</v>
      </c>
      <c r="C12" s="53" t="s">
        <v>298</v>
      </c>
      <c r="D12" s="53" t="s">
        <v>299</v>
      </c>
      <c r="E12" s="65" t="s">
        <v>338</v>
      </c>
    </row>
    <row r="13" spans="2:6">
      <c r="B13" s="54" t="s">
        <v>300</v>
      </c>
      <c r="C13" s="40"/>
      <c r="D13" s="40"/>
      <c r="E13" s="66"/>
    </row>
    <row r="14" spans="2:6">
      <c r="B14" s="54" t="s">
        <v>301</v>
      </c>
      <c r="C14" s="40"/>
      <c r="D14" s="40"/>
      <c r="E14" s="66"/>
    </row>
    <row r="15" spans="2:6">
      <c r="B15" s="54" t="s">
        <v>302</v>
      </c>
      <c r="C15" s="40"/>
      <c r="D15" s="40"/>
      <c r="E15" s="66"/>
    </row>
    <row r="16" spans="2:6">
      <c r="B16" s="54" t="s">
        <v>303</v>
      </c>
      <c r="C16" s="40"/>
      <c r="D16" s="40"/>
      <c r="E16" s="66"/>
    </row>
    <row r="17" spans="2:5">
      <c r="B17" s="54" t="s">
        <v>304</v>
      </c>
      <c r="C17" s="40"/>
      <c r="D17" s="40"/>
      <c r="E17" s="66"/>
    </row>
    <row r="18" spans="2:5">
      <c r="B18" s="54" t="s">
        <v>305</v>
      </c>
      <c r="C18" s="40"/>
      <c r="D18" s="40"/>
      <c r="E18" s="66"/>
    </row>
    <row r="19" spans="2:5" ht="12.95" thickBot="1">
      <c r="B19" s="55" t="s">
        <v>306</v>
      </c>
      <c r="C19" s="40"/>
      <c r="D19" s="40"/>
      <c r="E19" s="66"/>
    </row>
  </sheetData>
  <pageMargins left="0.75" right="0.75" top="1" bottom="1" header="0.5" footer="0.5"/>
  <pageSetup paperSize="9" scale="82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E36C3-F574-4E05-8762-7943BBBAE876}">
  <sheetPr>
    <pageSetUpPr fitToPage="1"/>
  </sheetPr>
  <dimension ref="B2:D15"/>
  <sheetViews>
    <sheetView zoomScale="130" zoomScaleNormal="130" workbookViewId="0">
      <selection activeCell="C3" sqref="C3:C9"/>
    </sheetView>
  </sheetViews>
  <sheetFormatPr defaultRowHeight="12.6"/>
  <cols>
    <col min="1" max="1" width="9.140625" style="38"/>
    <col min="2" max="2" width="12" style="38" customWidth="1"/>
    <col min="3" max="3" width="11.28515625" style="38" customWidth="1"/>
    <col min="4" max="257" width="9.140625" style="38"/>
    <col min="258" max="258" width="12" style="38" customWidth="1"/>
    <col min="259" max="259" width="11.28515625" style="38" bestFit="1" customWidth="1"/>
    <col min="260" max="513" width="9.140625" style="38"/>
    <col min="514" max="514" width="12" style="38" customWidth="1"/>
    <col min="515" max="515" width="11.28515625" style="38" bestFit="1" customWidth="1"/>
    <col min="516" max="769" width="9.140625" style="38"/>
    <col min="770" max="770" width="12" style="38" customWidth="1"/>
    <col min="771" max="771" width="11.28515625" style="38" bestFit="1" customWidth="1"/>
    <col min="772" max="1025" width="9.140625" style="38"/>
    <col min="1026" max="1026" width="12" style="38" customWidth="1"/>
    <col min="1027" max="1027" width="11.28515625" style="38" bestFit="1" customWidth="1"/>
    <col min="1028" max="1281" width="9.140625" style="38"/>
    <col min="1282" max="1282" width="12" style="38" customWidth="1"/>
    <col min="1283" max="1283" width="11.28515625" style="38" bestFit="1" customWidth="1"/>
    <col min="1284" max="1537" width="9.140625" style="38"/>
    <col min="1538" max="1538" width="12" style="38" customWidth="1"/>
    <col min="1539" max="1539" width="11.28515625" style="38" bestFit="1" customWidth="1"/>
    <col min="1540" max="1793" width="9.140625" style="38"/>
    <col min="1794" max="1794" width="12" style="38" customWidth="1"/>
    <col min="1795" max="1795" width="11.28515625" style="38" bestFit="1" customWidth="1"/>
    <col min="1796" max="2049" width="9.140625" style="38"/>
    <col min="2050" max="2050" width="12" style="38" customWidth="1"/>
    <col min="2051" max="2051" width="11.28515625" style="38" bestFit="1" customWidth="1"/>
    <col min="2052" max="2305" width="9.140625" style="38"/>
    <col min="2306" max="2306" width="12" style="38" customWidth="1"/>
    <col min="2307" max="2307" width="11.28515625" style="38" bestFit="1" customWidth="1"/>
    <col min="2308" max="2561" width="9.140625" style="38"/>
    <col min="2562" max="2562" width="12" style="38" customWidth="1"/>
    <col min="2563" max="2563" width="11.28515625" style="38" bestFit="1" customWidth="1"/>
    <col min="2564" max="2817" width="9.140625" style="38"/>
    <col min="2818" max="2818" width="12" style="38" customWidth="1"/>
    <col min="2819" max="2819" width="11.28515625" style="38" bestFit="1" customWidth="1"/>
    <col min="2820" max="3073" width="9.140625" style="38"/>
    <col min="3074" max="3074" width="12" style="38" customWidth="1"/>
    <col min="3075" max="3075" width="11.28515625" style="38" bestFit="1" customWidth="1"/>
    <col min="3076" max="3329" width="9.140625" style="38"/>
    <col min="3330" max="3330" width="12" style="38" customWidth="1"/>
    <col min="3331" max="3331" width="11.28515625" style="38" bestFit="1" customWidth="1"/>
    <col min="3332" max="3585" width="9.140625" style="38"/>
    <col min="3586" max="3586" width="12" style="38" customWidth="1"/>
    <col min="3587" max="3587" width="11.28515625" style="38" bestFit="1" customWidth="1"/>
    <col min="3588" max="3841" width="9.140625" style="38"/>
    <col min="3842" max="3842" width="12" style="38" customWidth="1"/>
    <col min="3843" max="3843" width="11.28515625" style="38" bestFit="1" customWidth="1"/>
    <col min="3844" max="4097" width="9.140625" style="38"/>
    <col min="4098" max="4098" width="12" style="38" customWidth="1"/>
    <col min="4099" max="4099" width="11.28515625" style="38" bestFit="1" customWidth="1"/>
    <col min="4100" max="4353" width="9.140625" style="38"/>
    <col min="4354" max="4354" width="12" style="38" customWidth="1"/>
    <col min="4355" max="4355" width="11.28515625" style="38" bestFit="1" customWidth="1"/>
    <col min="4356" max="4609" width="9.140625" style="38"/>
    <col min="4610" max="4610" width="12" style="38" customWidth="1"/>
    <col min="4611" max="4611" width="11.28515625" style="38" bestFit="1" customWidth="1"/>
    <col min="4612" max="4865" width="9.140625" style="38"/>
    <col min="4866" max="4866" width="12" style="38" customWidth="1"/>
    <col min="4867" max="4867" width="11.28515625" style="38" bestFit="1" customWidth="1"/>
    <col min="4868" max="5121" width="9.140625" style="38"/>
    <col min="5122" max="5122" width="12" style="38" customWidth="1"/>
    <col min="5123" max="5123" width="11.28515625" style="38" bestFit="1" customWidth="1"/>
    <col min="5124" max="5377" width="9.140625" style="38"/>
    <col min="5378" max="5378" width="12" style="38" customWidth="1"/>
    <col min="5379" max="5379" width="11.28515625" style="38" bestFit="1" customWidth="1"/>
    <col min="5380" max="5633" width="9.140625" style="38"/>
    <col min="5634" max="5634" width="12" style="38" customWidth="1"/>
    <col min="5635" max="5635" width="11.28515625" style="38" bestFit="1" customWidth="1"/>
    <col min="5636" max="5889" width="9.140625" style="38"/>
    <col min="5890" max="5890" width="12" style="38" customWidth="1"/>
    <col min="5891" max="5891" width="11.28515625" style="38" bestFit="1" customWidth="1"/>
    <col min="5892" max="6145" width="9.140625" style="38"/>
    <col min="6146" max="6146" width="12" style="38" customWidth="1"/>
    <col min="6147" max="6147" width="11.28515625" style="38" bestFit="1" customWidth="1"/>
    <col min="6148" max="6401" width="9.140625" style="38"/>
    <col min="6402" max="6402" width="12" style="38" customWidth="1"/>
    <col min="6403" max="6403" width="11.28515625" style="38" bestFit="1" customWidth="1"/>
    <col min="6404" max="6657" width="9.140625" style="38"/>
    <col min="6658" max="6658" width="12" style="38" customWidth="1"/>
    <col min="6659" max="6659" width="11.28515625" style="38" bestFit="1" customWidth="1"/>
    <col min="6660" max="6913" width="9.140625" style="38"/>
    <col min="6914" max="6914" width="12" style="38" customWidth="1"/>
    <col min="6915" max="6915" width="11.28515625" style="38" bestFit="1" customWidth="1"/>
    <col min="6916" max="7169" width="9.140625" style="38"/>
    <col min="7170" max="7170" width="12" style="38" customWidth="1"/>
    <col min="7171" max="7171" width="11.28515625" style="38" bestFit="1" customWidth="1"/>
    <col min="7172" max="7425" width="9.140625" style="38"/>
    <col min="7426" max="7426" width="12" style="38" customWidth="1"/>
    <col min="7427" max="7427" width="11.28515625" style="38" bestFit="1" customWidth="1"/>
    <col min="7428" max="7681" width="9.140625" style="38"/>
    <col min="7682" max="7682" width="12" style="38" customWidth="1"/>
    <col min="7683" max="7683" width="11.28515625" style="38" bestFit="1" customWidth="1"/>
    <col min="7684" max="7937" width="9.140625" style="38"/>
    <col min="7938" max="7938" width="12" style="38" customWidth="1"/>
    <col min="7939" max="7939" width="11.28515625" style="38" bestFit="1" customWidth="1"/>
    <col min="7940" max="8193" width="9.140625" style="38"/>
    <col min="8194" max="8194" width="12" style="38" customWidth="1"/>
    <col min="8195" max="8195" width="11.28515625" style="38" bestFit="1" customWidth="1"/>
    <col min="8196" max="8449" width="9.140625" style="38"/>
    <col min="8450" max="8450" width="12" style="38" customWidth="1"/>
    <col min="8451" max="8451" width="11.28515625" style="38" bestFit="1" customWidth="1"/>
    <col min="8452" max="8705" width="9.140625" style="38"/>
    <col min="8706" max="8706" width="12" style="38" customWidth="1"/>
    <col min="8707" max="8707" width="11.28515625" style="38" bestFit="1" customWidth="1"/>
    <col min="8708" max="8961" width="9.140625" style="38"/>
    <col min="8962" max="8962" width="12" style="38" customWidth="1"/>
    <col min="8963" max="8963" width="11.28515625" style="38" bestFit="1" customWidth="1"/>
    <col min="8964" max="9217" width="9.140625" style="38"/>
    <col min="9218" max="9218" width="12" style="38" customWidth="1"/>
    <col min="9219" max="9219" width="11.28515625" style="38" bestFit="1" customWidth="1"/>
    <col min="9220" max="9473" width="9.140625" style="38"/>
    <col min="9474" max="9474" width="12" style="38" customWidth="1"/>
    <col min="9475" max="9475" width="11.28515625" style="38" bestFit="1" customWidth="1"/>
    <col min="9476" max="9729" width="9.140625" style="38"/>
    <col min="9730" max="9730" width="12" style="38" customWidth="1"/>
    <col min="9731" max="9731" width="11.28515625" style="38" bestFit="1" customWidth="1"/>
    <col min="9732" max="9985" width="9.140625" style="38"/>
    <col min="9986" max="9986" width="12" style="38" customWidth="1"/>
    <col min="9987" max="9987" width="11.28515625" style="38" bestFit="1" customWidth="1"/>
    <col min="9988" max="10241" width="9.140625" style="38"/>
    <col min="10242" max="10242" width="12" style="38" customWidth="1"/>
    <col min="10243" max="10243" width="11.28515625" style="38" bestFit="1" customWidth="1"/>
    <col min="10244" max="10497" width="9.140625" style="38"/>
    <col min="10498" max="10498" width="12" style="38" customWidth="1"/>
    <col min="10499" max="10499" width="11.28515625" style="38" bestFit="1" customWidth="1"/>
    <col min="10500" max="10753" width="9.140625" style="38"/>
    <col min="10754" max="10754" width="12" style="38" customWidth="1"/>
    <col min="10755" max="10755" width="11.28515625" style="38" bestFit="1" customWidth="1"/>
    <col min="10756" max="11009" width="9.140625" style="38"/>
    <col min="11010" max="11010" width="12" style="38" customWidth="1"/>
    <col min="11011" max="11011" width="11.28515625" style="38" bestFit="1" customWidth="1"/>
    <col min="11012" max="11265" width="9.140625" style="38"/>
    <col min="11266" max="11266" width="12" style="38" customWidth="1"/>
    <col min="11267" max="11267" width="11.28515625" style="38" bestFit="1" customWidth="1"/>
    <col min="11268" max="11521" width="9.140625" style="38"/>
    <col min="11522" max="11522" width="12" style="38" customWidth="1"/>
    <col min="11523" max="11523" width="11.28515625" style="38" bestFit="1" customWidth="1"/>
    <col min="11524" max="11777" width="9.140625" style="38"/>
    <col min="11778" max="11778" width="12" style="38" customWidth="1"/>
    <col min="11779" max="11779" width="11.28515625" style="38" bestFit="1" customWidth="1"/>
    <col min="11780" max="12033" width="9.140625" style="38"/>
    <col min="12034" max="12034" width="12" style="38" customWidth="1"/>
    <col min="12035" max="12035" width="11.28515625" style="38" bestFit="1" customWidth="1"/>
    <col min="12036" max="12289" width="9.140625" style="38"/>
    <col min="12290" max="12290" width="12" style="38" customWidth="1"/>
    <col min="12291" max="12291" width="11.28515625" style="38" bestFit="1" customWidth="1"/>
    <col min="12292" max="12545" width="9.140625" style="38"/>
    <col min="12546" max="12546" width="12" style="38" customWidth="1"/>
    <col min="12547" max="12547" width="11.28515625" style="38" bestFit="1" customWidth="1"/>
    <col min="12548" max="12801" width="9.140625" style="38"/>
    <col min="12802" max="12802" width="12" style="38" customWidth="1"/>
    <col min="12803" max="12803" width="11.28515625" style="38" bestFit="1" customWidth="1"/>
    <col min="12804" max="13057" width="9.140625" style="38"/>
    <col min="13058" max="13058" width="12" style="38" customWidth="1"/>
    <col min="13059" max="13059" width="11.28515625" style="38" bestFit="1" customWidth="1"/>
    <col min="13060" max="13313" width="9.140625" style="38"/>
    <col min="13314" max="13314" width="12" style="38" customWidth="1"/>
    <col min="13315" max="13315" width="11.28515625" style="38" bestFit="1" customWidth="1"/>
    <col min="13316" max="13569" width="9.140625" style="38"/>
    <col min="13570" max="13570" width="12" style="38" customWidth="1"/>
    <col min="13571" max="13571" width="11.28515625" style="38" bestFit="1" customWidth="1"/>
    <col min="13572" max="13825" width="9.140625" style="38"/>
    <col min="13826" max="13826" width="12" style="38" customWidth="1"/>
    <col min="13827" max="13827" width="11.28515625" style="38" bestFit="1" customWidth="1"/>
    <col min="13828" max="14081" width="9.140625" style="38"/>
    <col min="14082" max="14082" width="12" style="38" customWidth="1"/>
    <col min="14083" max="14083" width="11.28515625" style="38" bestFit="1" customWidth="1"/>
    <col min="14084" max="14337" width="9.140625" style="38"/>
    <col min="14338" max="14338" width="12" style="38" customWidth="1"/>
    <col min="14339" max="14339" width="11.28515625" style="38" bestFit="1" customWidth="1"/>
    <col min="14340" max="14593" width="9.140625" style="38"/>
    <col min="14594" max="14594" width="12" style="38" customWidth="1"/>
    <col min="14595" max="14595" width="11.28515625" style="38" bestFit="1" customWidth="1"/>
    <col min="14596" max="14849" width="9.140625" style="38"/>
    <col min="14850" max="14850" width="12" style="38" customWidth="1"/>
    <col min="14851" max="14851" width="11.28515625" style="38" bestFit="1" customWidth="1"/>
    <col min="14852" max="15105" width="9.140625" style="38"/>
    <col min="15106" max="15106" width="12" style="38" customWidth="1"/>
    <col min="15107" max="15107" width="11.28515625" style="38" bestFit="1" customWidth="1"/>
    <col min="15108" max="15361" width="9.140625" style="38"/>
    <col min="15362" max="15362" width="12" style="38" customWidth="1"/>
    <col min="15363" max="15363" width="11.28515625" style="38" bestFit="1" customWidth="1"/>
    <col min="15364" max="15617" width="9.140625" style="38"/>
    <col min="15618" max="15618" width="12" style="38" customWidth="1"/>
    <col min="15619" max="15619" width="11.28515625" style="38" bestFit="1" customWidth="1"/>
    <col min="15620" max="15873" width="9.140625" style="38"/>
    <col min="15874" max="15874" width="12" style="38" customWidth="1"/>
    <col min="15875" max="15875" width="11.28515625" style="38" bestFit="1" customWidth="1"/>
    <col min="15876" max="16129" width="9.140625" style="38"/>
    <col min="16130" max="16130" width="12" style="38" customWidth="1"/>
    <col min="16131" max="16131" width="11.28515625" style="38" bestFit="1" customWidth="1"/>
    <col min="16132" max="16384" width="9.140625" style="38"/>
  </cols>
  <sheetData>
    <row r="2" spans="2:4">
      <c r="B2" s="37" t="s">
        <v>260</v>
      </c>
      <c r="C2" s="37" t="s">
        <v>338</v>
      </c>
    </row>
    <row r="3" spans="2:4">
      <c r="B3" s="39" t="s">
        <v>339</v>
      </c>
      <c r="C3" s="40"/>
      <c r="D3" s="41"/>
    </row>
    <row r="4" spans="2:4">
      <c r="B4" s="39" t="s">
        <v>301</v>
      </c>
      <c r="C4" s="40"/>
    </row>
    <row r="5" spans="2:4">
      <c r="B5" s="39" t="s">
        <v>302</v>
      </c>
      <c r="C5" s="40"/>
    </row>
    <row r="6" spans="2:4">
      <c r="B6" s="39" t="s">
        <v>340</v>
      </c>
      <c r="C6" s="40"/>
    </row>
    <row r="7" spans="2:4">
      <c r="B7" s="39" t="s">
        <v>304</v>
      </c>
      <c r="C7" s="40"/>
    </row>
    <row r="8" spans="2:4">
      <c r="B8" s="39" t="s">
        <v>305</v>
      </c>
      <c r="C8" s="40"/>
    </row>
    <row r="9" spans="2:4">
      <c r="B9" s="39" t="s">
        <v>341</v>
      </c>
      <c r="C9" s="40"/>
    </row>
    <row r="13" spans="2:4" ht="14.45">
      <c r="B13" s="56"/>
      <c r="C13" s="67"/>
    </row>
    <row r="14" spans="2:4" ht="14.45">
      <c r="B14" s="56"/>
      <c r="C14" s="67"/>
    </row>
    <row r="15" spans="2:4" ht="14.45">
      <c r="B15" s="56"/>
      <c r="C15" s="67"/>
    </row>
  </sheetData>
  <pageMargins left="0.75" right="0.75" top="1" bottom="1" header="0.5" footer="0.5"/>
  <pageSetup paperSize="9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E5B35-78DA-4C8F-9A99-F5A192EFB4EC}">
  <dimension ref="B4:F12"/>
  <sheetViews>
    <sheetView topLeftCell="B1" zoomScale="145" zoomScaleNormal="145" workbookViewId="0">
      <selection activeCell="C5" sqref="C5:C12"/>
    </sheetView>
  </sheetViews>
  <sheetFormatPr defaultColWidth="9.140625" defaultRowHeight="12.6"/>
  <cols>
    <col min="1" max="1" width="9.140625" style="38"/>
    <col min="2" max="2" width="14.85546875" style="38" bestFit="1" customWidth="1"/>
    <col min="3" max="3" width="14.42578125" style="38" bestFit="1" customWidth="1"/>
    <col min="4" max="5" width="27.42578125" style="38" bestFit="1" customWidth="1"/>
    <col min="6" max="6" width="28.5703125" style="38" bestFit="1" customWidth="1"/>
    <col min="7" max="16384" width="9.140625" style="38"/>
  </cols>
  <sheetData>
    <row r="4" spans="2:6">
      <c r="B4" s="37" t="s">
        <v>342</v>
      </c>
      <c r="C4" s="37" t="s">
        <v>309</v>
      </c>
      <c r="E4" s="41"/>
      <c r="F4" s="41"/>
    </row>
    <row r="5" spans="2:6">
      <c r="B5" s="39" t="s">
        <v>343</v>
      </c>
      <c r="C5" s="40"/>
      <c r="D5" s="41"/>
      <c r="E5" s="41"/>
      <c r="F5" s="41"/>
    </row>
    <row r="6" spans="2:6">
      <c r="B6" s="39" t="s">
        <v>344</v>
      </c>
      <c r="C6" s="40"/>
      <c r="D6" s="41"/>
    </row>
    <row r="7" spans="2:6">
      <c r="B7" s="39" t="s">
        <v>345</v>
      </c>
      <c r="C7" s="40"/>
      <c r="D7" s="41"/>
    </row>
    <row r="8" spans="2:6">
      <c r="B8" s="39" t="s">
        <v>346</v>
      </c>
      <c r="C8" s="40"/>
      <c r="D8" s="41"/>
    </row>
    <row r="9" spans="2:6">
      <c r="B9" s="39" t="s">
        <v>347</v>
      </c>
      <c r="C9" s="40"/>
      <c r="D9" s="41"/>
    </row>
    <row r="10" spans="2:6">
      <c r="B10" s="39" t="s">
        <v>348</v>
      </c>
      <c r="C10" s="40"/>
      <c r="D10" s="41"/>
    </row>
    <row r="11" spans="2:6">
      <c r="B11" s="39" t="s">
        <v>349</v>
      </c>
      <c r="C11" s="40"/>
      <c r="D11" s="41"/>
    </row>
    <row r="12" spans="2:6">
      <c r="B12" s="39" t="s">
        <v>350</v>
      </c>
      <c r="C12" s="40"/>
      <c r="D12" s="41"/>
    </row>
  </sheetData>
  <pageMargins left="0.75" right="0.75" top="1" bottom="1" header="0.5" footer="0.5"/>
  <pageSetup paperSize="9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A0A9-B646-4D17-9CB3-505B5D9315D3}">
  <dimension ref="B2:D10"/>
  <sheetViews>
    <sheetView zoomScale="160" zoomScaleNormal="160" workbookViewId="0">
      <selection activeCell="C3" sqref="C3:C10"/>
    </sheetView>
  </sheetViews>
  <sheetFormatPr defaultColWidth="9.140625" defaultRowHeight="12.6"/>
  <cols>
    <col min="1" max="1" width="10.42578125" style="38" customWidth="1"/>
    <col min="2" max="2" width="17.28515625" style="38" customWidth="1"/>
    <col min="3" max="3" width="14.42578125" style="38" bestFit="1" customWidth="1"/>
    <col min="4" max="16384" width="9.140625" style="38"/>
  </cols>
  <sheetData>
    <row r="2" spans="2:4">
      <c r="B2" s="37" t="s">
        <v>351</v>
      </c>
      <c r="C2" s="37" t="s">
        <v>352</v>
      </c>
    </row>
    <row r="3" spans="2:4">
      <c r="B3" s="39" t="s">
        <v>343</v>
      </c>
      <c r="C3" s="40"/>
      <c r="D3" s="41"/>
    </row>
    <row r="4" spans="2:4">
      <c r="B4" s="39" t="s">
        <v>344</v>
      </c>
      <c r="C4" s="40"/>
    </row>
    <row r="5" spans="2:4">
      <c r="B5" s="39" t="s">
        <v>345</v>
      </c>
      <c r="C5" s="40"/>
    </row>
    <row r="6" spans="2:4">
      <c r="B6" s="39" t="s">
        <v>346</v>
      </c>
      <c r="C6" s="40"/>
    </row>
    <row r="7" spans="2:4">
      <c r="B7" s="39" t="s">
        <v>347</v>
      </c>
      <c r="C7" s="40"/>
    </row>
    <row r="8" spans="2:4">
      <c r="B8" s="39" t="s">
        <v>348</v>
      </c>
      <c r="C8" s="40"/>
    </row>
    <row r="9" spans="2:4">
      <c r="B9" s="39" t="s">
        <v>349</v>
      </c>
      <c r="C9" s="40"/>
    </row>
    <row r="10" spans="2:4">
      <c r="B10" s="39" t="s">
        <v>350</v>
      </c>
      <c r="C10" s="40"/>
    </row>
  </sheetData>
  <pageMargins left="0.75" right="0.75" top="1" bottom="1" header="0.5" footer="0.5"/>
  <pageSetup paperSize="9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FB1D-44C8-4B2B-9F58-1D62A2500157}">
  <dimension ref="B2:E10"/>
  <sheetViews>
    <sheetView topLeftCell="B1" zoomScale="175" zoomScaleNormal="175" workbookViewId="0">
      <selection activeCell="C3" sqref="C3:E10"/>
    </sheetView>
  </sheetViews>
  <sheetFormatPr defaultRowHeight="14.45"/>
  <cols>
    <col min="2" max="3" width="14" bestFit="1" customWidth="1"/>
  </cols>
  <sheetData>
    <row r="2" spans="2:5">
      <c r="B2" s="37" t="s">
        <v>353</v>
      </c>
      <c r="C2" s="37" t="s">
        <v>354</v>
      </c>
      <c r="D2" s="37" t="s">
        <v>355</v>
      </c>
      <c r="E2" s="37" t="s">
        <v>356</v>
      </c>
    </row>
    <row r="3" spans="2:5">
      <c r="B3" s="39" t="s">
        <v>357</v>
      </c>
      <c r="C3" s="40"/>
      <c r="D3" s="40"/>
      <c r="E3" s="40"/>
    </row>
    <row r="4" spans="2:5">
      <c r="B4" s="39" t="s">
        <v>358</v>
      </c>
      <c r="C4" s="40"/>
      <c r="D4" s="40"/>
      <c r="E4" s="40"/>
    </row>
    <row r="5" spans="2:5">
      <c r="B5" s="39" t="s">
        <v>359</v>
      </c>
      <c r="C5" s="40"/>
      <c r="D5" s="40"/>
      <c r="E5" s="40"/>
    </row>
    <row r="6" spans="2:5">
      <c r="B6" s="39" t="s">
        <v>360</v>
      </c>
      <c r="C6" s="40"/>
      <c r="D6" s="40"/>
      <c r="E6" s="40"/>
    </row>
    <row r="7" spans="2:5">
      <c r="B7" s="39" t="s">
        <v>361</v>
      </c>
      <c r="C7" s="40"/>
      <c r="D7" s="40"/>
      <c r="E7" s="40"/>
    </row>
    <row r="8" spans="2:5">
      <c r="B8" s="39" t="s">
        <v>362</v>
      </c>
      <c r="C8" s="40"/>
      <c r="D8" s="40"/>
      <c r="E8" s="40"/>
    </row>
    <row r="9" spans="2:5">
      <c r="B9" s="39" t="s">
        <v>363</v>
      </c>
      <c r="C9" s="40"/>
      <c r="D9" s="40"/>
      <c r="E9" s="40"/>
    </row>
    <row r="10" spans="2:5">
      <c r="B10" s="39" t="s">
        <v>364</v>
      </c>
      <c r="C10" s="40"/>
      <c r="D10" s="40"/>
      <c r="E10" s="4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3B062-2B1A-4BFC-87B2-2851FFA70AF0}">
  <dimension ref="B2:C21"/>
  <sheetViews>
    <sheetView zoomScale="145" zoomScaleNormal="145" workbookViewId="0">
      <selection activeCell="C14" sqref="C14:C21"/>
    </sheetView>
  </sheetViews>
  <sheetFormatPr defaultRowHeight="12.6"/>
  <cols>
    <col min="1" max="1" width="9.140625" style="38"/>
    <col min="2" max="2" width="13.5703125" style="38" bestFit="1" customWidth="1"/>
    <col min="3" max="3" width="13.42578125" style="38" customWidth="1"/>
    <col min="4" max="251" width="9.140625" style="38"/>
    <col min="252" max="252" width="13.5703125" style="38" bestFit="1" customWidth="1"/>
    <col min="253" max="253" width="12.7109375" style="38" customWidth="1"/>
    <col min="254" max="507" width="9.140625" style="38"/>
    <col min="508" max="508" width="13.5703125" style="38" bestFit="1" customWidth="1"/>
    <col min="509" max="509" width="12.7109375" style="38" customWidth="1"/>
    <col min="510" max="763" width="9.140625" style="38"/>
    <col min="764" max="764" width="13.5703125" style="38" bestFit="1" customWidth="1"/>
    <col min="765" max="765" width="12.7109375" style="38" customWidth="1"/>
    <col min="766" max="1019" width="9.140625" style="38"/>
    <col min="1020" max="1020" width="13.5703125" style="38" bestFit="1" customWidth="1"/>
    <col min="1021" max="1021" width="12.7109375" style="38" customWidth="1"/>
    <col min="1022" max="1275" width="9.140625" style="38"/>
    <col min="1276" max="1276" width="13.5703125" style="38" bestFit="1" customWidth="1"/>
    <col min="1277" max="1277" width="12.7109375" style="38" customWidth="1"/>
    <col min="1278" max="1531" width="9.140625" style="38"/>
    <col min="1532" max="1532" width="13.5703125" style="38" bestFit="1" customWidth="1"/>
    <col min="1533" max="1533" width="12.7109375" style="38" customWidth="1"/>
    <col min="1534" max="1787" width="9.140625" style="38"/>
    <col min="1788" max="1788" width="13.5703125" style="38" bestFit="1" customWidth="1"/>
    <col min="1789" max="1789" width="12.7109375" style="38" customWidth="1"/>
    <col min="1790" max="2043" width="9.140625" style="38"/>
    <col min="2044" max="2044" width="13.5703125" style="38" bestFit="1" customWidth="1"/>
    <col min="2045" max="2045" width="12.7109375" style="38" customWidth="1"/>
    <col min="2046" max="2299" width="9.140625" style="38"/>
    <col min="2300" max="2300" width="13.5703125" style="38" bestFit="1" customWidth="1"/>
    <col min="2301" max="2301" width="12.7109375" style="38" customWidth="1"/>
    <col min="2302" max="2555" width="9.140625" style="38"/>
    <col min="2556" max="2556" width="13.5703125" style="38" bestFit="1" customWidth="1"/>
    <col min="2557" max="2557" width="12.7109375" style="38" customWidth="1"/>
    <col min="2558" max="2811" width="9.140625" style="38"/>
    <col min="2812" max="2812" width="13.5703125" style="38" bestFit="1" customWidth="1"/>
    <col min="2813" max="2813" width="12.7109375" style="38" customWidth="1"/>
    <col min="2814" max="3067" width="9.140625" style="38"/>
    <col min="3068" max="3068" width="13.5703125" style="38" bestFit="1" customWidth="1"/>
    <col min="3069" max="3069" width="12.7109375" style="38" customWidth="1"/>
    <col min="3070" max="3323" width="9.140625" style="38"/>
    <col min="3324" max="3324" width="13.5703125" style="38" bestFit="1" customWidth="1"/>
    <col min="3325" max="3325" width="12.7109375" style="38" customWidth="1"/>
    <col min="3326" max="3579" width="9.140625" style="38"/>
    <col min="3580" max="3580" width="13.5703125" style="38" bestFit="1" customWidth="1"/>
    <col min="3581" max="3581" width="12.7109375" style="38" customWidth="1"/>
    <col min="3582" max="3835" width="9.140625" style="38"/>
    <col min="3836" max="3836" width="13.5703125" style="38" bestFit="1" customWidth="1"/>
    <col min="3837" max="3837" width="12.7109375" style="38" customWidth="1"/>
    <col min="3838" max="4091" width="9.140625" style="38"/>
    <col min="4092" max="4092" width="13.5703125" style="38" bestFit="1" customWidth="1"/>
    <col min="4093" max="4093" width="12.7109375" style="38" customWidth="1"/>
    <col min="4094" max="4347" width="9.140625" style="38"/>
    <col min="4348" max="4348" width="13.5703125" style="38" bestFit="1" customWidth="1"/>
    <col min="4349" max="4349" width="12.7109375" style="38" customWidth="1"/>
    <col min="4350" max="4603" width="9.140625" style="38"/>
    <col min="4604" max="4604" width="13.5703125" style="38" bestFit="1" customWidth="1"/>
    <col min="4605" max="4605" width="12.7109375" style="38" customWidth="1"/>
    <col min="4606" max="4859" width="9.140625" style="38"/>
    <col min="4860" max="4860" width="13.5703125" style="38" bestFit="1" customWidth="1"/>
    <col min="4861" max="4861" width="12.7109375" style="38" customWidth="1"/>
    <col min="4862" max="5115" width="9.140625" style="38"/>
    <col min="5116" max="5116" width="13.5703125" style="38" bestFit="1" customWidth="1"/>
    <col min="5117" max="5117" width="12.7109375" style="38" customWidth="1"/>
    <col min="5118" max="5371" width="9.140625" style="38"/>
    <col min="5372" max="5372" width="13.5703125" style="38" bestFit="1" customWidth="1"/>
    <col min="5373" max="5373" width="12.7109375" style="38" customWidth="1"/>
    <col min="5374" max="5627" width="9.140625" style="38"/>
    <col min="5628" max="5628" width="13.5703125" style="38" bestFit="1" customWidth="1"/>
    <col min="5629" max="5629" width="12.7109375" style="38" customWidth="1"/>
    <col min="5630" max="5883" width="9.140625" style="38"/>
    <col min="5884" max="5884" width="13.5703125" style="38" bestFit="1" customWidth="1"/>
    <col min="5885" max="5885" width="12.7109375" style="38" customWidth="1"/>
    <col min="5886" max="6139" width="9.140625" style="38"/>
    <col min="6140" max="6140" width="13.5703125" style="38" bestFit="1" customWidth="1"/>
    <col min="6141" max="6141" width="12.7109375" style="38" customWidth="1"/>
    <col min="6142" max="6395" width="9.140625" style="38"/>
    <col min="6396" max="6396" width="13.5703125" style="38" bestFit="1" customWidth="1"/>
    <col min="6397" max="6397" width="12.7109375" style="38" customWidth="1"/>
    <col min="6398" max="6651" width="9.140625" style="38"/>
    <col min="6652" max="6652" width="13.5703125" style="38" bestFit="1" customWidth="1"/>
    <col min="6653" max="6653" width="12.7109375" style="38" customWidth="1"/>
    <col min="6654" max="6907" width="9.140625" style="38"/>
    <col min="6908" max="6908" width="13.5703125" style="38" bestFit="1" customWidth="1"/>
    <col min="6909" max="6909" width="12.7109375" style="38" customWidth="1"/>
    <col min="6910" max="7163" width="9.140625" style="38"/>
    <col min="7164" max="7164" width="13.5703125" style="38" bestFit="1" customWidth="1"/>
    <col min="7165" max="7165" width="12.7109375" style="38" customWidth="1"/>
    <col min="7166" max="7419" width="9.140625" style="38"/>
    <col min="7420" max="7420" width="13.5703125" style="38" bestFit="1" customWidth="1"/>
    <col min="7421" max="7421" width="12.7109375" style="38" customWidth="1"/>
    <col min="7422" max="7675" width="9.140625" style="38"/>
    <col min="7676" max="7676" width="13.5703125" style="38" bestFit="1" customWidth="1"/>
    <col min="7677" max="7677" width="12.7109375" style="38" customWidth="1"/>
    <col min="7678" max="7931" width="9.140625" style="38"/>
    <col min="7932" max="7932" width="13.5703125" style="38" bestFit="1" customWidth="1"/>
    <col min="7933" max="7933" width="12.7109375" style="38" customWidth="1"/>
    <col min="7934" max="8187" width="9.140625" style="38"/>
    <col min="8188" max="8188" width="13.5703125" style="38" bestFit="1" customWidth="1"/>
    <col min="8189" max="8189" width="12.7109375" style="38" customWidth="1"/>
    <col min="8190" max="8443" width="9.140625" style="38"/>
    <col min="8444" max="8444" width="13.5703125" style="38" bestFit="1" customWidth="1"/>
    <col min="8445" max="8445" width="12.7109375" style="38" customWidth="1"/>
    <col min="8446" max="8699" width="9.140625" style="38"/>
    <col min="8700" max="8700" width="13.5703125" style="38" bestFit="1" customWidth="1"/>
    <col min="8701" max="8701" width="12.7109375" style="38" customWidth="1"/>
    <col min="8702" max="8955" width="9.140625" style="38"/>
    <col min="8956" max="8956" width="13.5703125" style="38" bestFit="1" customWidth="1"/>
    <col min="8957" max="8957" width="12.7109375" style="38" customWidth="1"/>
    <col min="8958" max="9211" width="9.140625" style="38"/>
    <col min="9212" max="9212" width="13.5703125" style="38" bestFit="1" customWidth="1"/>
    <col min="9213" max="9213" width="12.7109375" style="38" customWidth="1"/>
    <col min="9214" max="9467" width="9.140625" style="38"/>
    <col min="9468" max="9468" width="13.5703125" style="38" bestFit="1" customWidth="1"/>
    <col min="9469" max="9469" width="12.7109375" style="38" customWidth="1"/>
    <col min="9470" max="9723" width="9.140625" style="38"/>
    <col min="9724" max="9724" width="13.5703125" style="38" bestFit="1" customWidth="1"/>
    <col min="9725" max="9725" width="12.7109375" style="38" customWidth="1"/>
    <col min="9726" max="9979" width="9.140625" style="38"/>
    <col min="9980" max="9980" width="13.5703125" style="38" bestFit="1" customWidth="1"/>
    <col min="9981" max="9981" width="12.7109375" style="38" customWidth="1"/>
    <col min="9982" max="10235" width="9.140625" style="38"/>
    <col min="10236" max="10236" width="13.5703125" style="38" bestFit="1" customWidth="1"/>
    <col min="10237" max="10237" width="12.7109375" style="38" customWidth="1"/>
    <col min="10238" max="10491" width="9.140625" style="38"/>
    <col min="10492" max="10492" width="13.5703125" style="38" bestFit="1" customWidth="1"/>
    <col min="10493" max="10493" width="12.7109375" style="38" customWidth="1"/>
    <col min="10494" max="10747" width="9.140625" style="38"/>
    <col min="10748" max="10748" width="13.5703125" style="38" bestFit="1" customWidth="1"/>
    <col min="10749" max="10749" width="12.7109375" style="38" customWidth="1"/>
    <col min="10750" max="11003" width="9.140625" style="38"/>
    <col min="11004" max="11004" width="13.5703125" style="38" bestFit="1" customWidth="1"/>
    <col min="11005" max="11005" width="12.7109375" style="38" customWidth="1"/>
    <col min="11006" max="11259" width="9.140625" style="38"/>
    <col min="11260" max="11260" width="13.5703125" style="38" bestFit="1" customWidth="1"/>
    <col min="11261" max="11261" width="12.7109375" style="38" customWidth="1"/>
    <col min="11262" max="11515" width="9.140625" style="38"/>
    <col min="11516" max="11516" width="13.5703125" style="38" bestFit="1" customWidth="1"/>
    <col min="11517" max="11517" width="12.7109375" style="38" customWidth="1"/>
    <col min="11518" max="11771" width="9.140625" style="38"/>
    <col min="11772" max="11772" width="13.5703125" style="38" bestFit="1" customWidth="1"/>
    <col min="11773" max="11773" width="12.7109375" style="38" customWidth="1"/>
    <col min="11774" max="12027" width="9.140625" style="38"/>
    <col min="12028" max="12028" width="13.5703125" style="38" bestFit="1" customWidth="1"/>
    <col min="12029" max="12029" width="12.7109375" style="38" customWidth="1"/>
    <col min="12030" max="12283" width="9.140625" style="38"/>
    <col min="12284" max="12284" width="13.5703125" style="38" bestFit="1" customWidth="1"/>
    <col min="12285" max="12285" width="12.7109375" style="38" customWidth="1"/>
    <col min="12286" max="12539" width="9.140625" style="38"/>
    <col min="12540" max="12540" width="13.5703125" style="38" bestFit="1" customWidth="1"/>
    <col min="12541" max="12541" width="12.7109375" style="38" customWidth="1"/>
    <col min="12542" max="12795" width="9.140625" style="38"/>
    <col min="12796" max="12796" width="13.5703125" style="38" bestFit="1" customWidth="1"/>
    <col min="12797" max="12797" width="12.7109375" style="38" customWidth="1"/>
    <col min="12798" max="13051" width="9.140625" style="38"/>
    <col min="13052" max="13052" width="13.5703125" style="38" bestFit="1" customWidth="1"/>
    <col min="13053" max="13053" width="12.7109375" style="38" customWidth="1"/>
    <col min="13054" max="13307" width="9.140625" style="38"/>
    <col min="13308" max="13308" width="13.5703125" style="38" bestFit="1" customWidth="1"/>
    <col min="13309" max="13309" width="12.7109375" style="38" customWidth="1"/>
    <col min="13310" max="13563" width="9.140625" style="38"/>
    <col min="13564" max="13564" width="13.5703125" style="38" bestFit="1" customWidth="1"/>
    <col min="13565" max="13565" width="12.7109375" style="38" customWidth="1"/>
    <col min="13566" max="13819" width="9.140625" style="38"/>
    <col min="13820" max="13820" width="13.5703125" style="38" bestFit="1" customWidth="1"/>
    <col min="13821" max="13821" width="12.7109375" style="38" customWidth="1"/>
    <col min="13822" max="14075" width="9.140625" style="38"/>
    <col min="14076" max="14076" width="13.5703125" style="38" bestFit="1" customWidth="1"/>
    <col min="14077" max="14077" width="12.7109375" style="38" customWidth="1"/>
    <col min="14078" max="14331" width="9.140625" style="38"/>
    <col min="14332" max="14332" width="13.5703125" style="38" bestFit="1" customWidth="1"/>
    <col min="14333" max="14333" width="12.7109375" style="38" customWidth="1"/>
    <col min="14334" max="14587" width="9.140625" style="38"/>
    <col min="14588" max="14588" width="13.5703125" style="38" bestFit="1" customWidth="1"/>
    <col min="14589" max="14589" width="12.7109375" style="38" customWidth="1"/>
    <col min="14590" max="14843" width="9.140625" style="38"/>
    <col min="14844" max="14844" width="13.5703125" style="38" bestFit="1" customWidth="1"/>
    <col min="14845" max="14845" width="12.7109375" style="38" customWidth="1"/>
    <col min="14846" max="15099" width="9.140625" style="38"/>
    <col min="15100" max="15100" width="13.5703125" style="38" bestFit="1" customWidth="1"/>
    <col min="15101" max="15101" width="12.7109375" style="38" customWidth="1"/>
    <col min="15102" max="15355" width="9.140625" style="38"/>
    <col min="15356" max="15356" width="13.5703125" style="38" bestFit="1" customWidth="1"/>
    <col min="15357" max="15357" width="12.7109375" style="38" customWidth="1"/>
    <col min="15358" max="15611" width="9.140625" style="38"/>
    <col min="15612" max="15612" width="13.5703125" style="38" bestFit="1" customWidth="1"/>
    <col min="15613" max="15613" width="12.7109375" style="38" customWidth="1"/>
    <col min="15614" max="15867" width="9.140625" style="38"/>
    <col min="15868" max="15868" width="13.5703125" style="38" bestFit="1" customWidth="1"/>
    <col min="15869" max="15869" width="12.7109375" style="38" customWidth="1"/>
    <col min="15870" max="16123" width="9.140625" style="38"/>
    <col min="16124" max="16124" width="13.5703125" style="38" bestFit="1" customWidth="1"/>
    <col min="16125" max="16125" width="12.7109375" style="38" customWidth="1"/>
    <col min="16126" max="16384" width="9.140625" style="38"/>
  </cols>
  <sheetData>
    <row r="2" spans="2:3">
      <c r="B2" s="37" t="s">
        <v>353</v>
      </c>
      <c r="C2" s="37" t="s">
        <v>365</v>
      </c>
    </row>
    <row r="3" spans="2:3">
      <c r="B3" s="39" t="s">
        <v>357</v>
      </c>
      <c r="C3" s="40"/>
    </row>
    <row r="4" spans="2:3">
      <c r="B4" s="39" t="s">
        <v>358</v>
      </c>
      <c r="C4" s="40"/>
    </row>
    <row r="5" spans="2:3">
      <c r="B5" s="39" t="s">
        <v>359</v>
      </c>
      <c r="C5" s="40"/>
    </row>
    <row r="6" spans="2:3">
      <c r="B6" s="39" t="s">
        <v>360</v>
      </c>
      <c r="C6" s="40"/>
    </row>
    <row r="7" spans="2:3">
      <c r="B7" s="39" t="s">
        <v>361</v>
      </c>
      <c r="C7" s="40"/>
    </row>
    <row r="8" spans="2:3">
      <c r="B8" s="39" t="s">
        <v>362</v>
      </c>
      <c r="C8" s="40"/>
    </row>
    <row r="9" spans="2:3">
      <c r="B9" s="39" t="s">
        <v>363</v>
      </c>
      <c r="C9" s="40"/>
    </row>
    <row r="10" spans="2:3">
      <c r="B10" s="39" t="s">
        <v>364</v>
      </c>
      <c r="C10" s="40"/>
    </row>
    <row r="13" spans="2:3">
      <c r="B13" s="37" t="s">
        <v>353</v>
      </c>
      <c r="C13" s="37" t="s">
        <v>365</v>
      </c>
    </row>
    <row r="14" spans="2:3">
      <c r="B14" s="39" t="s">
        <v>357</v>
      </c>
      <c r="C14" s="40"/>
    </row>
    <row r="15" spans="2:3">
      <c r="B15" s="39" t="s">
        <v>358</v>
      </c>
      <c r="C15" s="40"/>
    </row>
    <row r="16" spans="2:3">
      <c r="B16" s="39" t="s">
        <v>359</v>
      </c>
      <c r="C16" s="40"/>
    </row>
    <row r="17" spans="2:3">
      <c r="B17" s="39" t="s">
        <v>360</v>
      </c>
      <c r="C17" s="40"/>
    </row>
    <row r="18" spans="2:3">
      <c r="B18" s="39" t="s">
        <v>361</v>
      </c>
      <c r="C18" s="40"/>
    </row>
    <row r="19" spans="2:3">
      <c r="B19" s="39" t="s">
        <v>362</v>
      </c>
      <c r="C19" s="40"/>
    </row>
    <row r="20" spans="2:3">
      <c r="B20" s="39" t="s">
        <v>363</v>
      </c>
      <c r="C20" s="40"/>
    </row>
    <row r="21" spans="2:3">
      <c r="B21" s="39" t="s">
        <v>364</v>
      </c>
      <c r="C21" s="40"/>
    </row>
  </sheetData>
  <pageMargins left="0.75" right="0.75" top="1" bottom="1" header="0.5" footer="0.5"/>
  <pageSetup paperSize="9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33F65-CD77-424F-B5E4-E238D5C0289E}">
  <sheetPr>
    <pageSetUpPr fitToPage="1"/>
  </sheetPr>
  <dimension ref="B2:D10"/>
  <sheetViews>
    <sheetView zoomScale="160" zoomScaleNormal="160" workbookViewId="0">
      <selection activeCell="C3" sqref="C3:C10"/>
    </sheetView>
  </sheetViews>
  <sheetFormatPr defaultColWidth="9.140625" defaultRowHeight="12.6"/>
  <cols>
    <col min="1" max="1" width="10.42578125" style="38" customWidth="1"/>
    <col min="2" max="2" width="17.28515625" style="38" customWidth="1"/>
    <col min="3" max="3" width="19.140625" style="38" customWidth="1"/>
    <col min="4" max="16384" width="9.140625" style="38"/>
  </cols>
  <sheetData>
    <row r="2" spans="2:4">
      <c r="B2" s="37" t="s">
        <v>351</v>
      </c>
      <c r="C2" s="37" t="s">
        <v>352</v>
      </c>
    </row>
    <row r="3" spans="2:4">
      <c r="B3" s="39" t="s">
        <v>343</v>
      </c>
      <c r="C3" s="40"/>
      <c r="D3" s="41"/>
    </row>
    <row r="4" spans="2:4">
      <c r="B4" s="39" t="s">
        <v>366</v>
      </c>
      <c r="C4" s="40"/>
    </row>
    <row r="5" spans="2:4">
      <c r="B5" s="39" t="s">
        <v>367</v>
      </c>
      <c r="C5" s="40"/>
    </row>
    <row r="6" spans="2:4">
      <c r="B6" s="39" t="s">
        <v>368</v>
      </c>
      <c r="C6" s="40"/>
    </row>
    <row r="7" spans="2:4">
      <c r="B7" s="39" t="s">
        <v>369</v>
      </c>
      <c r="C7" s="40"/>
    </row>
    <row r="8" spans="2:4">
      <c r="B8" s="39" t="s">
        <v>370</v>
      </c>
      <c r="C8" s="40"/>
    </row>
    <row r="9" spans="2:4">
      <c r="B9" s="39" t="s">
        <v>371</v>
      </c>
      <c r="C9" s="40"/>
    </row>
    <row r="10" spans="2:4">
      <c r="B10" s="39" t="s">
        <v>372</v>
      </c>
      <c r="C10" s="40"/>
    </row>
  </sheetData>
  <pageMargins left="0.75" right="0.75" top="1" bottom="1" header="0.5" footer="0.5"/>
  <pageSetup paperSize="9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CD4E0-4AF7-4987-A730-26E101AE3260}">
  <dimension ref="B2:D11"/>
  <sheetViews>
    <sheetView zoomScale="130" zoomScaleNormal="130" workbookViewId="0">
      <selection activeCell="C3" sqref="C3:C10"/>
    </sheetView>
  </sheetViews>
  <sheetFormatPr defaultColWidth="9.140625" defaultRowHeight="12.6"/>
  <cols>
    <col min="1" max="1" width="10.42578125" style="38" customWidth="1"/>
    <col min="2" max="2" width="17.28515625" style="38" customWidth="1"/>
    <col min="3" max="3" width="18" style="38" customWidth="1"/>
    <col min="4" max="4" width="20.85546875" style="38" bestFit="1" customWidth="1"/>
    <col min="5" max="16384" width="9.140625" style="38"/>
  </cols>
  <sheetData>
    <row r="2" spans="2:4" ht="12.95">
      <c r="B2" s="68" t="s">
        <v>351</v>
      </c>
      <c r="C2" s="68" t="s">
        <v>352</v>
      </c>
    </row>
    <row r="3" spans="2:4">
      <c r="B3" s="39" t="s">
        <v>343</v>
      </c>
      <c r="C3" s="40"/>
      <c r="D3" s="41"/>
    </row>
    <row r="4" spans="2:4">
      <c r="B4" s="39" t="s">
        <v>373</v>
      </c>
      <c r="C4" s="40"/>
    </row>
    <row r="5" spans="2:4">
      <c r="B5" s="39" t="s">
        <v>374</v>
      </c>
      <c r="C5" s="40"/>
    </row>
    <row r="6" spans="2:4">
      <c r="B6" s="39" t="s">
        <v>375</v>
      </c>
      <c r="C6" s="40"/>
    </row>
    <row r="7" spans="2:4">
      <c r="B7" s="39" t="s">
        <v>376</v>
      </c>
      <c r="C7" s="40"/>
    </row>
    <row r="8" spans="2:4">
      <c r="B8" s="39" t="s">
        <v>348</v>
      </c>
      <c r="C8" s="40"/>
    </row>
    <row r="9" spans="2:4">
      <c r="B9" s="39" t="s">
        <v>349</v>
      </c>
      <c r="C9" s="40"/>
    </row>
    <row r="10" spans="2:4">
      <c r="B10" s="39" t="s">
        <v>350</v>
      </c>
      <c r="C10" s="40"/>
    </row>
    <row r="11" spans="2:4">
      <c r="D11" s="41"/>
    </row>
  </sheetData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753CA-077A-4A2A-8B8B-19F351682C49}">
  <sheetPr>
    <pageSetUpPr fitToPage="1"/>
  </sheetPr>
  <dimension ref="A1:I103"/>
  <sheetViews>
    <sheetView zoomScale="55" zoomScaleNormal="55" workbookViewId="0">
      <selection activeCell="C3" sqref="C3:H103"/>
    </sheetView>
  </sheetViews>
  <sheetFormatPr defaultColWidth="9.140625" defaultRowHeight="14.45"/>
  <cols>
    <col min="1" max="1" width="14.28515625" style="2" customWidth="1"/>
    <col min="2" max="2" width="13.7109375" style="2" bestFit="1" customWidth="1"/>
    <col min="3" max="3" width="13.28515625" style="2" customWidth="1"/>
    <col min="4" max="4" width="13.28515625" style="5" bestFit="1" customWidth="1"/>
    <col min="5" max="5" width="15" style="5" customWidth="1"/>
    <col min="6" max="6" width="15.42578125" style="2" bestFit="1" customWidth="1"/>
    <col min="7" max="7" width="15.5703125" style="24" customWidth="1"/>
    <col min="8" max="8" width="20.85546875" style="2" bestFit="1" customWidth="1"/>
    <col min="9" max="9" width="69" style="2" bestFit="1" customWidth="1"/>
    <col min="10" max="16384" width="9.140625" style="2"/>
  </cols>
  <sheetData>
    <row r="1" spans="1:9">
      <c r="A1" s="137" t="s">
        <v>103</v>
      </c>
      <c r="B1" s="137"/>
      <c r="C1" s="137"/>
      <c r="D1" s="137"/>
      <c r="E1" s="137"/>
      <c r="F1" s="137"/>
      <c r="G1" s="137"/>
      <c r="H1" s="137"/>
      <c r="I1" s="11"/>
    </row>
    <row r="2" spans="1:9" ht="29.1">
      <c r="A2" s="12" t="s">
        <v>0</v>
      </c>
      <c r="B2" s="13" t="s">
        <v>104</v>
      </c>
      <c r="C2" s="13" t="s">
        <v>105</v>
      </c>
      <c r="D2" s="13" t="s">
        <v>106</v>
      </c>
      <c r="E2" s="13" t="s">
        <v>107</v>
      </c>
      <c r="F2" s="134" t="s">
        <v>108</v>
      </c>
      <c r="G2" s="14" t="s">
        <v>109</v>
      </c>
      <c r="H2" s="15" t="s">
        <v>110</v>
      </c>
      <c r="I2" s="16" t="s">
        <v>111</v>
      </c>
    </row>
    <row r="3" spans="1:9">
      <c r="A3" s="2" t="s">
        <v>2</v>
      </c>
      <c r="B3" s="10">
        <v>2428.5005499999997</v>
      </c>
      <c r="C3" s="17"/>
      <c r="D3" s="18"/>
      <c r="E3" s="18"/>
      <c r="F3" s="19"/>
      <c r="G3" s="20"/>
      <c r="H3" s="19"/>
      <c r="I3" s="16" t="s">
        <v>112</v>
      </c>
    </row>
    <row r="4" spans="1:9">
      <c r="A4" s="2" t="s">
        <v>3</v>
      </c>
      <c r="B4" s="10">
        <v>503.04485</v>
      </c>
      <c r="C4" s="18"/>
      <c r="D4" s="18"/>
      <c r="E4" s="18"/>
      <c r="F4" s="19"/>
      <c r="G4" s="20"/>
      <c r="H4" s="19"/>
      <c r="I4" s="16" t="s">
        <v>113</v>
      </c>
    </row>
    <row r="5" spans="1:9">
      <c r="A5" s="2" t="s">
        <v>4</v>
      </c>
      <c r="B5" s="10">
        <v>469.87184999999999</v>
      </c>
      <c r="C5" s="18"/>
      <c r="D5" s="18"/>
      <c r="E5" s="18"/>
      <c r="F5" s="19"/>
      <c r="G5" s="20"/>
      <c r="H5" s="19"/>
      <c r="I5" s="16" t="s">
        <v>114</v>
      </c>
    </row>
    <row r="6" spans="1:9">
      <c r="A6" s="2" t="s">
        <v>5</v>
      </c>
      <c r="B6" s="10">
        <v>287.42034999999998</v>
      </c>
      <c r="C6" s="18"/>
      <c r="D6" s="18"/>
      <c r="E6" s="18"/>
      <c r="F6" s="19"/>
      <c r="G6" s="20"/>
      <c r="H6" s="19"/>
      <c r="I6" s="16" t="s">
        <v>115</v>
      </c>
    </row>
    <row r="7" spans="1:9">
      <c r="A7" s="2" t="s">
        <v>6</v>
      </c>
      <c r="B7" s="10">
        <v>1790.6311499999999</v>
      </c>
      <c r="C7" s="18"/>
      <c r="D7" s="18"/>
      <c r="E7" s="18"/>
      <c r="F7" s="19"/>
      <c r="G7" s="20"/>
      <c r="H7" s="19"/>
      <c r="I7" s="16"/>
    </row>
    <row r="8" spans="1:9">
      <c r="A8" s="2" t="s">
        <v>7</v>
      </c>
      <c r="B8" s="10">
        <v>2423.9985000000001</v>
      </c>
      <c r="C8" s="18"/>
      <c r="D8" s="18"/>
      <c r="E8" s="18"/>
      <c r="F8" s="19"/>
      <c r="G8" s="20"/>
      <c r="H8" s="19"/>
      <c r="I8" s="21"/>
    </row>
    <row r="9" spans="1:9">
      <c r="A9" s="2" t="s">
        <v>8</v>
      </c>
      <c r="B9" s="10">
        <v>2408.8337000000001</v>
      </c>
      <c r="C9" s="18"/>
      <c r="D9" s="18"/>
      <c r="E9" s="18"/>
      <c r="F9" s="19"/>
      <c r="G9" s="20"/>
      <c r="H9" s="19"/>
      <c r="I9" s="21"/>
    </row>
    <row r="10" spans="1:9">
      <c r="A10" s="2" t="s">
        <v>9</v>
      </c>
      <c r="B10" s="10">
        <v>932.16129999999998</v>
      </c>
      <c r="C10" s="18"/>
      <c r="D10" s="18"/>
      <c r="E10" s="18"/>
      <c r="F10" s="19"/>
      <c r="G10" s="20"/>
      <c r="H10" s="19"/>
      <c r="I10" s="21"/>
    </row>
    <row r="11" spans="1:9">
      <c r="A11" s="2" t="s">
        <v>10</v>
      </c>
      <c r="B11" s="10">
        <v>540.95685000000003</v>
      </c>
      <c r="C11" s="18"/>
      <c r="D11" s="18"/>
      <c r="E11" s="18"/>
      <c r="F11" s="19"/>
      <c r="G11" s="20"/>
      <c r="H11" s="19"/>
      <c r="I11" s="21"/>
    </row>
    <row r="12" spans="1:9">
      <c r="A12" s="2" t="s">
        <v>11</v>
      </c>
      <c r="B12" s="10">
        <v>1197.78225</v>
      </c>
      <c r="C12" s="18"/>
      <c r="D12" s="18"/>
      <c r="E12" s="18"/>
      <c r="F12" s="19"/>
      <c r="G12" s="20"/>
      <c r="H12" s="19"/>
    </row>
    <row r="13" spans="1:9">
      <c r="A13" s="2" t="s">
        <v>12</v>
      </c>
      <c r="B13" s="10">
        <v>2190.1288500000001</v>
      </c>
      <c r="C13" s="18"/>
      <c r="D13" s="18"/>
      <c r="E13" s="18"/>
      <c r="F13" s="19"/>
      <c r="G13" s="20"/>
      <c r="H13" s="19"/>
    </row>
    <row r="14" spans="1:9">
      <c r="A14" s="2" t="s">
        <v>13</v>
      </c>
      <c r="B14" s="10">
        <v>168.2345</v>
      </c>
      <c r="C14" s="18"/>
      <c r="D14" s="18"/>
      <c r="E14" s="18"/>
      <c r="F14" s="19"/>
      <c r="G14" s="20"/>
      <c r="H14" s="19"/>
    </row>
    <row r="15" spans="1:9">
      <c r="A15" s="2" t="s">
        <v>14</v>
      </c>
      <c r="B15" s="10">
        <v>1340.42615</v>
      </c>
      <c r="C15" s="18"/>
      <c r="D15" s="18"/>
      <c r="E15" s="18"/>
      <c r="F15" s="19"/>
      <c r="G15" s="20"/>
      <c r="H15" s="19"/>
    </row>
    <row r="16" spans="1:9">
      <c r="A16" s="2" t="s">
        <v>15</v>
      </c>
      <c r="B16" s="10">
        <v>1529.7492</v>
      </c>
      <c r="C16" s="18"/>
      <c r="D16" s="18"/>
      <c r="E16" s="18"/>
      <c r="F16" s="19"/>
      <c r="G16" s="20"/>
      <c r="H16" s="19"/>
    </row>
    <row r="17" spans="1:8">
      <c r="A17" s="2" t="s">
        <v>16</v>
      </c>
      <c r="B17" s="10">
        <v>1214.3687499999999</v>
      </c>
      <c r="C17" s="18"/>
      <c r="D17" s="18"/>
      <c r="E17" s="18"/>
      <c r="F17" s="19"/>
      <c r="G17" s="20"/>
      <c r="H17" s="19"/>
    </row>
    <row r="18" spans="1:8">
      <c r="A18" s="2" t="s">
        <v>17</v>
      </c>
      <c r="B18" s="10">
        <v>897.56659999999999</v>
      </c>
      <c r="C18" s="18"/>
      <c r="D18" s="18"/>
      <c r="E18" s="18"/>
      <c r="F18" s="19"/>
      <c r="G18" s="20"/>
      <c r="H18" s="19"/>
    </row>
    <row r="19" spans="1:8">
      <c r="A19" s="2" t="s">
        <v>18</v>
      </c>
      <c r="B19" s="10">
        <v>1566.7133999999999</v>
      </c>
      <c r="C19" s="18"/>
      <c r="D19" s="18"/>
      <c r="E19" s="18"/>
      <c r="F19" s="19"/>
      <c r="G19" s="20"/>
      <c r="H19" s="19"/>
    </row>
    <row r="20" spans="1:8">
      <c r="A20" s="2" t="s">
        <v>19</v>
      </c>
      <c r="B20" s="10">
        <v>1233.79865</v>
      </c>
      <c r="C20" s="18"/>
      <c r="D20" s="18"/>
      <c r="E20" s="18"/>
      <c r="F20" s="19"/>
      <c r="G20" s="20"/>
      <c r="H20" s="19"/>
    </row>
    <row r="21" spans="1:8">
      <c r="A21" s="2" t="s">
        <v>20</v>
      </c>
      <c r="B21" s="10">
        <v>1695.37725</v>
      </c>
      <c r="C21" s="18"/>
      <c r="D21" s="18"/>
      <c r="E21" s="18"/>
      <c r="F21" s="19"/>
      <c r="G21" s="20"/>
      <c r="H21" s="19"/>
    </row>
    <row r="22" spans="1:8">
      <c r="A22" s="2" t="s">
        <v>21</v>
      </c>
      <c r="B22" s="10">
        <v>1821.1976999999999</v>
      </c>
      <c r="C22" s="18"/>
      <c r="D22" s="18"/>
      <c r="E22" s="18"/>
      <c r="F22" s="19"/>
      <c r="G22" s="20"/>
      <c r="H22" s="19"/>
    </row>
    <row r="23" spans="1:8">
      <c r="A23" s="2" t="s">
        <v>22</v>
      </c>
      <c r="B23" s="10">
        <v>1310.3335</v>
      </c>
      <c r="C23" s="18"/>
      <c r="D23" s="18"/>
      <c r="E23" s="18"/>
      <c r="F23" s="19"/>
      <c r="G23" s="20"/>
      <c r="H23" s="19"/>
    </row>
    <row r="24" spans="1:8">
      <c r="A24" s="2" t="s">
        <v>23</v>
      </c>
      <c r="B24" s="10">
        <v>2745.5396499999997</v>
      </c>
      <c r="C24" s="18"/>
      <c r="D24" s="18"/>
      <c r="E24" s="18"/>
      <c r="F24" s="19"/>
      <c r="G24" s="20"/>
      <c r="H24" s="19"/>
    </row>
    <row r="25" spans="1:8">
      <c r="A25" s="2" t="s">
        <v>24</v>
      </c>
      <c r="B25" s="10">
        <v>1632.3485499999999</v>
      </c>
      <c r="C25" s="18"/>
      <c r="D25" s="18"/>
      <c r="E25" s="18"/>
      <c r="F25" s="19"/>
      <c r="G25" s="20"/>
      <c r="H25" s="19"/>
    </row>
    <row r="26" spans="1:8">
      <c r="A26" s="2" t="s">
        <v>25</v>
      </c>
      <c r="B26" s="10">
        <v>1989.19525</v>
      </c>
      <c r="C26" s="18"/>
      <c r="D26" s="18"/>
      <c r="E26" s="18"/>
      <c r="F26" s="19"/>
      <c r="G26" s="20"/>
      <c r="H26" s="19"/>
    </row>
    <row r="27" spans="1:8">
      <c r="A27" s="2" t="s">
        <v>26</v>
      </c>
      <c r="B27" s="10">
        <v>2365.4718499999999</v>
      </c>
      <c r="C27" s="18"/>
      <c r="D27" s="18"/>
      <c r="E27" s="18"/>
      <c r="F27" s="19"/>
      <c r="G27" s="20"/>
      <c r="H27" s="19"/>
    </row>
    <row r="28" spans="1:8">
      <c r="A28" s="2" t="s">
        <v>27</v>
      </c>
      <c r="B28" s="10">
        <v>859.65459999999996</v>
      </c>
      <c r="C28" s="18"/>
      <c r="D28" s="18"/>
      <c r="E28" s="18"/>
      <c r="F28" s="19"/>
      <c r="G28" s="20"/>
      <c r="H28" s="19"/>
    </row>
    <row r="29" spans="1:8">
      <c r="A29" s="2" t="s">
        <v>28</v>
      </c>
      <c r="B29" s="10">
        <v>253.77345</v>
      </c>
      <c r="C29" s="18"/>
      <c r="D29" s="18"/>
      <c r="E29" s="18"/>
      <c r="F29" s="19"/>
      <c r="G29" s="20"/>
      <c r="H29" s="19"/>
    </row>
    <row r="30" spans="1:8">
      <c r="A30" s="2" t="s">
        <v>29</v>
      </c>
      <c r="B30" s="10">
        <v>757.29219999999998</v>
      </c>
      <c r="C30" s="18"/>
      <c r="D30" s="18"/>
      <c r="E30" s="18"/>
      <c r="F30" s="19"/>
      <c r="G30" s="20"/>
      <c r="H30" s="19"/>
    </row>
    <row r="31" spans="1:8">
      <c r="A31" s="2" t="s">
        <v>30</v>
      </c>
      <c r="B31" s="10">
        <v>2230.6473000000001</v>
      </c>
      <c r="C31" s="18"/>
      <c r="D31" s="18"/>
      <c r="E31" s="18"/>
      <c r="F31" s="19"/>
      <c r="G31" s="20"/>
      <c r="H31" s="19"/>
    </row>
    <row r="32" spans="1:8">
      <c r="A32" s="2" t="s">
        <v>31</v>
      </c>
      <c r="B32" s="10">
        <v>867.47394999999995</v>
      </c>
      <c r="C32" s="18"/>
      <c r="D32" s="18"/>
      <c r="E32" s="18"/>
      <c r="F32" s="19"/>
      <c r="G32" s="20"/>
      <c r="H32" s="19"/>
    </row>
    <row r="33" spans="1:8">
      <c r="A33" s="2" t="s">
        <v>32</v>
      </c>
      <c r="B33" s="10">
        <v>2367.6043999999997</v>
      </c>
      <c r="C33" s="18"/>
      <c r="D33" s="18"/>
      <c r="E33" s="18"/>
      <c r="F33" s="19"/>
      <c r="G33" s="20"/>
      <c r="H33" s="19"/>
    </row>
    <row r="34" spans="1:8">
      <c r="A34" s="2" t="s">
        <v>33</v>
      </c>
      <c r="B34" s="10">
        <v>1092.1025500000001</v>
      </c>
      <c r="C34" s="18"/>
      <c r="D34" s="18"/>
      <c r="E34" s="18"/>
      <c r="F34" s="19"/>
      <c r="G34" s="20"/>
      <c r="H34" s="19"/>
    </row>
    <row r="35" spans="1:8">
      <c r="A35" s="2" t="s">
        <v>34</v>
      </c>
      <c r="B35" s="10">
        <v>105.44275</v>
      </c>
      <c r="C35" s="18"/>
      <c r="D35" s="18"/>
      <c r="E35" s="18"/>
      <c r="F35" s="19"/>
      <c r="G35" s="20"/>
      <c r="H35" s="19"/>
    </row>
    <row r="36" spans="1:8">
      <c r="A36" s="2" t="s">
        <v>35</v>
      </c>
      <c r="B36" s="10">
        <v>517.26184999999998</v>
      </c>
      <c r="C36" s="18"/>
      <c r="D36" s="18"/>
      <c r="E36" s="18"/>
      <c r="F36" s="19"/>
      <c r="G36" s="20"/>
      <c r="H36" s="19"/>
    </row>
    <row r="37" spans="1:8">
      <c r="A37" s="2" t="s">
        <v>36</v>
      </c>
      <c r="B37" s="10">
        <v>1830.91265</v>
      </c>
      <c r="C37" s="18"/>
      <c r="D37" s="18"/>
      <c r="E37" s="18"/>
      <c r="F37" s="19"/>
      <c r="G37" s="20"/>
      <c r="H37" s="19"/>
    </row>
    <row r="38" spans="1:8">
      <c r="A38" s="2" t="s">
        <v>37</v>
      </c>
      <c r="B38" s="10">
        <v>2067.86265</v>
      </c>
      <c r="C38" s="18"/>
      <c r="D38" s="18"/>
      <c r="E38" s="18"/>
      <c r="F38" s="19"/>
      <c r="G38" s="20"/>
      <c r="H38" s="19"/>
    </row>
    <row r="39" spans="1:8">
      <c r="A39" s="2" t="s">
        <v>38</v>
      </c>
      <c r="B39" s="10">
        <v>2768.5237999999999</v>
      </c>
      <c r="C39" s="18"/>
      <c r="D39" s="18"/>
      <c r="E39" s="18"/>
      <c r="F39" s="19"/>
      <c r="G39" s="20"/>
      <c r="H39" s="19"/>
    </row>
    <row r="40" spans="1:8">
      <c r="A40" s="2" t="s">
        <v>39</v>
      </c>
      <c r="B40" s="10">
        <v>99.755949999999999</v>
      </c>
      <c r="C40" s="18"/>
      <c r="D40" s="18"/>
      <c r="E40" s="18"/>
      <c r="F40" s="19"/>
      <c r="G40" s="20"/>
      <c r="H40" s="19"/>
    </row>
    <row r="41" spans="1:8">
      <c r="A41" s="2" t="s">
        <v>40</v>
      </c>
      <c r="B41" s="10">
        <v>1198.7300499999999</v>
      </c>
      <c r="C41" s="18"/>
      <c r="D41" s="18"/>
      <c r="E41" s="18"/>
      <c r="F41" s="19"/>
      <c r="G41" s="20"/>
      <c r="H41" s="19"/>
    </row>
    <row r="42" spans="1:8">
      <c r="A42" s="2" t="s">
        <v>41</v>
      </c>
      <c r="B42" s="10">
        <v>1833.75605</v>
      </c>
      <c r="C42" s="18"/>
      <c r="D42" s="18"/>
      <c r="E42" s="18"/>
      <c r="F42" s="19"/>
      <c r="G42" s="20"/>
      <c r="H42" s="19"/>
    </row>
    <row r="43" spans="1:8">
      <c r="A43" s="2" t="s">
        <v>42</v>
      </c>
      <c r="B43" s="10">
        <v>1038.7888</v>
      </c>
      <c r="C43" s="18"/>
      <c r="D43" s="18"/>
      <c r="E43" s="18"/>
      <c r="F43" s="19"/>
      <c r="G43" s="20"/>
      <c r="H43" s="19"/>
    </row>
    <row r="44" spans="1:8">
      <c r="A44" s="2" t="s">
        <v>43</v>
      </c>
      <c r="B44" s="10">
        <v>1197.5453</v>
      </c>
      <c r="C44" s="18"/>
      <c r="D44" s="18"/>
      <c r="E44" s="18"/>
      <c r="F44" s="19"/>
      <c r="G44" s="20"/>
      <c r="H44" s="19"/>
    </row>
    <row r="45" spans="1:8">
      <c r="A45" s="2" t="s">
        <v>44</v>
      </c>
      <c r="B45" s="10">
        <v>1311.7552000000001</v>
      </c>
      <c r="C45" s="18"/>
      <c r="D45" s="18"/>
      <c r="E45" s="18"/>
      <c r="F45" s="19"/>
      <c r="G45" s="20"/>
      <c r="H45" s="19"/>
    </row>
    <row r="46" spans="1:8">
      <c r="A46" s="2" t="s">
        <v>45</v>
      </c>
      <c r="B46" s="10">
        <v>1726.6546499999999</v>
      </c>
      <c r="C46" s="18"/>
      <c r="D46" s="18"/>
      <c r="E46" s="18"/>
      <c r="F46" s="19"/>
      <c r="G46" s="20"/>
      <c r="H46" s="19"/>
    </row>
    <row r="47" spans="1:8">
      <c r="A47" s="2" t="s">
        <v>46</v>
      </c>
      <c r="B47" s="10">
        <v>546.4067</v>
      </c>
      <c r="C47" s="18"/>
      <c r="D47" s="18"/>
      <c r="E47" s="18"/>
      <c r="F47" s="19"/>
      <c r="G47" s="20"/>
      <c r="H47" s="19"/>
    </row>
    <row r="48" spans="1:8">
      <c r="A48" s="2" t="s">
        <v>47</v>
      </c>
      <c r="B48" s="10">
        <v>662.74914999999999</v>
      </c>
      <c r="C48" s="18"/>
      <c r="D48" s="18"/>
      <c r="E48" s="18"/>
      <c r="F48" s="19"/>
      <c r="G48" s="20"/>
      <c r="H48" s="19"/>
    </row>
    <row r="49" spans="1:8">
      <c r="A49" s="2" t="s">
        <v>48</v>
      </c>
      <c r="B49" s="10">
        <v>1722.8634500000001</v>
      </c>
      <c r="C49" s="18"/>
      <c r="D49" s="18"/>
      <c r="E49" s="18"/>
      <c r="F49" s="19"/>
      <c r="G49" s="20"/>
      <c r="H49" s="19"/>
    </row>
    <row r="50" spans="1:8">
      <c r="A50" s="2" t="s">
        <v>49</v>
      </c>
      <c r="B50" s="10">
        <v>517.49879999999996</v>
      </c>
      <c r="C50" s="18"/>
      <c r="D50" s="18"/>
      <c r="E50" s="18"/>
      <c r="F50" s="19"/>
      <c r="G50" s="20"/>
      <c r="H50" s="19"/>
    </row>
    <row r="51" spans="1:8">
      <c r="A51" s="2" t="s">
        <v>50</v>
      </c>
      <c r="B51" s="10">
        <v>2390.3516</v>
      </c>
      <c r="C51" s="18"/>
      <c r="D51" s="18"/>
      <c r="E51" s="18"/>
      <c r="F51" s="19"/>
      <c r="G51" s="20"/>
      <c r="H51" s="19"/>
    </row>
    <row r="52" spans="1:8">
      <c r="A52" s="2" t="s">
        <v>51</v>
      </c>
      <c r="B52" s="10">
        <v>1836.3625</v>
      </c>
      <c r="C52" s="18"/>
      <c r="D52" s="18"/>
      <c r="E52" s="18"/>
      <c r="F52" s="19"/>
      <c r="G52" s="20"/>
      <c r="H52" s="19"/>
    </row>
    <row r="53" spans="1:8">
      <c r="A53" s="2" t="s">
        <v>52</v>
      </c>
      <c r="B53" s="10">
        <v>2268.5592999999999</v>
      </c>
      <c r="C53" s="18"/>
      <c r="D53" s="18"/>
      <c r="E53" s="18"/>
      <c r="F53" s="19"/>
      <c r="G53" s="20"/>
      <c r="H53" s="19"/>
    </row>
    <row r="54" spans="1:8">
      <c r="A54" s="2" t="s">
        <v>53</v>
      </c>
      <c r="B54" s="10">
        <v>322.25200000000001</v>
      </c>
      <c r="C54" s="18"/>
      <c r="D54" s="18"/>
      <c r="E54" s="18"/>
      <c r="F54" s="19"/>
      <c r="G54" s="20"/>
      <c r="H54" s="19"/>
    </row>
    <row r="55" spans="1:8">
      <c r="A55" s="2" t="s">
        <v>54</v>
      </c>
      <c r="B55" s="10">
        <v>1140.6773000000001</v>
      </c>
      <c r="C55" s="18"/>
      <c r="D55" s="18"/>
      <c r="E55" s="18"/>
      <c r="F55" s="19"/>
      <c r="G55" s="20"/>
      <c r="H55" s="19"/>
    </row>
    <row r="56" spans="1:8">
      <c r="A56" s="2" t="s">
        <v>55</v>
      </c>
      <c r="B56" s="10">
        <v>724.83005000000003</v>
      </c>
      <c r="C56" s="18"/>
      <c r="D56" s="18"/>
      <c r="E56" s="18"/>
      <c r="F56" s="19"/>
      <c r="G56" s="20"/>
      <c r="H56" s="19"/>
    </row>
    <row r="57" spans="1:8">
      <c r="A57" s="2" t="s">
        <v>56</v>
      </c>
      <c r="B57" s="10">
        <v>1706.7508499999999</v>
      </c>
      <c r="C57" s="18"/>
      <c r="D57" s="18"/>
      <c r="E57" s="18"/>
      <c r="F57" s="19"/>
      <c r="G57" s="20"/>
      <c r="H57" s="19"/>
    </row>
    <row r="58" spans="1:8">
      <c r="A58" s="2" t="s">
        <v>57</v>
      </c>
      <c r="B58" s="10">
        <v>1475.96155</v>
      </c>
      <c r="C58" s="18"/>
      <c r="D58" s="18"/>
      <c r="E58" s="18"/>
      <c r="F58" s="19"/>
      <c r="G58" s="20"/>
      <c r="H58" s="19"/>
    </row>
    <row r="59" spans="1:8">
      <c r="A59" s="2" t="s">
        <v>58</v>
      </c>
      <c r="B59" s="10">
        <v>2465.2278000000001</v>
      </c>
      <c r="C59" s="18"/>
      <c r="D59" s="18"/>
      <c r="E59" s="18"/>
      <c r="F59" s="19"/>
      <c r="G59" s="20"/>
      <c r="H59" s="19"/>
    </row>
    <row r="60" spans="1:8">
      <c r="A60" s="2" t="s">
        <v>59</v>
      </c>
      <c r="B60" s="10">
        <v>1711.2529</v>
      </c>
      <c r="C60" s="18"/>
      <c r="D60" s="18"/>
      <c r="E60" s="18"/>
      <c r="F60" s="19"/>
      <c r="G60" s="20"/>
      <c r="H60" s="19"/>
    </row>
    <row r="61" spans="1:8">
      <c r="A61" s="2" t="s">
        <v>60</v>
      </c>
      <c r="B61" s="10">
        <v>2716.8687</v>
      </c>
      <c r="C61" s="18"/>
      <c r="D61" s="18"/>
      <c r="E61" s="18"/>
      <c r="F61" s="19"/>
      <c r="G61" s="20"/>
      <c r="H61" s="19"/>
    </row>
    <row r="62" spans="1:8">
      <c r="A62" s="2" t="s">
        <v>61</v>
      </c>
      <c r="B62" s="10">
        <v>2235.3863000000001</v>
      </c>
      <c r="C62" s="18"/>
      <c r="D62" s="18"/>
      <c r="E62" s="18"/>
      <c r="F62" s="19"/>
      <c r="G62" s="20"/>
      <c r="H62" s="19"/>
    </row>
    <row r="63" spans="1:8">
      <c r="A63" s="2" t="s">
        <v>62</v>
      </c>
      <c r="B63" s="10">
        <v>1978.0585999999998</v>
      </c>
      <c r="C63" s="18"/>
      <c r="D63" s="18"/>
      <c r="E63" s="18"/>
      <c r="F63" s="19"/>
      <c r="G63" s="20"/>
      <c r="H63" s="19"/>
    </row>
    <row r="64" spans="1:8">
      <c r="A64" s="2" t="s">
        <v>63</v>
      </c>
      <c r="B64" s="10">
        <v>435.988</v>
      </c>
      <c r="C64" s="18"/>
      <c r="D64" s="18"/>
      <c r="E64" s="18"/>
      <c r="F64" s="19"/>
      <c r="G64" s="20"/>
      <c r="H64" s="19"/>
    </row>
    <row r="65" spans="1:8">
      <c r="A65" s="2" t="s">
        <v>64</v>
      </c>
      <c r="B65" s="10">
        <v>239.08255</v>
      </c>
      <c r="C65" s="18"/>
      <c r="D65" s="18"/>
      <c r="E65" s="18"/>
      <c r="F65" s="19"/>
      <c r="G65" s="20"/>
      <c r="H65" s="19"/>
    </row>
    <row r="66" spans="1:8">
      <c r="A66" s="2" t="s">
        <v>65</v>
      </c>
      <c r="B66" s="10">
        <v>310.40449999999998</v>
      </c>
      <c r="C66" s="18"/>
      <c r="D66" s="18"/>
      <c r="E66" s="18"/>
      <c r="F66" s="19"/>
      <c r="G66" s="20"/>
      <c r="H66" s="19"/>
    </row>
    <row r="67" spans="1:8">
      <c r="A67" s="2" t="s">
        <v>66</v>
      </c>
      <c r="B67" s="10">
        <v>2688.6716499999998</v>
      </c>
      <c r="C67" s="18"/>
      <c r="D67" s="18"/>
      <c r="E67" s="18"/>
      <c r="F67" s="19"/>
      <c r="G67" s="20"/>
      <c r="H67" s="19"/>
    </row>
    <row r="68" spans="1:8">
      <c r="A68" s="2" t="s">
        <v>67</v>
      </c>
      <c r="B68" s="10">
        <v>2561.6664499999997</v>
      </c>
      <c r="C68" s="18"/>
      <c r="D68" s="18"/>
      <c r="E68" s="18"/>
      <c r="F68" s="19"/>
      <c r="G68" s="20"/>
      <c r="H68" s="19"/>
    </row>
    <row r="69" spans="1:8">
      <c r="A69" s="2" t="s">
        <v>68</v>
      </c>
      <c r="B69" s="10">
        <v>992.82049999999992</v>
      </c>
      <c r="C69" s="18"/>
      <c r="D69" s="18"/>
      <c r="E69" s="18"/>
      <c r="F69" s="19"/>
      <c r="G69" s="20"/>
      <c r="H69" s="19"/>
    </row>
    <row r="70" spans="1:8">
      <c r="A70" s="2" t="s">
        <v>69</v>
      </c>
      <c r="B70" s="10">
        <v>2524.4652999999998</v>
      </c>
      <c r="C70" s="18"/>
      <c r="D70" s="18"/>
      <c r="E70" s="18"/>
      <c r="F70" s="19"/>
      <c r="G70" s="20"/>
      <c r="H70" s="19"/>
    </row>
    <row r="71" spans="1:8">
      <c r="A71" s="2" t="s">
        <v>70</v>
      </c>
      <c r="B71" s="10">
        <v>551.14570000000003</v>
      </c>
      <c r="C71" s="18"/>
      <c r="D71" s="18"/>
      <c r="E71" s="18"/>
      <c r="F71" s="19"/>
      <c r="G71" s="20"/>
      <c r="H71" s="19"/>
    </row>
    <row r="72" spans="1:8">
      <c r="A72" s="2" t="s">
        <v>71</v>
      </c>
      <c r="B72" s="10">
        <v>1728.7872</v>
      </c>
      <c r="C72" s="18"/>
      <c r="D72" s="18"/>
      <c r="E72" s="18"/>
      <c r="F72" s="19"/>
      <c r="G72" s="20"/>
      <c r="H72" s="19"/>
    </row>
    <row r="73" spans="1:8">
      <c r="A73" s="2" t="s">
        <v>72</v>
      </c>
      <c r="B73" s="10">
        <v>1961.4721</v>
      </c>
      <c r="C73" s="18"/>
      <c r="D73" s="18"/>
      <c r="E73" s="18"/>
      <c r="F73" s="19"/>
      <c r="G73" s="20"/>
      <c r="H73" s="19"/>
    </row>
    <row r="74" spans="1:8">
      <c r="A74" s="2" t="s">
        <v>73</v>
      </c>
      <c r="B74" s="10">
        <v>886.42994999999996</v>
      </c>
      <c r="C74" s="18"/>
      <c r="D74" s="18"/>
      <c r="E74" s="18"/>
      <c r="F74" s="19"/>
      <c r="G74" s="20"/>
      <c r="H74" s="19"/>
    </row>
    <row r="75" spans="1:8">
      <c r="A75" s="2" t="s">
        <v>74</v>
      </c>
      <c r="B75" s="10">
        <v>2546.5016500000002</v>
      </c>
      <c r="C75" s="18"/>
      <c r="D75" s="18"/>
      <c r="E75" s="18"/>
      <c r="F75" s="19"/>
      <c r="G75" s="20"/>
      <c r="H75" s="19"/>
    </row>
    <row r="76" spans="1:8">
      <c r="A76" s="2" t="s">
        <v>75</v>
      </c>
      <c r="B76" s="10">
        <v>2677.7719499999998</v>
      </c>
      <c r="C76" s="18"/>
      <c r="D76" s="18"/>
      <c r="E76" s="18"/>
      <c r="F76" s="19"/>
      <c r="G76" s="20"/>
      <c r="H76" s="19"/>
    </row>
    <row r="77" spans="1:8">
      <c r="A77" s="2" t="s">
        <v>76</v>
      </c>
      <c r="B77" s="10">
        <v>2832.5003000000002</v>
      </c>
      <c r="C77" s="18"/>
      <c r="D77" s="18"/>
      <c r="E77" s="18"/>
      <c r="F77" s="19"/>
      <c r="G77" s="20"/>
      <c r="H77" s="19"/>
    </row>
    <row r="78" spans="1:8">
      <c r="A78" s="2" t="s">
        <v>77</v>
      </c>
      <c r="B78" s="10">
        <v>811.31679999999994</v>
      </c>
      <c r="C78" s="18"/>
      <c r="D78" s="18"/>
      <c r="E78" s="18"/>
      <c r="F78" s="19"/>
      <c r="G78" s="20"/>
      <c r="H78" s="19"/>
    </row>
    <row r="79" spans="1:8">
      <c r="A79" s="2" t="s">
        <v>78</v>
      </c>
      <c r="B79" s="10">
        <v>1088.3113499999999</v>
      </c>
      <c r="C79" s="18"/>
      <c r="D79" s="18"/>
      <c r="E79" s="18"/>
      <c r="F79" s="19"/>
      <c r="G79" s="20"/>
      <c r="H79" s="19"/>
    </row>
    <row r="80" spans="1:8">
      <c r="A80" s="2" t="s">
        <v>79</v>
      </c>
      <c r="B80" s="10">
        <v>618.91340000000002</v>
      </c>
      <c r="C80" s="18"/>
      <c r="D80" s="18"/>
      <c r="E80" s="18"/>
      <c r="F80" s="19"/>
      <c r="G80" s="20"/>
      <c r="H80" s="19"/>
    </row>
    <row r="81" spans="1:8">
      <c r="A81" s="2" t="s">
        <v>80</v>
      </c>
      <c r="B81" s="10">
        <v>2068.0996</v>
      </c>
      <c r="C81" s="18"/>
      <c r="D81" s="18"/>
      <c r="E81" s="18"/>
      <c r="F81" s="19"/>
      <c r="G81" s="20"/>
      <c r="H81" s="19"/>
    </row>
    <row r="82" spans="1:8">
      <c r="A82" s="2" t="s">
        <v>81</v>
      </c>
      <c r="B82" s="10">
        <v>2096.5335999999998</v>
      </c>
      <c r="C82" s="18"/>
      <c r="D82" s="18"/>
      <c r="E82" s="18"/>
      <c r="F82" s="19"/>
      <c r="G82" s="20"/>
      <c r="H82" s="19"/>
    </row>
    <row r="83" spans="1:8">
      <c r="A83" s="2" t="s">
        <v>82</v>
      </c>
      <c r="B83" s="10">
        <v>568.20609999999999</v>
      </c>
      <c r="C83" s="18"/>
      <c r="D83" s="18"/>
      <c r="E83" s="18"/>
      <c r="F83" s="19"/>
      <c r="G83" s="20"/>
      <c r="H83" s="19"/>
    </row>
    <row r="84" spans="1:8">
      <c r="A84" s="2" t="s">
        <v>83</v>
      </c>
      <c r="B84" s="10">
        <v>230.31539999999998</v>
      </c>
      <c r="C84" s="18"/>
      <c r="D84" s="18"/>
      <c r="E84" s="18"/>
      <c r="F84" s="19"/>
      <c r="G84" s="20"/>
      <c r="H84" s="19"/>
    </row>
    <row r="85" spans="1:8">
      <c r="A85" s="2" t="s">
        <v>84</v>
      </c>
      <c r="B85" s="10">
        <v>1189.0151000000001</v>
      </c>
      <c r="C85" s="18"/>
      <c r="D85" s="18"/>
      <c r="E85" s="18"/>
      <c r="F85" s="19"/>
      <c r="G85" s="20"/>
      <c r="H85" s="19"/>
    </row>
    <row r="86" spans="1:8">
      <c r="A86" s="2" t="s">
        <v>85</v>
      </c>
      <c r="B86" s="10">
        <v>1197.0714</v>
      </c>
      <c r="C86" s="18"/>
      <c r="D86" s="18"/>
      <c r="E86" s="18"/>
      <c r="F86" s="19"/>
      <c r="G86" s="20"/>
      <c r="H86" s="19"/>
    </row>
    <row r="87" spans="1:8">
      <c r="A87" s="2" t="s">
        <v>86</v>
      </c>
      <c r="B87" s="10">
        <v>601.37909999999999</v>
      </c>
      <c r="C87" s="18"/>
      <c r="D87" s="18"/>
      <c r="E87" s="18"/>
      <c r="F87" s="19"/>
      <c r="G87" s="20"/>
      <c r="H87" s="19"/>
    </row>
    <row r="88" spans="1:8">
      <c r="A88" s="2" t="s">
        <v>87</v>
      </c>
      <c r="B88" s="10">
        <v>1763.3818999999999</v>
      </c>
      <c r="C88" s="18"/>
      <c r="D88" s="18"/>
      <c r="E88" s="18"/>
      <c r="F88" s="19"/>
      <c r="G88" s="20"/>
      <c r="H88" s="19"/>
    </row>
    <row r="89" spans="1:8">
      <c r="A89" s="2" t="s">
        <v>88</v>
      </c>
      <c r="B89" s="10">
        <v>806.81475</v>
      </c>
      <c r="C89" s="18"/>
      <c r="D89" s="18"/>
      <c r="E89" s="18"/>
      <c r="F89" s="19"/>
      <c r="G89" s="20"/>
      <c r="H89" s="19"/>
    </row>
    <row r="90" spans="1:8">
      <c r="A90" s="2" t="s">
        <v>89</v>
      </c>
      <c r="B90" s="10">
        <v>168.47145</v>
      </c>
      <c r="C90" s="18"/>
      <c r="D90" s="18"/>
      <c r="E90" s="18"/>
      <c r="F90" s="19"/>
      <c r="G90" s="20"/>
      <c r="H90" s="19"/>
    </row>
    <row r="91" spans="1:8">
      <c r="A91" s="2" t="s">
        <v>90</v>
      </c>
      <c r="B91" s="10">
        <v>2197.7112499999998</v>
      </c>
      <c r="C91" s="18"/>
      <c r="D91" s="18"/>
      <c r="E91" s="18"/>
      <c r="F91" s="19"/>
      <c r="G91" s="20"/>
      <c r="H91" s="19"/>
    </row>
    <row r="92" spans="1:8">
      <c r="A92" s="2" t="s">
        <v>91</v>
      </c>
      <c r="B92" s="10">
        <v>509.4425</v>
      </c>
      <c r="C92" s="18"/>
      <c r="D92" s="18"/>
      <c r="E92" s="18"/>
      <c r="F92" s="19"/>
      <c r="G92" s="20"/>
      <c r="H92" s="19"/>
    </row>
    <row r="93" spans="1:8">
      <c r="A93" s="2" t="s">
        <v>92</v>
      </c>
      <c r="B93" s="10">
        <v>1207.9711</v>
      </c>
      <c r="C93" s="18"/>
      <c r="D93" s="18"/>
      <c r="E93" s="18"/>
      <c r="F93" s="19"/>
      <c r="G93" s="20"/>
      <c r="H93" s="19"/>
    </row>
    <row r="94" spans="1:8">
      <c r="A94" s="2" t="s">
        <v>93</v>
      </c>
      <c r="B94" s="10">
        <v>1774.99245</v>
      </c>
      <c r="C94" s="18"/>
      <c r="D94" s="18"/>
      <c r="E94" s="18"/>
      <c r="F94" s="19"/>
      <c r="G94" s="20"/>
      <c r="H94" s="19"/>
    </row>
    <row r="95" spans="1:8">
      <c r="A95" s="2" t="s">
        <v>94</v>
      </c>
      <c r="B95" s="10">
        <v>2056.7260000000001</v>
      </c>
      <c r="C95" s="18"/>
      <c r="D95" s="18"/>
      <c r="E95" s="18"/>
      <c r="F95" s="19"/>
      <c r="G95" s="20"/>
      <c r="H95" s="19"/>
    </row>
    <row r="96" spans="1:8">
      <c r="A96" s="2" t="s">
        <v>95</v>
      </c>
      <c r="B96" s="10">
        <v>529.34630000000004</v>
      </c>
      <c r="C96" s="18"/>
      <c r="D96" s="18"/>
      <c r="E96" s="18"/>
      <c r="F96" s="19"/>
      <c r="G96" s="20"/>
      <c r="H96" s="19"/>
    </row>
    <row r="97" spans="1:8">
      <c r="A97" s="2" t="s">
        <v>96</v>
      </c>
      <c r="B97" s="10">
        <v>1832.0973999999999</v>
      </c>
      <c r="C97" s="18"/>
      <c r="D97" s="18"/>
      <c r="E97" s="18"/>
      <c r="F97" s="19"/>
      <c r="G97" s="20"/>
      <c r="H97" s="19"/>
    </row>
    <row r="98" spans="1:8">
      <c r="A98" s="2" t="s">
        <v>97</v>
      </c>
      <c r="B98" s="10">
        <v>396.89125000000001</v>
      </c>
      <c r="C98" s="18"/>
      <c r="D98" s="18"/>
      <c r="E98" s="18"/>
      <c r="F98" s="19"/>
      <c r="G98" s="20"/>
      <c r="H98" s="19"/>
    </row>
    <row r="99" spans="1:8">
      <c r="A99" s="2" t="s">
        <v>98</v>
      </c>
      <c r="B99" s="10">
        <v>521.52694999999994</v>
      </c>
      <c r="C99" s="18"/>
      <c r="D99" s="18"/>
      <c r="E99" s="18"/>
      <c r="F99" s="19"/>
      <c r="G99" s="20"/>
      <c r="H99" s="19"/>
    </row>
    <row r="100" spans="1:8">
      <c r="A100" s="2" t="s">
        <v>99</v>
      </c>
      <c r="B100" s="10">
        <v>464.18504999999999</v>
      </c>
      <c r="C100" s="18"/>
      <c r="D100" s="18"/>
      <c r="E100" s="18"/>
      <c r="F100" s="19"/>
      <c r="G100" s="20"/>
      <c r="H100" s="19"/>
    </row>
    <row r="101" spans="1:8">
      <c r="A101" s="2" t="s">
        <v>100</v>
      </c>
      <c r="B101" s="10">
        <v>404.47364999999996</v>
      </c>
      <c r="C101" s="18"/>
      <c r="D101" s="18"/>
      <c r="E101" s="18"/>
      <c r="F101" s="19"/>
      <c r="G101" s="20"/>
      <c r="H101" s="19"/>
    </row>
    <row r="102" spans="1:8">
      <c r="A102" s="2" t="s">
        <v>101</v>
      </c>
      <c r="B102" s="10">
        <v>2571.1444499999998</v>
      </c>
      <c r="C102" s="18"/>
      <c r="D102" s="18"/>
      <c r="E102" s="18"/>
      <c r="F102" s="19"/>
      <c r="G102" s="20"/>
      <c r="H102" s="19"/>
    </row>
    <row r="103" spans="1:8">
      <c r="A103" s="9" t="s">
        <v>116</v>
      </c>
      <c r="B103" s="22">
        <f t="shared" ref="B103" si="0">SUM(B3:B102)</f>
        <v>137843.29300000001</v>
      </c>
      <c r="C103" s="22"/>
      <c r="D103" s="8"/>
      <c r="E103" s="8"/>
      <c r="F103" s="8"/>
      <c r="G103" s="23"/>
      <c r="H103" s="24"/>
    </row>
  </sheetData>
  <mergeCells count="1">
    <mergeCell ref="A1:H1"/>
  </mergeCells>
  <pageMargins left="0.7" right="0.7" top="0.75" bottom="0.75" header="0.3" footer="0.3"/>
  <pageSetup paperSize="9" scale="44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2E747-83E3-44B2-B382-7D90D7C46295}">
  <dimension ref="B1:I12"/>
  <sheetViews>
    <sheetView zoomScale="55" zoomScaleNormal="55" workbookViewId="0">
      <selection activeCell="D2" sqref="D2:I12"/>
    </sheetView>
  </sheetViews>
  <sheetFormatPr defaultColWidth="9.140625" defaultRowHeight="15.6"/>
  <cols>
    <col min="1" max="1" width="3.5703125" style="57" customWidth="1"/>
    <col min="2" max="2" width="15.85546875" style="57" bestFit="1" customWidth="1"/>
    <col min="3" max="3" width="10" style="57" bestFit="1" customWidth="1"/>
    <col min="4" max="5" width="27.28515625" style="57" bestFit="1" customWidth="1"/>
    <col min="6" max="6" width="22.42578125" style="57" customWidth="1"/>
    <col min="7" max="7" width="19.140625" style="57" bestFit="1" customWidth="1"/>
    <col min="8" max="9" width="18.5703125" style="57" customWidth="1"/>
    <col min="10" max="16384" width="9.140625" style="57"/>
  </cols>
  <sheetData>
    <row r="1" spans="2:9">
      <c r="B1" s="45" t="s">
        <v>120</v>
      </c>
      <c r="C1" s="45" t="s">
        <v>119</v>
      </c>
      <c r="D1" s="45" t="s">
        <v>377</v>
      </c>
      <c r="E1" s="45" t="s">
        <v>378</v>
      </c>
      <c r="F1" s="45" t="s">
        <v>377</v>
      </c>
      <c r="G1" s="45" t="s">
        <v>378</v>
      </c>
      <c r="H1" s="45" t="s">
        <v>379</v>
      </c>
      <c r="I1" s="45" t="s">
        <v>380</v>
      </c>
    </row>
    <row r="2" spans="2:9">
      <c r="B2" s="69" t="s">
        <v>381</v>
      </c>
      <c r="C2" s="69" t="s">
        <v>128</v>
      </c>
      <c r="D2" s="70"/>
      <c r="E2" s="70"/>
      <c r="F2" s="70"/>
      <c r="G2" s="70"/>
      <c r="H2" s="71"/>
      <c r="I2" s="71"/>
    </row>
    <row r="3" spans="2:9">
      <c r="B3" s="69" t="s">
        <v>382</v>
      </c>
      <c r="C3" s="69" t="s">
        <v>383</v>
      </c>
      <c r="D3" s="70"/>
      <c r="E3" s="70"/>
      <c r="F3" s="70"/>
      <c r="G3" s="70"/>
      <c r="H3" s="71"/>
      <c r="I3" s="71"/>
    </row>
    <row r="4" spans="2:9">
      <c r="B4" s="69" t="s">
        <v>384</v>
      </c>
      <c r="C4" s="69" t="s">
        <v>385</v>
      </c>
      <c r="D4" s="70"/>
      <c r="E4" s="70"/>
      <c r="F4" s="70"/>
      <c r="G4" s="70"/>
      <c r="H4" s="71"/>
      <c r="I4" s="71"/>
    </row>
    <row r="5" spans="2:9">
      <c r="B5" s="69" t="s">
        <v>386</v>
      </c>
      <c r="C5" s="69" t="s">
        <v>387</v>
      </c>
      <c r="D5" s="70"/>
      <c r="E5" s="70"/>
      <c r="F5" s="70"/>
      <c r="G5" s="70"/>
      <c r="H5" s="71"/>
      <c r="I5" s="71"/>
    </row>
    <row r="6" spans="2:9">
      <c r="B6" s="69" t="s">
        <v>388</v>
      </c>
      <c r="C6" s="69" t="s">
        <v>327</v>
      </c>
      <c r="D6" s="70"/>
      <c r="E6" s="70"/>
      <c r="F6" s="70"/>
      <c r="G6" s="70"/>
      <c r="H6" s="71"/>
      <c r="I6" s="71"/>
    </row>
    <row r="7" spans="2:9">
      <c r="B7" s="69" t="s">
        <v>389</v>
      </c>
      <c r="C7" s="69" t="s">
        <v>390</v>
      </c>
      <c r="D7" s="70"/>
      <c r="E7" s="70"/>
      <c r="F7" s="70"/>
      <c r="G7" s="70"/>
      <c r="H7" s="71"/>
      <c r="I7" s="71"/>
    </row>
    <row r="8" spans="2:9">
      <c r="B8" s="69" t="s">
        <v>391</v>
      </c>
      <c r="C8" s="69" t="s">
        <v>392</v>
      </c>
      <c r="D8" s="70"/>
      <c r="E8" s="70"/>
      <c r="F8" s="70"/>
      <c r="G8" s="70"/>
      <c r="H8" s="71"/>
      <c r="I8" s="71"/>
    </row>
    <row r="9" spans="2:9">
      <c r="B9" s="69" t="s">
        <v>393</v>
      </c>
      <c r="C9" s="69" t="s">
        <v>394</v>
      </c>
      <c r="D9" s="70"/>
      <c r="E9" s="70"/>
      <c r="F9" s="70"/>
      <c r="G9" s="70"/>
      <c r="H9" s="71"/>
      <c r="I9" s="71"/>
    </row>
    <row r="10" spans="2:9">
      <c r="B10" s="69" t="s">
        <v>395</v>
      </c>
      <c r="C10" s="69" t="s">
        <v>396</v>
      </c>
      <c r="D10" s="70"/>
      <c r="E10" s="70"/>
      <c r="F10" s="70"/>
      <c r="G10" s="70"/>
      <c r="H10" s="71"/>
      <c r="I10" s="71"/>
    </row>
    <row r="11" spans="2:9">
      <c r="B11" s="69" t="s">
        <v>384</v>
      </c>
      <c r="C11" s="69" t="s">
        <v>397</v>
      </c>
      <c r="D11" s="70"/>
      <c r="E11" s="70"/>
      <c r="F11" s="70"/>
      <c r="G11" s="70"/>
      <c r="H11" s="71"/>
      <c r="I11" s="71"/>
    </row>
    <row r="12" spans="2:9">
      <c r="B12" s="69" t="s">
        <v>384</v>
      </c>
      <c r="C12" s="69" t="s">
        <v>398</v>
      </c>
      <c r="D12" s="70"/>
      <c r="E12" s="70"/>
      <c r="F12" s="70"/>
      <c r="G12" s="70"/>
      <c r="H12" s="71"/>
      <c r="I12" s="71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0CF0D-AF48-423C-A5D8-445DD974D17D}">
  <sheetPr>
    <pageSetUpPr fitToPage="1"/>
  </sheetPr>
  <dimension ref="B1:H29"/>
  <sheetViews>
    <sheetView zoomScale="55" zoomScaleNormal="55" workbookViewId="0">
      <selection activeCell="C4" sqref="C4:H29"/>
    </sheetView>
  </sheetViews>
  <sheetFormatPr defaultColWidth="9.140625" defaultRowHeight="12.6"/>
  <cols>
    <col min="1" max="1" width="9.140625" style="38"/>
    <col min="2" max="2" width="19.85546875" style="38" bestFit="1" customWidth="1"/>
    <col min="3" max="3" width="26.85546875" style="38" bestFit="1" customWidth="1"/>
    <col min="4" max="4" width="33.42578125" style="38" bestFit="1" customWidth="1"/>
    <col min="5" max="5" width="11.42578125" style="38" customWidth="1"/>
    <col min="6" max="6" width="9.140625" style="38" customWidth="1"/>
    <col min="7" max="7" width="26.28515625" style="38" bestFit="1" customWidth="1"/>
    <col min="8" max="8" width="15.7109375" style="38" bestFit="1" customWidth="1"/>
    <col min="9" max="16384" width="9.140625" style="38"/>
  </cols>
  <sheetData>
    <row r="1" spans="2:8">
      <c r="D1" s="41"/>
    </row>
    <row r="2" spans="2:8" ht="12.95" thickBot="1">
      <c r="C2" s="41"/>
      <c r="D2" s="41"/>
    </row>
    <row r="3" spans="2:8" ht="13.5" thickBot="1">
      <c r="B3" s="72" t="s">
        <v>377</v>
      </c>
      <c r="C3" s="72" t="s">
        <v>119</v>
      </c>
      <c r="D3" s="72" t="s">
        <v>120</v>
      </c>
      <c r="E3" s="72" t="s">
        <v>337</v>
      </c>
      <c r="F3" s="73" t="s">
        <v>399</v>
      </c>
      <c r="G3" s="74" t="s">
        <v>400</v>
      </c>
      <c r="H3" s="74" t="s">
        <v>401</v>
      </c>
    </row>
    <row r="4" spans="2:8">
      <c r="B4" s="75" t="s">
        <v>402</v>
      </c>
      <c r="C4" s="76"/>
      <c r="D4" s="76"/>
      <c r="E4" s="76"/>
      <c r="F4" s="76"/>
      <c r="G4" s="77"/>
      <c r="H4" s="77"/>
    </row>
    <row r="5" spans="2:8">
      <c r="B5" s="75" t="s">
        <v>403</v>
      </c>
      <c r="C5" s="76"/>
      <c r="D5" s="76"/>
      <c r="E5" s="76"/>
      <c r="F5" s="76"/>
      <c r="G5" s="77"/>
      <c r="H5" s="77"/>
    </row>
    <row r="6" spans="2:8">
      <c r="B6" s="75" t="s">
        <v>404</v>
      </c>
      <c r="C6" s="76"/>
      <c r="D6" s="76"/>
      <c r="E6" s="76"/>
      <c r="F6" s="76"/>
      <c r="G6" s="77"/>
      <c r="H6" s="77"/>
    </row>
    <row r="7" spans="2:8">
      <c r="B7" s="75" t="s">
        <v>405</v>
      </c>
      <c r="C7" s="76"/>
      <c r="D7" s="76"/>
      <c r="E7" s="76"/>
      <c r="F7" s="76"/>
      <c r="G7" s="77"/>
      <c r="H7" s="77"/>
    </row>
    <row r="8" spans="2:8">
      <c r="B8" s="75" t="s">
        <v>406</v>
      </c>
      <c r="C8" s="76"/>
      <c r="D8" s="76"/>
      <c r="E8" s="76"/>
      <c r="F8" s="76"/>
      <c r="G8" s="77"/>
      <c r="H8" s="77"/>
    </row>
    <row r="9" spans="2:8">
      <c r="B9" s="75" t="s">
        <v>407</v>
      </c>
      <c r="C9" s="76"/>
      <c r="D9" s="76"/>
      <c r="E9" s="76"/>
      <c r="F9" s="76"/>
      <c r="G9" s="77"/>
      <c r="H9" s="77"/>
    </row>
    <row r="10" spans="2:8">
      <c r="B10" s="75" t="s">
        <v>408</v>
      </c>
      <c r="C10" s="76"/>
      <c r="D10" s="76"/>
      <c r="E10" s="76"/>
      <c r="F10" s="76"/>
      <c r="G10" s="77"/>
      <c r="H10" s="77"/>
    </row>
    <row r="11" spans="2:8">
      <c r="B11" s="75" t="s">
        <v>409</v>
      </c>
      <c r="C11" s="76"/>
      <c r="D11" s="76"/>
      <c r="E11" s="76"/>
      <c r="F11" s="76"/>
      <c r="G11" s="77"/>
      <c r="H11" s="77"/>
    </row>
    <row r="12" spans="2:8">
      <c r="B12" s="75" t="s">
        <v>410</v>
      </c>
      <c r="C12" s="76"/>
      <c r="D12" s="76"/>
      <c r="E12" s="76"/>
      <c r="F12" s="76"/>
      <c r="G12" s="77"/>
      <c r="H12" s="77"/>
    </row>
    <row r="13" spans="2:8">
      <c r="B13" s="75" t="s">
        <v>411</v>
      </c>
      <c r="C13" s="76"/>
      <c r="D13" s="76"/>
      <c r="E13" s="76"/>
      <c r="F13" s="76"/>
      <c r="G13" s="77"/>
      <c r="H13" s="77"/>
    </row>
    <row r="14" spans="2:8">
      <c r="B14" s="75" t="s">
        <v>412</v>
      </c>
      <c r="C14" s="76"/>
      <c r="D14" s="76"/>
      <c r="E14" s="76"/>
      <c r="F14" s="76"/>
      <c r="G14" s="77"/>
      <c r="H14" s="77"/>
    </row>
    <row r="15" spans="2:8">
      <c r="B15" s="75" t="s">
        <v>413</v>
      </c>
      <c r="C15" s="76"/>
      <c r="D15" s="76"/>
      <c r="E15" s="76"/>
      <c r="F15" s="76"/>
      <c r="G15" s="77"/>
      <c r="H15" s="77"/>
    </row>
    <row r="16" spans="2:8">
      <c r="B16" s="75" t="s">
        <v>414</v>
      </c>
      <c r="C16" s="76"/>
      <c r="D16" s="76"/>
      <c r="E16" s="76"/>
      <c r="F16" s="76"/>
      <c r="G16" s="77"/>
      <c r="H16" s="77"/>
    </row>
    <row r="17" spans="2:8">
      <c r="B17" s="75" t="s">
        <v>415</v>
      </c>
      <c r="C17" s="76"/>
      <c r="D17" s="76"/>
      <c r="E17" s="76"/>
      <c r="F17" s="76"/>
      <c r="G17" s="77"/>
      <c r="H17" s="77"/>
    </row>
    <row r="18" spans="2:8">
      <c r="B18" s="75" t="s">
        <v>416</v>
      </c>
      <c r="C18" s="76"/>
      <c r="D18" s="76"/>
      <c r="E18" s="76"/>
      <c r="F18" s="76"/>
      <c r="G18" s="77"/>
      <c r="H18" s="77"/>
    </row>
    <row r="19" spans="2:8">
      <c r="B19" s="75" t="s">
        <v>417</v>
      </c>
      <c r="C19" s="76"/>
      <c r="D19" s="76"/>
      <c r="E19" s="76"/>
      <c r="F19" s="76"/>
      <c r="G19" s="77"/>
      <c r="H19" s="77"/>
    </row>
    <row r="20" spans="2:8">
      <c r="B20" s="75" t="s">
        <v>418</v>
      </c>
      <c r="C20" s="76"/>
      <c r="D20" s="76"/>
      <c r="E20" s="76"/>
      <c r="F20" s="76"/>
      <c r="G20" s="77"/>
      <c r="H20" s="77"/>
    </row>
    <row r="21" spans="2:8">
      <c r="B21" s="75" t="s">
        <v>419</v>
      </c>
      <c r="C21" s="76"/>
      <c r="D21" s="76"/>
      <c r="E21" s="76"/>
      <c r="F21" s="76"/>
      <c r="G21" s="77"/>
      <c r="H21" s="77"/>
    </row>
    <row r="22" spans="2:8">
      <c r="B22" s="75" t="s">
        <v>420</v>
      </c>
      <c r="C22" s="76"/>
      <c r="D22" s="76"/>
      <c r="E22" s="76"/>
      <c r="F22" s="76"/>
      <c r="G22" s="77"/>
      <c r="H22" s="77"/>
    </row>
    <row r="23" spans="2:8">
      <c r="B23" s="75" t="s">
        <v>421</v>
      </c>
      <c r="C23" s="76"/>
      <c r="D23" s="76"/>
      <c r="E23" s="76"/>
      <c r="F23" s="76"/>
      <c r="G23" s="77"/>
      <c r="H23" s="77"/>
    </row>
    <row r="24" spans="2:8">
      <c r="B24" s="75" t="s">
        <v>422</v>
      </c>
      <c r="C24" s="76"/>
      <c r="D24" s="76"/>
      <c r="E24" s="76"/>
      <c r="F24" s="76"/>
      <c r="G24" s="77"/>
      <c r="H24" s="77"/>
    </row>
    <row r="25" spans="2:8">
      <c r="B25" s="75" t="s">
        <v>423</v>
      </c>
      <c r="C25" s="76"/>
      <c r="D25" s="76"/>
      <c r="E25" s="76"/>
      <c r="F25" s="76"/>
      <c r="G25" s="77"/>
      <c r="H25" s="77"/>
    </row>
    <row r="26" spans="2:8">
      <c r="B26" s="75" t="s">
        <v>424</v>
      </c>
      <c r="C26" s="76"/>
      <c r="D26" s="76"/>
      <c r="E26" s="76"/>
      <c r="F26" s="76"/>
      <c r="G26" s="77"/>
      <c r="H26" s="77"/>
    </row>
    <row r="27" spans="2:8">
      <c r="B27" s="75" t="s">
        <v>425</v>
      </c>
      <c r="C27" s="76"/>
      <c r="D27" s="76"/>
      <c r="E27" s="76"/>
      <c r="F27" s="76"/>
      <c r="G27" s="77"/>
      <c r="H27" s="77"/>
    </row>
    <row r="28" spans="2:8">
      <c r="B28" s="75" t="s">
        <v>426</v>
      </c>
      <c r="C28" s="76"/>
      <c r="D28" s="76"/>
      <c r="E28" s="76"/>
      <c r="F28" s="76"/>
      <c r="G28" s="77"/>
      <c r="H28" s="77"/>
    </row>
    <row r="29" spans="2:8" ht="12.95" thickBot="1">
      <c r="B29" s="78" t="s">
        <v>427</v>
      </c>
      <c r="C29" s="79"/>
      <c r="D29" s="79"/>
      <c r="E29" s="79"/>
      <c r="F29" s="79"/>
      <c r="G29" s="80"/>
      <c r="H29" s="80"/>
    </row>
  </sheetData>
  <pageMargins left="0.75" right="0.75" top="1" bottom="1" header="0.5" footer="0.5"/>
  <pageSetup paperSize="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1EC0-B5D4-4818-B587-F823B6E4817E}">
  <sheetPr>
    <pageSetUpPr fitToPage="1"/>
  </sheetPr>
  <dimension ref="B1:G29"/>
  <sheetViews>
    <sheetView zoomScale="70" zoomScaleNormal="70" workbookViewId="0">
      <selection activeCell="C4" sqref="C4:F29"/>
    </sheetView>
  </sheetViews>
  <sheetFormatPr defaultColWidth="9.140625" defaultRowHeight="12.6"/>
  <cols>
    <col min="1" max="1" width="9.140625" style="38"/>
    <col min="2" max="2" width="19.85546875" style="38" bestFit="1" customWidth="1"/>
    <col min="3" max="3" width="15" style="38" customWidth="1"/>
    <col min="4" max="4" width="14.7109375" style="38" customWidth="1"/>
    <col min="5" max="5" width="11.42578125" style="38" customWidth="1"/>
    <col min="6" max="6" width="9.140625" style="38" customWidth="1"/>
    <col min="7" max="16384" width="9.140625" style="38"/>
  </cols>
  <sheetData>
    <row r="1" spans="2:7">
      <c r="E1" s="41"/>
    </row>
    <row r="2" spans="2:7" ht="12.95" thickBot="1">
      <c r="E2" s="41"/>
    </row>
    <row r="3" spans="2:7" ht="12.95">
      <c r="B3" s="81" t="s">
        <v>377</v>
      </c>
      <c r="C3" s="82" t="s">
        <v>119</v>
      </c>
      <c r="D3" s="82" t="s">
        <v>120</v>
      </c>
      <c r="E3" s="82" t="s">
        <v>337</v>
      </c>
      <c r="F3" s="83" t="s">
        <v>399</v>
      </c>
    </row>
    <row r="4" spans="2:7">
      <c r="B4" s="84" t="s">
        <v>402</v>
      </c>
      <c r="C4" s="85"/>
      <c r="D4" s="85"/>
      <c r="E4" s="85"/>
      <c r="F4" s="86"/>
      <c r="G4" s="41"/>
    </row>
    <row r="5" spans="2:7">
      <c r="B5" s="84" t="s">
        <v>403</v>
      </c>
      <c r="C5" s="85"/>
      <c r="D5" s="85"/>
      <c r="E5" s="85"/>
      <c r="F5" s="86"/>
    </row>
    <row r="6" spans="2:7">
      <c r="B6" s="84" t="s">
        <v>404</v>
      </c>
      <c r="C6" s="85"/>
      <c r="D6" s="85"/>
      <c r="E6" s="85"/>
      <c r="F6" s="86"/>
    </row>
    <row r="7" spans="2:7">
      <c r="B7" s="84" t="s">
        <v>405</v>
      </c>
      <c r="C7" s="85"/>
      <c r="D7" s="85"/>
      <c r="E7" s="85"/>
      <c r="F7" s="86"/>
    </row>
    <row r="8" spans="2:7">
      <c r="B8" s="84" t="s">
        <v>406</v>
      </c>
      <c r="C8" s="85"/>
      <c r="D8" s="85"/>
      <c r="E8" s="85"/>
      <c r="F8" s="86"/>
    </row>
    <row r="9" spans="2:7">
      <c r="B9" s="84" t="s">
        <v>407</v>
      </c>
      <c r="C9" s="85"/>
      <c r="D9" s="85"/>
      <c r="E9" s="85"/>
      <c r="F9" s="86"/>
    </row>
    <row r="10" spans="2:7">
      <c r="B10" s="84" t="s">
        <v>408</v>
      </c>
      <c r="C10" s="85"/>
      <c r="D10" s="85"/>
      <c r="E10" s="85"/>
      <c r="F10" s="86"/>
    </row>
    <row r="11" spans="2:7">
      <c r="B11" s="84" t="s">
        <v>409</v>
      </c>
      <c r="C11" s="85"/>
      <c r="D11" s="85"/>
      <c r="E11" s="85"/>
      <c r="F11" s="86"/>
    </row>
    <row r="12" spans="2:7">
      <c r="B12" s="84" t="s">
        <v>410</v>
      </c>
      <c r="C12" s="85"/>
      <c r="D12" s="85"/>
      <c r="E12" s="85"/>
      <c r="F12" s="86"/>
    </row>
    <row r="13" spans="2:7">
      <c r="B13" s="84" t="s">
        <v>411</v>
      </c>
      <c r="C13" s="85"/>
      <c r="D13" s="85"/>
      <c r="E13" s="85"/>
      <c r="F13" s="86"/>
    </row>
    <row r="14" spans="2:7">
      <c r="B14" s="84" t="s">
        <v>412</v>
      </c>
      <c r="C14" s="85"/>
      <c r="D14" s="85"/>
      <c r="E14" s="85"/>
      <c r="F14" s="86"/>
    </row>
    <row r="15" spans="2:7">
      <c r="B15" s="84" t="s">
        <v>413</v>
      </c>
      <c r="C15" s="85"/>
      <c r="D15" s="85"/>
      <c r="E15" s="85"/>
      <c r="F15" s="86"/>
    </row>
    <row r="16" spans="2:7">
      <c r="B16" s="84" t="s">
        <v>414</v>
      </c>
      <c r="C16" s="85"/>
      <c r="D16" s="85"/>
      <c r="E16" s="85"/>
      <c r="F16" s="86"/>
    </row>
    <row r="17" spans="2:6">
      <c r="B17" s="84" t="s">
        <v>415</v>
      </c>
      <c r="C17" s="85"/>
      <c r="D17" s="85"/>
      <c r="E17" s="85"/>
      <c r="F17" s="86"/>
    </row>
    <row r="18" spans="2:6">
      <c r="B18" s="84" t="s">
        <v>416</v>
      </c>
      <c r="C18" s="85"/>
      <c r="D18" s="85"/>
      <c r="E18" s="85"/>
      <c r="F18" s="86"/>
    </row>
    <row r="19" spans="2:6">
      <c r="B19" s="84" t="s">
        <v>417</v>
      </c>
      <c r="C19" s="85"/>
      <c r="D19" s="85"/>
      <c r="E19" s="85"/>
      <c r="F19" s="86"/>
    </row>
    <row r="20" spans="2:6">
      <c r="B20" s="84" t="s">
        <v>418</v>
      </c>
      <c r="C20" s="85"/>
      <c r="D20" s="85"/>
      <c r="E20" s="85"/>
      <c r="F20" s="86"/>
    </row>
    <row r="21" spans="2:6">
      <c r="B21" s="84" t="s">
        <v>419</v>
      </c>
      <c r="C21" s="85"/>
      <c r="D21" s="85"/>
      <c r="E21" s="85"/>
      <c r="F21" s="86"/>
    </row>
    <row r="22" spans="2:6">
      <c r="B22" s="84" t="s">
        <v>420</v>
      </c>
      <c r="C22" s="85"/>
      <c r="D22" s="85"/>
      <c r="E22" s="85"/>
      <c r="F22" s="86"/>
    </row>
    <row r="23" spans="2:6">
      <c r="B23" s="84" t="s">
        <v>421</v>
      </c>
      <c r="C23" s="85"/>
      <c r="D23" s="85"/>
      <c r="E23" s="85"/>
      <c r="F23" s="86"/>
    </row>
    <row r="24" spans="2:6">
      <c r="B24" s="84" t="s">
        <v>422</v>
      </c>
      <c r="C24" s="85"/>
      <c r="D24" s="85"/>
      <c r="E24" s="85"/>
      <c r="F24" s="86"/>
    </row>
    <row r="25" spans="2:6">
      <c r="B25" s="84" t="s">
        <v>423</v>
      </c>
      <c r="C25" s="85"/>
      <c r="D25" s="85"/>
      <c r="E25" s="85"/>
      <c r="F25" s="86"/>
    </row>
    <row r="26" spans="2:6">
      <c r="B26" s="84" t="s">
        <v>424</v>
      </c>
      <c r="C26" s="85"/>
      <c r="D26" s="85"/>
      <c r="E26" s="85"/>
      <c r="F26" s="86"/>
    </row>
    <row r="27" spans="2:6">
      <c r="B27" s="84" t="s">
        <v>425</v>
      </c>
      <c r="C27" s="85"/>
      <c r="D27" s="85"/>
      <c r="E27" s="85"/>
      <c r="F27" s="86"/>
    </row>
    <row r="28" spans="2:6">
      <c r="B28" s="84" t="s">
        <v>426</v>
      </c>
      <c r="C28" s="85"/>
      <c r="D28" s="85"/>
      <c r="E28" s="85"/>
      <c r="F28" s="86"/>
    </row>
    <row r="29" spans="2:6" ht="12.95" thickBot="1">
      <c r="B29" s="87" t="s">
        <v>427</v>
      </c>
      <c r="C29" s="88"/>
      <c r="D29" s="88"/>
      <c r="E29" s="88"/>
      <c r="F29" s="89"/>
    </row>
  </sheetData>
  <pageMargins left="0.75" right="0.75" top="1" bottom="1" header="0.5" footer="0.5"/>
  <pageSetup paperSize="9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8978A-7748-4001-A286-ED87BCE3E8ED}">
  <dimension ref="B2:D11"/>
  <sheetViews>
    <sheetView zoomScale="145" zoomScaleNormal="145" workbookViewId="0">
      <selection activeCell="C3" sqref="C3:D11"/>
    </sheetView>
  </sheetViews>
  <sheetFormatPr defaultColWidth="9.140625" defaultRowHeight="14.45"/>
  <cols>
    <col min="1" max="1" width="3.85546875" customWidth="1"/>
    <col min="2" max="2" width="16" customWidth="1"/>
    <col min="3" max="4" width="11.5703125" customWidth="1"/>
  </cols>
  <sheetData>
    <row r="2" spans="2:4">
      <c r="B2" s="90" t="s">
        <v>428</v>
      </c>
      <c r="C2" s="90" t="s">
        <v>120</v>
      </c>
      <c r="D2" s="90" t="s">
        <v>119</v>
      </c>
    </row>
    <row r="3" spans="2:4">
      <c r="B3" t="s">
        <v>429</v>
      </c>
      <c r="C3" s="91"/>
      <c r="D3" s="91"/>
    </row>
    <row r="4" spans="2:4">
      <c r="B4" t="s">
        <v>430</v>
      </c>
      <c r="C4" s="91"/>
      <c r="D4" s="91"/>
    </row>
    <row r="5" spans="2:4">
      <c r="B5" t="s">
        <v>431</v>
      </c>
      <c r="C5" s="91"/>
      <c r="D5" s="91"/>
    </row>
    <row r="6" spans="2:4">
      <c r="B6" t="s">
        <v>432</v>
      </c>
      <c r="C6" s="91"/>
      <c r="D6" s="91"/>
    </row>
    <row r="7" spans="2:4">
      <c r="B7" t="s">
        <v>433</v>
      </c>
      <c r="C7" s="91"/>
      <c r="D7" s="91"/>
    </row>
    <row r="8" spans="2:4">
      <c r="B8" t="s">
        <v>434</v>
      </c>
      <c r="C8" s="91"/>
      <c r="D8" s="91"/>
    </row>
    <row r="9" spans="2:4">
      <c r="B9" t="s">
        <v>435</v>
      </c>
      <c r="C9" s="91"/>
      <c r="D9" s="91"/>
    </row>
    <row r="10" spans="2:4">
      <c r="B10" t="s">
        <v>436</v>
      </c>
      <c r="C10" s="91"/>
      <c r="D10" s="91"/>
    </row>
    <row r="11" spans="2:4">
      <c r="B11" t="s">
        <v>437</v>
      </c>
      <c r="C11" s="91"/>
      <c r="D11" s="91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1E0FB-13DC-4FB0-81A8-3CC16E4D9AF2}">
  <dimension ref="A2:D9"/>
  <sheetViews>
    <sheetView zoomScale="115" zoomScaleNormal="115" workbookViewId="0">
      <selection activeCell="B3" sqref="B3:D9"/>
    </sheetView>
  </sheetViews>
  <sheetFormatPr defaultColWidth="9.140625" defaultRowHeight="14.45"/>
  <cols>
    <col min="1" max="1" width="51.85546875" bestFit="1" customWidth="1"/>
    <col min="2" max="2" width="14.42578125" bestFit="1" customWidth="1"/>
    <col min="3" max="3" width="16.5703125" bestFit="1" customWidth="1"/>
    <col min="4" max="4" width="7.5703125" bestFit="1" customWidth="1"/>
  </cols>
  <sheetData>
    <row r="2" spans="1:4" ht="15.6">
      <c r="A2" s="92" t="s">
        <v>438</v>
      </c>
      <c r="B2" s="92" t="s">
        <v>439</v>
      </c>
      <c r="C2" s="92" t="s">
        <v>440</v>
      </c>
      <c r="D2" s="92" t="s">
        <v>441</v>
      </c>
    </row>
    <row r="3" spans="1:4" ht="15.6">
      <c r="A3" s="93" t="s">
        <v>442</v>
      </c>
      <c r="B3" s="94"/>
      <c r="C3" s="94"/>
      <c r="D3" s="95"/>
    </row>
    <row r="4" spans="1:4" ht="15.6">
      <c r="A4" s="93" t="s">
        <v>443</v>
      </c>
      <c r="B4" s="94"/>
      <c r="C4" s="94"/>
      <c r="D4" s="95"/>
    </row>
    <row r="5" spans="1:4" ht="15.6">
      <c r="A5" s="93" t="s">
        <v>315</v>
      </c>
      <c r="B5" s="94"/>
      <c r="C5" s="94"/>
      <c r="D5" s="95"/>
    </row>
    <row r="6" spans="1:4" ht="15.6">
      <c r="A6" s="93" t="s">
        <v>317</v>
      </c>
      <c r="B6" s="94"/>
      <c r="C6" s="94"/>
      <c r="D6" s="95"/>
    </row>
    <row r="7" spans="1:4" ht="15.6">
      <c r="A7" s="93" t="s">
        <v>319</v>
      </c>
      <c r="B7" s="94"/>
      <c r="C7" s="94"/>
      <c r="D7" s="95"/>
    </row>
    <row r="8" spans="1:4" ht="15.6">
      <c r="A8" s="93" t="s">
        <v>444</v>
      </c>
      <c r="B8" s="94"/>
      <c r="C8" s="94"/>
      <c r="D8" s="95"/>
    </row>
    <row r="9" spans="1:4" ht="15.6">
      <c r="A9" s="93" t="s">
        <v>323</v>
      </c>
      <c r="B9" s="94"/>
      <c r="C9" s="94"/>
      <c r="D9" s="9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EE233-B7F9-4A43-A320-8599FB65D99E}">
  <dimension ref="C2:F17"/>
  <sheetViews>
    <sheetView topLeftCell="B1" zoomScale="160" zoomScaleNormal="160" workbookViewId="0">
      <selection activeCell="D3" sqref="D3:D9"/>
    </sheetView>
  </sheetViews>
  <sheetFormatPr defaultColWidth="9.140625" defaultRowHeight="14.45"/>
  <cols>
    <col min="1" max="1" width="7.85546875" bestFit="1" customWidth="1"/>
    <col min="2" max="2" width="2.7109375" customWidth="1"/>
    <col min="3" max="3" width="17.42578125" bestFit="1" customWidth="1"/>
    <col min="4" max="4" width="18.28515625" customWidth="1"/>
    <col min="6" max="6" width="10.5703125" bestFit="1" customWidth="1"/>
  </cols>
  <sheetData>
    <row r="2" spans="3:6">
      <c r="C2" s="90" t="s">
        <v>445</v>
      </c>
      <c r="D2" s="90" t="s">
        <v>446</v>
      </c>
    </row>
    <row r="3" spans="3:6">
      <c r="C3" s="96" t="s">
        <v>447</v>
      </c>
      <c r="D3" s="97"/>
    </row>
    <row r="4" spans="3:6">
      <c r="C4" s="98" t="s">
        <v>448</v>
      </c>
      <c r="D4" s="97"/>
    </row>
    <row r="5" spans="3:6">
      <c r="C5" s="99" t="s">
        <v>449</v>
      </c>
      <c r="D5" s="97"/>
    </row>
    <row r="6" spans="3:6">
      <c r="C6" s="99" t="s">
        <v>450</v>
      </c>
      <c r="D6" s="97"/>
    </row>
    <row r="7" spans="3:6">
      <c r="C7" s="98" t="s">
        <v>451</v>
      </c>
      <c r="D7" s="97"/>
    </row>
    <row r="8" spans="3:6">
      <c r="C8" s="98" t="s">
        <v>452</v>
      </c>
      <c r="D8" s="97"/>
    </row>
    <row r="9" spans="3:6">
      <c r="C9" s="98" t="s">
        <v>453</v>
      </c>
      <c r="D9" s="97"/>
    </row>
    <row r="11" spans="3:6">
      <c r="C11" s="96"/>
      <c r="D11" s="100"/>
    </row>
    <row r="12" spans="3:6">
      <c r="C12" s="98"/>
      <c r="D12" s="100"/>
      <c r="F12" s="101"/>
    </row>
    <row r="13" spans="3:6">
      <c r="C13" s="99"/>
      <c r="D13" s="100"/>
    </row>
    <row r="14" spans="3:6">
      <c r="C14" s="99"/>
      <c r="D14" s="100"/>
    </row>
    <row r="15" spans="3:6">
      <c r="C15" s="98"/>
      <c r="D15" s="100"/>
    </row>
    <row r="16" spans="3:6">
      <c r="C16" s="98"/>
      <c r="D16" s="100"/>
    </row>
    <row r="17" spans="3:4">
      <c r="C17" s="98"/>
      <c r="D17" s="100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CD64C-1CE4-4BCC-B300-EC1BDA2E1EF4}">
  <dimension ref="C5:M336"/>
  <sheetViews>
    <sheetView zoomScale="85" zoomScaleNormal="85" workbookViewId="0">
      <selection activeCell="F7" sqref="F7:J336"/>
    </sheetView>
  </sheetViews>
  <sheetFormatPr defaultRowHeight="14.45"/>
  <cols>
    <col min="3" max="3" width="4" bestFit="1" customWidth="1"/>
    <col min="4" max="4" width="11.28515625" bestFit="1" customWidth="1"/>
    <col min="5" max="5" width="10.42578125" bestFit="1" customWidth="1"/>
    <col min="6" max="6" width="15.7109375" bestFit="1" customWidth="1"/>
    <col min="7" max="7" width="11.140625" bestFit="1" customWidth="1"/>
    <col min="8" max="8" width="21.7109375" customWidth="1"/>
    <col min="9" max="9" width="33.7109375" customWidth="1"/>
    <col min="10" max="10" width="51.5703125" bestFit="1" customWidth="1"/>
    <col min="14" max="14" width="10.42578125" bestFit="1" customWidth="1"/>
  </cols>
  <sheetData>
    <row r="5" spans="3:13" ht="15" thickBot="1"/>
    <row r="6" spans="3:13" s="103" customFormat="1" ht="21" customHeight="1" thickBot="1">
      <c r="C6" s="102" t="s">
        <v>118</v>
      </c>
      <c r="D6" s="102" t="s">
        <v>454</v>
      </c>
      <c r="E6" s="102" t="s">
        <v>455</v>
      </c>
      <c r="F6" s="102" t="s">
        <v>456</v>
      </c>
      <c r="G6" s="102" t="s">
        <v>457</v>
      </c>
      <c r="H6" s="102" t="s">
        <v>458</v>
      </c>
      <c r="I6" s="102" t="s">
        <v>459</v>
      </c>
      <c r="J6" s="102" t="s">
        <v>460</v>
      </c>
    </row>
    <row r="7" spans="3:13" s="103" customFormat="1" ht="21" customHeight="1" thickBot="1">
      <c r="C7" s="104">
        <v>1</v>
      </c>
      <c r="D7" s="105">
        <v>44473</v>
      </c>
      <c r="E7" s="106">
        <v>0.96492218844914679</v>
      </c>
      <c r="F7" s="107"/>
      <c r="G7" s="107"/>
      <c r="H7" s="107"/>
      <c r="I7" s="107"/>
      <c r="J7" s="107"/>
      <c r="M7" s="108"/>
    </row>
    <row r="8" spans="3:13" s="103" customFormat="1" ht="21" customHeight="1" thickBot="1">
      <c r="C8" s="104">
        <v>2</v>
      </c>
      <c r="D8" s="105">
        <v>44258</v>
      </c>
      <c r="E8" s="106">
        <v>0.32316156092319681</v>
      </c>
      <c r="F8" s="107"/>
      <c r="G8" s="107"/>
      <c r="H8" s="107"/>
      <c r="I8" s="107"/>
      <c r="J8" s="107"/>
      <c r="M8" s="108"/>
    </row>
    <row r="9" spans="3:13" s="103" customFormat="1" ht="21" customHeight="1" thickBot="1">
      <c r="C9" s="104">
        <v>3</v>
      </c>
      <c r="D9" s="105">
        <v>43983</v>
      </c>
      <c r="E9" s="106">
        <v>0.41003436267760496</v>
      </c>
      <c r="F9" s="107"/>
      <c r="G9" s="107"/>
      <c r="H9" s="107"/>
      <c r="I9" s="107"/>
      <c r="J9" s="107"/>
    </row>
    <row r="10" spans="3:13" s="103" customFormat="1" ht="21" customHeight="1" thickBot="1">
      <c r="C10" s="104">
        <v>4</v>
      </c>
      <c r="D10" s="105">
        <v>44107</v>
      </c>
      <c r="E10" s="106">
        <v>0.65202438854532607</v>
      </c>
      <c r="F10" s="107"/>
      <c r="G10" s="107"/>
      <c r="H10" s="107"/>
      <c r="I10" s="107"/>
      <c r="J10" s="107"/>
    </row>
    <row r="11" spans="3:13" s="103" customFormat="1" ht="21" customHeight="1" thickBot="1">
      <c r="C11" s="104">
        <v>5</v>
      </c>
      <c r="D11" s="105">
        <v>44104</v>
      </c>
      <c r="E11" s="106">
        <v>0.33823970887089216</v>
      </c>
      <c r="F11" s="107"/>
      <c r="G11" s="107"/>
      <c r="H11" s="107"/>
      <c r="I11" s="107"/>
      <c r="J11" s="107"/>
    </row>
    <row r="12" spans="3:13" s="103" customFormat="1" ht="21" customHeight="1" thickBot="1">
      <c r="C12" s="104">
        <v>6</v>
      </c>
      <c r="D12" s="105">
        <v>44540</v>
      </c>
      <c r="E12" s="106">
        <v>0.35951117628542595</v>
      </c>
      <c r="F12" s="107"/>
      <c r="G12" s="107"/>
      <c r="H12" s="107"/>
      <c r="I12" s="107"/>
      <c r="J12" s="107"/>
    </row>
    <row r="13" spans="3:13" s="103" customFormat="1" ht="21" customHeight="1" thickBot="1">
      <c r="C13" s="104">
        <v>7</v>
      </c>
      <c r="D13" s="105">
        <v>44101</v>
      </c>
      <c r="E13" s="106">
        <v>0.9444435250496952</v>
      </c>
      <c r="F13" s="107"/>
      <c r="G13" s="107"/>
      <c r="H13" s="107"/>
      <c r="I13" s="107"/>
      <c r="J13" s="107"/>
    </row>
    <row r="14" spans="3:13" s="103" customFormat="1" ht="21" customHeight="1" thickBot="1">
      <c r="C14" s="104">
        <v>8</v>
      </c>
      <c r="D14" s="105">
        <v>44425</v>
      </c>
      <c r="E14" s="106">
        <v>0.36928157218308544</v>
      </c>
      <c r="F14" s="107"/>
      <c r="G14" s="107"/>
      <c r="H14" s="107"/>
      <c r="I14" s="107"/>
      <c r="J14" s="107"/>
    </row>
    <row r="15" spans="3:13" s="103" customFormat="1" ht="21" customHeight="1" thickBot="1">
      <c r="C15" s="104">
        <v>9</v>
      </c>
      <c r="D15" s="105">
        <v>44100</v>
      </c>
      <c r="E15" s="106">
        <v>0.19174011324650519</v>
      </c>
      <c r="F15" s="107"/>
      <c r="G15" s="107"/>
      <c r="H15" s="107"/>
      <c r="I15" s="107"/>
      <c r="J15" s="107"/>
    </row>
    <row r="16" spans="3:13" s="103" customFormat="1" ht="21" customHeight="1" thickBot="1">
      <c r="C16" s="104">
        <v>10</v>
      </c>
      <c r="D16" s="105">
        <v>44386</v>
      </c>
      <c r="E16" s="106">
        <v>9.759771359884184E-2</v>
      </c>
      <c r="F16" s="107"/>
      <c r="G16" s="107"/>
      <c r="H16" s="107"/>
      <c r="I16" s="107"/>
      <c r="J16" s="107"/>
    </row>
    <row r="17" spans="3:10" s="103" customFormat="1" ht="21" customHeight="1" thickBot="1">
      <c r="C17" s="104">
        <v>11</v>
      </c>
      <c r="D17" s="105">
        <v>44457</v>
      </c>
      <c r="E17" s="106">
        <v>0.73603457705292197</v>
      </c>
      <c r="F17" s="107"/>
      <c r="G17" s="107"/>
      <c r="H17" s="107"/>
      <c r="I17" s="107"/>
      <c r="J17" s="107"/>
    </row>
    <row r="18" spans="3:10" s="103" customFormat="1" ht="21" customHeight="1" thickBot="1">
      <c r="C18" s="104">
        <v>12</v>
      </c>
      <c r="D18" s="105">
        <v>44359</v>
      </c>
      <c r="E18" s="106">
        <v>0.50280753226835218</v>
      </c>
      <c r="F18" s="107"/>
      <c r="G18" s="107"/>
      <c r="H18" s="107"/>
      <c r="I18" s="107"/>
      <c r="J18" s="107"/>
    </row>
    <row r="19" spans="3:10" s="103" customFormat="1" ht="21" customHeight="1" thickBot="1">
      <c r="C19" s="104">
        <v>13</v>
      </c>
      <c r="D19" s="105">
        <v>44431</v>
      </c>
      <c r="E19" s="106">
        <v>0.73132211810508818</v>
      </c>
      <c r="F19" s="107"/>
      <c r="G19" s="107"/>
      <c r="H19" s="107"/>
      <c r="I19" s="107"/>
      <c r="J19" s="107"/>
    </row>
    <row r="20" spans="3:10" s="103" customFormat="1" ht="21" customHeight="1" thickBot="1">
      <c r="C20" s="104">
        <v>14</v>
      </c>
      <c r="D20" s="105">
        <v>44158</v>
      </c>
      <c r="E20" s="106">
        <v>0.95239197292043254</v>
      </c>
      <c r="F20" s="107"/>
      <c r="G20" s="107"/>
      <c r="H20" s="107"/>
      <c r="I20" s="107"/>
      <c r="J20" s="107"/>
    </row>
    <row r="21" spans="3:10" s="103" customFormat="1" ht="21" customHeight="1" thickBot="1">
      <c r="C21" s="104">
        <v>15</v>
      </c>
      <c r="D21" s="105">
        <v>44062</v>
      </c>
      <c r="E21" s="106">
        <v>0.8872737700843627</v>
      </c>
      <c r="F21" s="107"/>
      <c r="G21" s="107"/>
      <c r="H21" s="107"/>
      <c r="I21" s="107"/>
      <c r="J21" s="107"/>
    </row>
    <row r="22" spans="3:10" s="103" customFormat="1" ht="21" customHeight="1" thickBot="1">
      <c r="C22" s="104">
        <v>16</v>
      </c>
      <c r="D22" s="105">
        <v>44289</v>
      </c>
      <c r="E22" s="106">
        <v>0.51337409939739964</v>
      </c>
      <c r="F22" s="107"/>
      <c r="G22" s="107"/>
      <c r="H22" s="107"/>
      <c r="I22" s="107"/>
      <c r="J22" s="107"/>
    </row>
    <row r="23" spans="3:10" s="103" customFormat="1" ht="21" customHeight="1" thickBot="1">
      <c r="C23" s="104">
        <v>17</v>
      </c>
      <c r="D23" s="105">
        <v>44393</v>
      </c>
      <c r="E23" s="106">
        <v>0.3426496458428242</v>
      </c>
      <c r="F23" s="107"/>
      <c r="G23" s="107"/>
      <c r="H23" s="107"/>
      <c r="I23" s="107"/>
      <c r="J23" s="107"/>
    </row>
    <row r="24" spans="3:10" s="103" customFormat="1" ht="21" customHeight="1" thickBot="1">
      <c r="C24" s="104">
        <v>18</v>
      </c>
      <c r="D24" s="105">
        <v>44179</v>
      </c>
      <c r="E24" s="106">
        <v>0.46560409758321464</v>
      </c>
      <c r="F24" s="107"/>
      <c r="G24" s="107"/>
      <c r="H24" s="107"/>
      <c r="I24" s="107"/>
      <c r="J24" s="107"/>
    </row>
    <row r="25" spans="3:10" s="103" customFormat="1" ht="21" customHeight="1" thickBot="1">
      <c r="C25" s="104">
        <v>19</v>
      </c>
      <c r="D25" s="105">
        <v>43867</v>
      </c>
      <c r="E25" s="106">
        <v>0.95532827186927194</v>
      </c>
      <c r="F25" s="107"/>
      <c r="G25" s="107"/>
      <c r="H25" s="107"/>
      <c r="I25" s="107"/>
      <c r="J25" s="107"/>
    </row>
    <row r="26" spans="3:10" s="103" customFormat="1" ht="21" customHeight="1" thickBot="1">
      <c r="C26" s="104">
        <v>20</v>
      </c>
      <c r="D26" s="105">
        <v>44493</v>
      </c>
      <c r="E26" s="106">
        <v>0.64948589129614576</v>
      </c>
      <c r="F26" s="107"/>
      <c r="G26" s="107"/>
      <c r="H26" s="107"/>
      <c r="I26" s="107"/>
      <c r="J26" s="107"/>
    </row>
    <row r="27" spans="3:10" s="103" customFormat="1" ht="21" customHeight="1" thickBot="1">
      <c r="C27" s="104">
        <v>21</v>
      </c>
      <c r="D27" s="105">
        <v>44299</v>
      </c>
      <c r="E27" s="106">
        <v>0.70279591331439539</v>
      </c>
      <c r="F27" s="107"/>
      <c r="G27" s="107"/>
      <c r="H27" s="107"/>
      <c r="I27" s="107"/>
      <c r="J27" s="107"/>
    </row>
    <row r="28" spans="3:10" s="103" customFormat="1" ht="21" customHeight="1" thickBot="1">
      <c r="C28" s="104">
        <v>22</v>
      </c>
      <c r="D28" s="105">
        <v>43856</v>
      </c>
      <c r="E28" s="106">
        <v>4.5581166359837555E-2</v>
      </c>
      <c r="F28" s="107"/>
      <c r="G28" s="107"/>
      <c r="H28" s="107"/>
      <c r="I28" s="107"/>
      <c r="J28" s="107"/>
    </row>
    <row r="29" spans="3:10" s="103" customFormat="1" ht="21" customHeight="1" thickBot="1">
      <c r="C29" s="104">
        <v>23</v>
      </c>
      <c r="D29" s="105">
        <v>44078</v>
      </c>
      <c r="E29" s="106">
        <v>7.5153268754499014E-2</v>
      </c>
      <c r="F29" s="107"/>
      <c r="G29" s="107"/>
      <c r="H29" s="107"/>
      <c r="I29" s="107"/>
      <c r="J29" s="107"/>
    </row>
    <row r="30" spans="3:10" s="103" customFormat="1" ht="21" customHeight="1" thickBot="1">
      <c r="C30" s="104">
        <v>24</v>
      </c>
      <c r="D30" s="105">
        <v>44004</v>
      </c>
      <c r="E30" s="106">
        <v>6.2857295747393183E-2</v>
      </c>
      <c r="F30" s="107"/>
      <c r="G30" s="107"/>
      <c r="H30" s="107"/>
      <c r="I30" s="107"/>
      <c r="J30" s="107"/>
    </row>
    <row r="31" spans="3:10" s="103" customFormat="1" ht="21" customHeight="1" thickBot="1">
      <c r="C31" s="104">
        <v>25</v>
      </c>
      <c r="D31" s="105">
        <v>44030</v>
      </c>
      <c r="E31" s="106">
        <v>0.51339048067686033</v>
      </c>
      <c r="F31" s="107"/>
      <c r="G31" s="107"/>
      <c r="H31" s="107"/>
      <c r="I31" s="107"/>
      <c r="J31" s="107"/>
    </row>
    <row r="32" spans="3:10" s="103" customFormat="1" ht="21" customHeight="1" thickBot="1">
      <c r="C32" s="104">
        <v>26</v>
      </c>
      <c r="D32" s="105">
        <v>44024</v>
      </c>
      <c r="E32" s="106">
        <v>0.38476533848293804</v>
      </c>
      <c r="F32" s="107"/>
      <c r="G32" s="107"/>
      <c r="H32" s="107"/>
      <c r="I32" s="107"/>
      <c r="J32" s="107"/>
    </row>
    <row r="33" spans="3:10" s="103" customFormat="1" ht="21" customHeight="1" thickBot="1">
      <c r="C33" s="104">
        <v>27</v>
      </c>
      <c r="D33" s="105">
        <v>43850</v>
      </c>
      <c r="E33" s="106">
        <v>0.24446279949448346</v>
      </c>
      <c r="F33" s="107"/>
      <c r="G33" s="107"/>
      <c r="H33" s="107"/>
      <c r="I33" s="107"/>
      <c r="J33" s="107"/>
    </row>
    <row r="34" spans="3:10" s="103" customFormat="1" ht="21" customHeight="1" thickBot="1">
      <c r="C34" s="104">
        <v>28</v>
      </c>
      <c r="D34" s="105">
        <v>44161</v>
      </c>
      <c r="E34" s="106">
        <v>0.45085841189974307</v>
      </c>
      <c r="F34" s="107"/>
      <c r="G34" s="107"/>
      <c r="H34" s="107"/>
      <c r="I34" s="107"/>
      <c r="J34" s="107"/>
    </row>
    <row r="35" spans="3:10" s="103" customFormat="1" ht="21" customHeight="1" thickBot="1">
      <c r="C35" s="104">
        <v>29</v>
      </c>
      <c r="D35" s="105">
        <v>44083</v>
      </c>
      <c r="E35" s="106">
        <v>0.51946571253779295</v>
      </c>
      <c r="F35" s="107"/>
      <c r="G35" s="107"/>
      <c r="H35" s="107"/>
      <c r="I35" s="107"/>
      <c r="J35" s="107"/>
    </row>
    <row r="36" spans="3:10" s="103" customFormat="1" ht="21" customHeight="1" thickBot="1">
      <c r="C36" s="104">
        <v>30</v>
      </c>
      <c r="D36" s="105">
        <v>43973</v>
      </c>
      <c r="E36" s="106">
        <v>0.84116931480082435</v>
      </c>
      <c r="F36" s="107"/>
      <c r="G36" s="107"/>
      <c r="H36" s="107"/>
      <c r="I36" s="107"/>
      <c r="J36" s="107"/>
    </row>
    <row r="37" spans="3:10" s="103" customFormat="1" ht="21" customHeight="1" thickBot="1">
      <c r="C37" s="104">
        <v>31</v>
      </c>
      <c r="D37" s="105">
        <v>43970</v>
      </c>
      <c r="E37" s="106">
        <v>0.68096686663715045</v>
      </c>
      <c r="F37" s="107"/>
      <c r="G37" s="107"/>
      <c r="H37" s="107"/>
      <c r="I37" s="107"/>
      <c r="J37" s="107"/>
    </row>
    <row r="38" spans="3:10" s="103" customFormat="1" ht="21" customHeight="1" thickBot="1">
      <c r="C38" s="104">
        <v>32</v>
      </c>
      <c r="D38" s="105">
        <v>44502</v>
      </c>
      <c r="E38" s="106">
        <v>0.17926438670033884</v>
      </c>
      <c r="F38" s="107"/>
      <c r="G38" s="107"/>
      <c r="H38" s="107"/>
      <c r="I38" s="107"/>
      <c r="J38" s="107"/>
    </row>
    <row r="39" spans="3:10" s="103" customFormat="1" ht="21" customHeight="1" thickBot="1">
      <c r="C39" s="104">
        <v>33</v>
      </c>
      <c r="D39" s="105">
        <v>44288</v>
      </c>
      <c r="E39" s="106">
        <v>0.75546054401136054</v>
      </c>
      <c r="F39" s="107"/>
      <c r="G39" s="107"/>
      <c r="H39" s="107"/>
      <c r="I39" s="107"/>
      <c r="J39" s="107"/>
    </row>
    <row r="40" spans="3:10" s="103" customFormat="1" ht="21" customHeight="1" thickBot="1">
      <c r="C40" s="104">
        <v>34</v>
      </c>
      <c r="D40" s="105">
        <v>44228</v>
      </c>
      <c r="E40" s="106">
        <v>0.83958361740380838</v>
      </c>
      <c r="F40" s="107"/>
      <c r="G40" s="107"/>
      <c r="H40" s="107"/>
      <c r="I40" s="107"/>
      <c r="J40" s="107"/>
    </row>
    <row r="41" spans="3:10" s="103" customFormat="1" ht="21" customHeight="1" thickBot="1">
      <c r="C41" s="104">
        <v>35</v>
      </c>
      <c r="D41" s="105">
        <v>44318</v>
      </c>
      <c r="E41" s="106">
        <v>0.22708266701407631</v>
      </c>
      <c r="F41" s="107"/>
      <c r="G41" s="107"/>
      <c r="H41" s="107"/>
      <c r="I41" s="107"/>
      <c r="J41" s="107"/>
    </row>
    <row r="42" spans="3:10" s="103" customFormat="1" ht="21" customHeight="1" thickBot="1">
      <c r="C42" s="104">
        <v>36</v>
      </c>
      <c r="D42" s="105">
        <v>44034</v>
      </c>
      <c r="E42" s="106">
        <v>0.48889368096500607</v>
      </c>
      <c r="F42" s="107"/>
      <c r="G42" s="107"/>
      <c r="H42" s="107"/>
      <c r="I42" s="107"/>
      <c r="J42" s="107"/>
    </row>
    <row r="43" spans="3:10" s="103" customFormat="1" ht="21" customHeight="1" thickBot="1">
      <c r="C43" s="104">
        <v>37</v>
      </c>
      <c r="D43" s="105">
        <v>44485</v>
      </c>
      <c r="E43" s="106">
        <v>0.36442572413839702</v>
      </c>
      <c r="F43" s="107"/>
      <c r="G43" s="107"/>
      <c r="H43" s="107"/>
      <c r="I43" s="107"/>
      <c r="J43" s="107"/>
    </row>
    <row r="44" spans="3:10" s="103" customFormat="1" ht="21" customHeight="1" thickBot="1">
      <c r="C44" s="104">
        <v>38</v>
      </c>
      <c r="D44" s="105">
        <v>44071</v>
      </c>
      <c r="E44" s="106">
        <v>0.64531493961966024</v>
      </c>
      <c r="F44" s="107"/>
      <c r="G44" s="107"/>
      <c r="H44" s="107"/>
      <c r="I44" s="107"/>
      <c r="J44" s="107"/>
    </row>
    <row r="45" spans="3:10" s="103" customFormat="1" ht="21" customHeight="1" thickBot="1">
      <c r="C45" s="104">
        <v>39</v>
      </c>
      <c r="D45" s="105">
        <v>44239</v>
      </c>
      <c r="E45" s="106">
        <v>0.67176302874052773</v>
      </c>
      <c r="F45" s="107"/>
      <c r="G45" s="107"/>
      <c r="H45" s="107"/>
      <c r="I45" s="107"/>
      <c r="J45" s="107"/>
    </row>
    <row r="46" spans="3:10" s="103" customFormat="1" ht="21" customHeight="1" thickBot="1">
      <c r="C46" s="104">
        <v>40</v>
      </c>
      <c r="D46" s="105">
        <v>44416</v>
      </c>
      <c r="E46" s="106">
        <v>0.54116803990474949</v>
      </c>
      <c r="F46" s="107"/>
      <c r="G46" s="107"/>
      <c r="H46" s="107"/>
      <c r="I46" s="107"/>
      <c r="J46" s="107"/>
    </row>
    <row r="47" spans="3:10" s="103" customFormat="1" ht="21" customHeight="1" thickBot="1">
      <c r="C47" s="104">
        <v>41</v>
      </c>
      <c r="D47" s="105">
        <v>43914</v>
      </c>
      <c r="E47" s="106">
        <v>0.28685319926971165</v>
      </c>
      <c r="F47" s="107"/>
      <c r="G47" s="107"/>
      <c r="H47" s="107"/>
      <c r="I47" s="107"/>
      <c r="J47" s="107"/>
    </row>
    <row r="48" spans="3:10" s="103" customFormat="1" ht="21" customHeight="1" thickBot="1">
      <c r="C48" s="104">
        <v>42</v>
      </c>
      <c r="D48" s="105">
        <v>44369</v>
      </c>
      <c r="E48" s="106">
        <v>0.31548425136555713</v>
      </c>
      <c r="F48" s="107"/>
      <c r="G48" s="107"/>
      <c r="H48" s="107"/>
      <c r="I48" s="107"/>
      <c r="J48" s="107"/>
    </row>
    <row r="49" spans="3:10" s="103" customFormat="1" ht="21" customHeight="1" thickBot="1">
      <c r="C49" s="104">
        <v>43</v>
      </c>
      <c r="D49" s="105">
        <v>44059</v>
      </c>
      <c r="E49" s="106">
        <v>0.59549112091092637</v>
      </c>
      <c r="F49" s="107"/>
      <c r="G49" s="107"/>
      <c r="H49" s="107"/>
      <c r="I49" s="107"/>
      <c r="J49" s="107"/>
    </row>
    <row r="50" spans="3:10" s="103" customFormat="1" ht="21" customHeight="1" thickBot="1">
      <c r="C50" s="104">
        <v>44</v>
      </c>
      <c r="D50" s="105">
        <v>44349</v>
      </c>
      <c r="E50" s="106">
        <v>1.9304327818120415E-2</v>
      </c>
      <c r="F50" s="107"/>
      <c r="G50" s="107"/>
      <c r="H50" s="107"/>
      <c r="I50" s="107"/>
      <c r="J50" s="107"/>
    </row>
    <row r="51" spans="3:10" s="103" customFormat="1" ht="21" customHeight="1" thickBot="1">
      <c r="C51" s="104">
        <v>45</v>
      </c>
      <c r="D51" s="105">
        <v>43874</v>
      </c>
      <c r="E51" s="106">
        <v>0.66996592658474308</v>
      </c>
      <c r="F51" s="107"/>
      <c r="G51" s="107"/>
      <c r="H51" s="107"/>
      <c r="I51" s="107"/>
      <c r="J51" s="107"/>
    </row>
    <row r="52" spans="3:10" s="103" customFormat="1" ht="21" customHeight="1" thickBot="1">
      <c r="C52" s="104">
        <v>46</v>
      </c>
      <c r="D52" s="105">
        <v>43904</v>
      </c>
      <c r="E52" s="106">
        <v>0.15610203790366184</v>
      </c>
      <c r="F52" s="107"/>
      <c r="G52" s="107"/>
      <c r="H52" s="107"/>
      <c r="I52" s="107"/>
      <c r="J52" s="107"/>
    </row>
    <row r="53" spans="3:10" s="103" customFormat="1" ht="21" customHeight="1" thickBot="1">
      <c r="C53" s="104">
        <v>47</v>
      </c>
      <c r="D53" s="105">
        <v>44534</v>
      </c>
      <c r="E53" s="106">
        <v>0.46324537206536043</v>
      </c>
      <c r="F53" s="107"/>
      <c r="G53" s="107"/>
      <c r="H53" s="107"/>
      <c r="I53" s="107"/>
      <c r="J53" s="107"/>
    </row>
    <row r="54" spans="3:10" s="103" customFormat="1" ht="21" customHeight="1" thickBot="1">
      <c r="C54" s="104">
        <v>48</v>
      </c>
      <c r="D54" s="105">
        <v>44560</v>
      </c>
      <c r="E54" s="106">
        <v>0.13737032510792879</v>
      </c>
      <c r="F54" s="107"/>
      <c r="G54" s="107"/>
      <c r="H54" s="107"/>
      <c r="I54" s="107"/>
      <c r="J54" s="107"/>
    </row>
    <row r="55" spans="3:10" s="103" customFormat="1" ht="21" customHeight="1" thickBot="1">
      <c r="C55" s="104">
        <v>49</v>
      </c>
      <c r="D55" s="105">
        <v>43905</v>
      </c>
      <c r="E55" s="106">
        <v>0.71499581252749778</v>
      </c>
      <c r="F55" s="107"/>
      <c r="G55" s="107"/>
      <c r="H55" s="107"/>
      <c r="I55" s="107"/>
      <c r="J55" s="107"/>
    </row>
    <row r="56" spans="3:10" s="103" customFormat="1" ht="21" customHeight="1" thickBot="1">
      <c r="C56" s="104">
        <v>50</v>
      </c>
      <c r="D56" s="105">
        <v>44349</v>
      </c>
      <c r="E56" s="106">
        <v>0.17404340066449298</v>
      </c>
      <c r="F56" s="107"/>
      <c r="G56" s="107"/>
      <c r="H56" s="107"/>
      <c r="I56" s="107"/>
      <c r="J56" s="107"/>
    </row>
    <row r="57" spans="3:10" s="103" customFormat="1" ht="21" customHeight="1" thickBot="1">
      <c r="C57" s="104">
        <v>51</v>
      </c>
      <c r="D57" s="105">
        <v>44361</v>
      </c>
      <c r="E57" s="106">
        <v>0.12953037388621613</v>
      </c>
      <c r="F57" s="107"/>
      <c r="G57" s="107"/>
      <c r="H57" s="107"/>
      <c r="I57" s="107"/>
      <c r="J57" s="107"/>
    </row>
    <row r="58" spans="3:10" s="103" customFormat="1" ht="21" customHeight="1" thickBot="1">
      <c r="C58" s="104">
        <v>52</v>
      </c>
      <c r="D58" s="105">
        <v>44332</v>
      </c>
      <c r="E58" s="106">
        <v>0.28617753927047951</v>
      </c>
      <c r="F58" s="107"/>
      <c r="G58" s="107"/>
      <c r="H58" s="107"/>
      <c r="I58" s="107"/>
      <c r="J58" s="107"/>
    </row>
    <row r="59" spans="3:10" s="103" customFormat="1" ht="21" customHeight="1" thickBot="1">
      <c r="C59" s="104">
        <v>53</v>
      </c>
      <c r="D59" s="105">
        <v>44476</v>
      </c>
      <c r="E59" s="106">
        <v>0.89950525690758187</v>
      </c>
      <c r="F59" s="107"/>
      <c r="G59" s="107"/>
      <c r="H59" s="107"/>
      <c r="I59" s="107"/>
      <c r="J59" s="107"/>
    </row>
    <row r="60" spans="3:10" s="103" customFormat="1" ht="21" customHeight="1" thickBot="1">
      <c r="C60" s="104">
        <v>54</v>
      </c>
      <c r="D60" s="105">
        <v>43993</v>
      </c>
      <c r="E60" s="106">
        <v>2.9373325477777934E-2</v>
      </c>
      <c r="F60" s="107"/>
      <c r="G60" s="107"/>
      <c r="H60" s="107"/>
      <c r="I60" s="107"/>
      <c r="J60" s="107"/>
    </row>
    <row r="61" spans="3:10" s="103" customFormat="1" ht="21" customHeight="1" thickBot="1">
      <c r="C61" s="104">
        <v>55</v>
      </c>
      <c r="D61" s="105">
        <v>44304</v>
      </c>
      <c r="E61" s="106">
        <v>0.42154970863829377</v>
      </c>
      <c r="F61" s="107"/>
      <c r="G61" s="107"/>
      <c r="H61" s="107"/>
      <c r="I61" s="107"/>
      <c r="J61" s="107"/>
    </row>
    <row r="62" spans="3:10" s="103" customFormat="1" ht="21" customHeight="1" thickBot="1">
      <c r="C62" s="104">
        <v>56</v>
      </c>
      <c r="D62" s="105">
        <v>44490</v>
      </c>
      <c r="E62" s="106">
        <v>0.60985442015556968</v>
      </c>
      <c r="F62" s="107"/>
      <c r="G62" s="107"/>
      <c r="H62" s="107"/>
      <c r="I62" s="107"/>
      <c r="J62" s="107"/>
    </row>
    <row r="63" spans="3:10" s="103" customFormat="1" ht="21" customHeight="1" thickBot="1">
      <c r="C63" s="104">
        <v>57</v>
      </c>
      <c r="D63" s="105">
        <v>44331</v>
      </c>
      <c r="E63" s="106">
        <v>0.81487269986388677</v>
      </c>
      <c r="F63" s="107"/>
      <c r="G63" s="107"/>
      <c r="H63" s="107"/>
      <c r="I63" s="107"/>
      <c r="J63" s="107"/>
    </row>
    <row r="64" spans="3:10" s="103" customFormat="1" ht="21" customHeight="1" thickBot="1">
      <c r="C64" s="104">
        <v>58</v>
      </c>
      <c r="D64" s="105">
        <v>43909</v>
      </c>
      <c r="E64" s="106">
        <v>2.6743065279245526E-3</v>
      </c>
      <c r="F64" s="107"/>
      <c r="G64" s="107"/>
      <c r="H64" s="107"/>
      <c r="I64" s="107"/>
      <c r="J64" s="107"/>
    </row>
    <row r="65" spans="3:10" s="103" customFormat="1" ht="21" customHeight="1" thickBot="1">
      <c r="C65" s="104">
        <v>59</v>
      </c>
      <c r="D65" s="105">
        <v>44132</v>
      </c>
      <c r="E65" s="106">
        <v>5.6314699601022422E-2</v>
      </c>
      <c r="F65" s="107"/>
      <c r="G65" s="107"/>
      <c r="H65" s="107"/>
      <c r="I65" s="107"/>
      <c r="J65" s="107"/>
    </row>
    <row r="66" spans="3:10" s="103" customFormat="1" ht="21" customHeight="1" thickBot="1">
      <c r="C66" s="104">
        <v>60</v>
      </c>
      <c r="D66" s="105">
        <v>44199</v>
      </c>
      <c r="E66" s="106">
        <v>0.94250515301241222</v>
      </c>
      <c r="F66" s="107"/>
      <c r="G66" s="107"/>
      <c r="H66" s="107"/>
      <c r="I66" s="107"/>
      <c r="J66" s="107"/>
    </row>
    <row r="67" spans="3:10" s="103" customFormat="1" ht="21" customHeight="1" thickBot="1">
      <c r="C67" s="104">
        <v>61</v>
      </c>
      <c r="D67" s="105">
        <v>44482</v>
      </c>
      <c r="E67" s="106">
        <v>0.61756758089560393</v>
      </c>
      <c r="F67" s="107"/>
      <c r="G67" s="107"/>
      <c r="H67" s="107"/>
      <c r="I67" s="107"/>
      <c r="J67" s="107"/>
    </row>
    <row r="68" spans="3:10" s="103" customFormat="1" ht="21" customHeight="1" thickBot="1">
      <c r="C68" s="104">
        <v>62</v>
      </c>
      <c r="D68" s="105">
        <v>44226</v>
      </c>
      <c r="E68" s="106">
        <v>0.14109650279132535</v>
      </c>
      <c r="F68" s="107"/>
      <c r="G68" s="107"/>
      <c r="H68" s="107"/>
      <c r="I68" s="107"/>
      <c r="J68" s="107"/>
    </row>
    <row r="69" spans="3:10" s="103" customFormat="1" ht="21" customHeight="1" thickBot="1">
      <c r="C69" s="104">
        <v>63</v>
      </c>
      <c r="D69" s="105">
        <v>44204</v>
      </c>
      <c r="E69" s="106">
        <v>8.2409263207628425E-2</v>
      </c>
      <c r="F69" s="107"/>
      <c r="G69" s="107"/>
      <c r="H69" s="107"/>
      <c r="I69" s="107"/>
      <c r="J69" s="107"/>
    </row>
    <row r="70" spans="3:10" s="103" customFormat="1" ht="21" customHeight="1" thickBot="1">
      <c r="C70" s="104">
        <v>64</v>
      </c>
      <c r="D70" s="105">
        <v>43984</v>
      </c>
      <c r="E70" s="106">
        <v>0.75627546130938472</v>
      </c>
      <c r="F70" s="107"/>
      <c r="G70" s="107"/>
      <c r="H70" s="107"/>
      <c r="I70" s="107"/>
      <c r="J70" s="107"/>
    </row>
    <row r="71" spans="3:10" s="103" customFormat="1" ht="21" customHeight="1" thickBot="1">
      <c r="C71" s="104">
        <v>65</v>
      </c>
      <c r="D71" s="105">
        <v>44117</v>
      </c>
      <c r="E71" s="106">
        <v>0.83018320600016138</v>
      </c>
      <c r="F71" s="107"/>
      <c r="G71" s="107"/>
      <c r="H71" s="107"/>
      <c r="I71" s="107"/>
      <c r="J71" s="107"/>
    </row>
    <row r="72" spans="3:10" s="103" customFormat="1" ht="21" customHeight="1" thickBot="1">
      <c r="C72" s="104">
        <v>66</v>
      </c>
      <c r="D72" s="105">
        <v>44335</v>
      </c>
      <c r="E72" s="106">
        <v>0.43848129418562221</v>
      </c>
      <c r="F72" s="107"/>
      <c r="G72" s="107"/>
      <c r="H72" s="107"/>
      <c r="I72" s="107"/>
      <c r="J72" s="107"/>
    </row>
    <row r="73" spans="3:10" s="103" customFormat="1" ht="21" customHeight="1" thickBot="1">
      <c r="C73" s="104">
        <v>67</v>
      </c>
      <c r="D73" s="105">
        <v>44107</v>
      </c>
      <c r="E73" s="106">
        <v>0.93923184537408511</v>
      </c>
      <c r="F73" s="107"/>
      <c r="G73" s="107"/>
      <c r="H73" s="107"/>
      <c r="I73" s="107"/>
      <c r="J73" s="107"/>
    </row>
    <row r="74" spans="3:10" s="103" customFormat="1" ht="21" customHeight="1" thickBot="1">
      <c r="C74" s="104">
        <v>68</v>
      </c>
      <c r="D74" s="105">
        <v>43907</v>
      </c>
      <c r="E74" s="106">
        <v>0.56668930841212473</v>
      </c>
      <c r="F74" s="107"/>
      <c r="G74" s="107"/>
      <c r="H74" s="107"/>
      <c r="I74" s="107"/>
      <c r="J74" s="107"/>
    </row>
    <row r="75" spans="3:10" s="103" customFormat="1" ht="21" customHeight="1" thickBot="1">
      <c r="C75" s="104">
        <v>69</v>
      </c>
      <c r="D75" s="105">
        <v>44465</v>
      </c>
      <c r="E75" s="106">
        <v>0.90989637393834533</v>
      </c>
      <c r="F75" s="107"/>
      <c r="G75" s="107"/>
      <c r="H75" s="107"/>
      <c r="I75" s="107"/>
      <c r="J75" s="107"/>
    </row>
    <row r="76" spans="3:10" s="103" customFormat="1" ht="21" customHeight="1" thickBot="1">
      <c r="C76" s="104">
        <v>70</v>
      </c>
      <c r="D76" s="105">
        <v>44380</v>
      </c>
      <c r="E76" s="106">
        <v>0.37918214607903633</v>
      </c>
      <c r="F76" s="107"/>
      <c r="G76" s="107"/>
      <c r="H76" s="107"/>
      <c r="I76" s="107"/>
      <c r="J76" s="107"/>
    </row>
    <row r="77" spans="3:10" s="103" customFormat="1" ht="21" customHeight="1" thickBot="1">
      <c r="C77" s="104">
        <v>71</v>
      </c>
      <c r="D77" s="105">
        <v>43945</v>
      </c>
      <c r="E77" s="106">
        <v>0.19504552137578401</v>
      </c>
      <c r="F77" s="107"/>
      <c r="G77" s="107"/>
      <c r="H77" s="107"/>
      <c r="I77" s="107"/>
      <c r="J77" s="107"/>
    </row>
    <row r="78" spans="3:10" s="103" customFormat="1" ht="21" customHeight="1" thickBot="1">
      <c r="C78" s="104">
        <v>72</v>
      </c>
      <c r="D78" s="105">
        <v>44254</v>
      </c>
      <c r="E78" s="106">
        <v>0.60670555910651236</v>
      </c>
      <c r="F78" s="107"/>
      <c r="G78" s="107"/>
      <c r="H78" s="107"/>
      <c r="I78" s="107"/>
      <c r="J78" s="107"/>
    </row>
    <row r="79" spans="3:10" s="103" customFormat="1" ht="21" customHeight="1" thickBot="1">
      <c r="C79" s="104">
        <v>73</v>
      </c>
      <c r="D79" s="105">
        <v>44106</v>
      </c>
      <c r="E79" s="106">
        <v>0.89661718497845988</v>
      </c>
      <c r="F79" s="107"/>
      <c r="G79" s="107"/>
      <c r="H79" s="107"/>
      <c r="I79" s="107"/>
      <c r="J79" s="107"/>
    </row>
    <row r="80" spans="3:10" s="103" customFormat="1" ht="21" customHeight="1" thickBot="1">
      <c r="C80" s="104">
        <v>74</v>
      </c>
      <c r="D80" s="105">
        <v>44081</v>
      </c>
      <c r="E80" s="106">
        <v>0.43907846375497728</v>
      </c>
      <c r="F80" s="107"/>
      <c r="G80" s="107"/>
      <c r="H80" s="107"/>
      <c r="I80" s="107"/>
      <c r="J80" s="107"/>
    </row>
    <row r="81" spans="3:10" s="103" customFormat="1" ht="21" customHeight="1" thickBot="1">
      <c r="C81" s="104">
        <v>75</v>
      </c>
      <c r="D81" s="105">
        <v>44248</v>
      </c>
      <c r="E81" s="106">
        <v>0.15976189860248402</v>
      </c>
      <c r="F81" s="107"/>
      <c r="G81" s="107"/>
      <c r="H81" s="107"/>
      <c r="I81" s="107"/>
      <c r="J81" s="107"/>
    </row>
    <row r="82" spans="3:10" s="103" customFormat="1" ht="21" customHeight="1" thickBot="1">
      <c r="C82" s="104">
        <v>76</v>
      </c>
      <c r="D82" s="105">
        <v>44055</v>
      </c>
      <c r="E82" s="106">
        <v>0.441919188392083</v>
      </c>
      <c r="F82" s="107"/>
      <c r="G82" s="107"/>
      <c r="H82" s="107"/>
      <c r="I82" s="107"/>
      <c r="J82" s="107"/>
    </row>
    <row r="83" spans="3:10" s="103" customFormat="1" ht="21" customHeight="1" thickBot="1">
      <c r="C83" s="104">
        <v>77</v>
      </c>
      <c r="D83" s="105">
        <v>44137</v>
      </c>
      <c r="E83" s="106">
        <v>0.99835683969061662</v>
      </c>
      <c r="F83" s="107"/>
      <c r="G83" s="107"/>
      <c r="H83" s="107"/>
      <c r="I83" s="107"/>
      <c r="J83" s="107"/>
    </row>
    <row r="84" spans="3:10" s="103" customFormat="1" ht="21" customHeight="1" thickBot="1">
      <c r="C84" s="104">
        <v>78</v>
      </c>
      <c r="D84" s="105">
        <v>44476</v>
      </c>
      <c r="E84" s="106">
        <v>0.12235460537205001</v>
      </c>
      <c r="F84" s="107"/>
      <c r="G84" s="107"/>
      <c r="H84" s="107"/>
      <c r="I84" s="107"/>
      <c r="J84" s="107"/>
    </row>
    <row r="85" spans="3:10" s="103" customFormat="1" ht="21" customHeight="1" thickBot="1">
      <c r="C85" s="104">
        <v>79</v>
      </c>
      <c r="D85" s="105">
        <v>43878</v>
      </c>
      <c r="E85" s="106">
        <v>0.66320791593923478</v>
      </c>
      <c r="F85" s="107"/>
      <c r="G85" s="107"/>
      <c r="H85" s="107"/>
      <c r="I85" s="107"/>
      <c r="J85" s="107"/>
    </row>
    <row r="86" spans="3:10" s="103" customFormat="1" ht="21" customHeight="1" thickBot="1">
      <c r="C86" s="104">
        <v>80</v>
      </c>
      <c r="D86" s="105">
        <v>44087</v>
      </c>
      <c r="E86" s="106">
        <v>0.11496581834934039</v>
      </c>
      <c r="F86" s="107"/>
      <c r="G86" s="107"/>
      <c r="H86" s="107"/>
      <c r="I86" s="107"/>
      <c r="J86" s="107"/>
    </row>
    <row r="87" spans="3:10" s="103" customFormat="1" ht="21" customHeight="1" thickBot="1">
      <c r="C87" s="104">
        <v>81</v>
      </c>
      <c r="D87" s="105">
        <v>44440</v>
      </c>
      <c r="E87" s="106">
        <v>4.4501648699845853E-2</v>
      </c>
      <c r="F87" s="107"/>
      <c r="G87" s="107"/>
      <c r="H87" s="107"/>
      <c r="I87" s="107"/>
      <c r="J87" s="107"/>
    </row>
    <row r="88" spans="3:10" s="103" customFormat="1" ht="21" customHeight="1" thickBot="1">
      <c r="C88" s="104">
        <v>82</v>
      </c>
      <c r="D88" s="105">
        <v>44197</v>
      </c>
      <c r="E88" s="106">
        <v>0.37551433470620244</v>
      </c>
      <c r="F88" s="107"/>
      <c r="G88" s="107"/>
      <c r="H88" s="107"/>
      <c r="I88" s="107"/>
      <c r="J88" s="107"/>
    </row>
    <row r="89" spans="3:10" s="103" customFormat="1" ht="21" customHeight="1" thickBot="1">
      <c r="C89" s="104">
        <v>83</v>
      </c>
      <c r="D89" s="105">
        <v>44222</v>
      </c>
      <c r="E89" s="106">
        <v>0.36516058688568487</v>
      </c>
      <c r="F89" s="107"/>
      <c r="G89" s="107"/>
      <c r="H89" s="107"/>
      <c r="I89" s="107"/>
      <c r="J89" s="107"/>
    </row>
    <row r="90" spans="3:10" s="103" customFormat="1" ht="21" customHeight="1" thickBot="1">
      <c r="C90" s="104">
        <v>84</v>
      </c>
      <c r="D90" s="105">
        <v>44126</v>
      </c>
      <c r="E90" s="106">
        <v>0.63763568831615658</v>
      </c>
      <c r="F90" s="107"/>
      <c r="G90" s="107"/>
      <c r="H90" s="107"/>
      <c r="I90" s="107"/>
      <c r="J90" s="107"/>
    </row>
    <row r="91" spans="3:10" s="103" customFormat="1" ht="21" customHeight="1" thickBot="1">
      <c r="C91" s="104">
        <v>85</v>
      </c>
      <c r="D91" s="105">
        <v>44283</v>
      </c>
      <c r="E91" s="106">
        <v>0.1458236900989226</v>
      </c>
      <c r="F91" s="107"/>
      <c r="G91" s="107"/>
      <c r="H91" s="107"/>
      <c r="I91" s="107"/>
      <c r="J91" s="107"/>
    </row>
    <row r="92" spans="3:10" s="103" customFormat="1" ht="21" customHeight="1" thickBot="1">
      <c r="C92" s="104">
        <v>86</v>
      </c>
      <c r="D92" s="105">
        <v>44302</v>
      </c>
      <c r="E92" s="106">
        <v>0.57010438634380778</v>
      </c>
      <c r="F92" s="107"/>
      <c r="G92" s="107"/>
      <c r="H92" s="107"/>
      <c r="I92" s="107"/>
      <c r="J92" s="107"/>
    </row>
    <row r="93" spans="3:10" s="103" customFormat="1" ht="21" customHeight="1" thickBot="1">
      <c r="C93" s="104">
        <v>87</v>
      </c>
      <c r="D93" s="105">
        <v>43945</v>
      </c>
      <c r="E93" s="106">
        <v>0.96562602544183207</v>
      </c>
      <c r="F93" s="107"/>
      <c r="G93" s="107"/>
      <c r="H93" s="107"/>
      <c r="I93" s="107"/>
      <c r="J93" s="107"/>
    </row>
    <row r="94" spans="3:10" s="103" customFormat="1" ht="21" customHeight="1" thickBot="1">
      <c r="C94" s="104">
        <v>88</v>
      </c>
      <c r="D94" s="105">
        <v>44414</v>
      </c>
      <c r="E94" s="106">
        <v>0.12761219295688919</v>
      </c>
      <c r="F94" s="107"/>
      <c r="G94" s="107"/>
      <c r="H94" s="107"/>
      <c r="I94" s="107"/>
      <c r="J94" s="107"/>
    </row>
    <row r="95" spans="3:10" s="103" customFormat="1" ht="21" customHeight="1" thickBot="1">
      <c r="C95" s="104">
        <v>89</v>
      </c>
      <c r="D95" s="105">
        <v>43924</v>
      </c>
      <c r="E95" s="106">
        <v>0.82943148722296756</v>
      </c>
      <c r="F95" s="107"/>
      <c r="G95" s="107"/>
      <c r="H95" s="107"/>
      <c r="I95" s="107"/>
      <c r="J95" s="107"/>
    </row>
    <row r="96" spans="3:10" s="103" customFormat="1" ht="21" customHeight="1" thickBot="1">
      <c r="C96" s="104">
        <v>90</v>
      </c>
      <c r="D96" s="105">
        <v>44494</v>
      </c>
      <c r="E96" s="106">
        <v>0.60354840303997048</v>
      </c>
      <c r="F96" s="107"/>
      <c r="G96" s="107"/>
      <c r="H96" s="107"/>
      <c r="I96" s="107"/>
      <c r="J96" s="107"/>
    </row>
    <row r="97" spans="3:10" s="103" customFormat="1" ht="21" customHeight="1" thickBot="1">
      <c r="C97" s="104">
        <v>91</v>
      </c>
      <c r="D97" s="105">
        <v>44148</v>
      </c>
      <c r="E97" s="106">
        <v>0.82807709065697166</v>
      </c>
      <c r="F97" s="107"/>
      <c r="G97" s="107"/>
      <c r="H97" s="107"/>
      <c r="I97" s="107"/>
      <c r="J97" s="107"/>
    </row>
    <row r="98" spans="3:10" s="103" customFormat="1" ht="21" customHeight="1" thickBot="1">
      <c r="C98" s="104">
        <v>92</v>
      </c>
      <c r="D98" s="105">
        <v>44464</v>
      </c>
      <c r="E98" s="106">
        <v>0.21692103435583787</v>
      </c>
      <c r="F98" s="107"/>
      <c r="G98" s="107"/>
      <c r="H98" s="107"/>
      <c r="I98" s="107"/>
      <c r="J98" s="107"/>
    </row>
    <row r="99" spans="3:10" s="103" customFormat="1" ht="21" customHeight="1" thickBot="1">
      <c r="C99" s="104">
        <v>93</v>
      </c>
      <c r="D99" s="105">
        <v>44381</v>
      </c>
      <c r="E99" s="106">
        <v>8.3665360555559398E-2</v>
      </c>
      <c r="F99" s="107"/>
      <c r="G99" s="107"/>
      <c r="H99" s="107"/>
      <c r="I99" s="107"/>
      <c r="J99" s="107"/>
    </row>
    <row r="100" spans="3:10" s="103" customFormat="1" ht="21" customHeight="1" thickBot="1">
      <c r="C100" s="104">
        <v>94</v>
      </c>
      <c r="D100" s="105">
        <v>44122</v>
      </c>
      <c r="E100" s="106">
        <v>0.81134185583758767</v>
      </c>
      <c r="F100" s="107"/>
      <c r="G100" s="107"/>
      <c r="H100" s="107"/>
      <c r="I100" s="107"/>
      <c r="J100" s="107"/>
    </row>
    <row r="101" spans="3:10" s="103" customFormat="1" ht="21" customHeight="1" thickBot="1">
      <c r="C101" s="104">
        <v>95</v>
      </c>
      <c r="D101" s="105">
        <v>44331</v>
      </c>
      <c r="E101" s="106">
        <v>0.20071958396242306</v>
      </c>
      <c r="F101" s="107"/>
      <c r="G101" s="107"/>
      <c r="H101" s="107"/>
      <c r="I101" s="107"/>
      <c r="J101" s="107"/>
    </row>
    <row r="102" spans="3:10" s="103" customFormat="1" ht="21" customHeight="1" thickBot="1">
      <c r="C102" s="104">
        <v>96</v>
      </c>
      <c r="D102" s="105">
        <v>44399</v>
      </c>
      <c r="E102" s="106">
        <v>0.1420222548178699</v>
      </c>
      <c r="F102" s="107"/>
      <c r="G102" s="107"/>
      <c r="H102" s="107"/>
      <c r="I102" s="107"/>
      <c r="J102" s="107"/>
    </row>
    <row r="103" spans="3:10" s="103" customFormat="1" ht="21" customHeight="1" thickBot="1">
      <c r="C103" s="104">
        <v>97</v>
      </c>
      <c r="D103" s="105">
        <v>44121</v>
      </c>
      <c r="E103" s="106">
        <v>0.19171693699035386</v>
      </c>
      <c r="F103" s="107"/>
      <c r="G103" s="107"/>
      <c r="H103" s="107"/>
      <c r="I103" s="107"/>
      <c r="J103" s="107"/>
    </row>
    <row r="104" spans="3:10" s="103" customFormat="1" ht="21" customHeight="1" thickBot="1">
      <c r="C104" s="104">
        <v>98</v>
      </c>
      <c r="D104" s="105">
        <v>44164</v>
      </c>
      <c r="E104" s="106">
        <v>0.33925031051298582</v>
      </c>
      <c r="F104" s="107"/>
      <c r="G104" s="107"/>
      <c r="H104" s="107"/>
      <c r="I104" s="107"/>
      <c r="J104" s="107"/>
    </row>
    <row r="105" spans="3:10" s="103" customFormat="1" ht="21" customHeight="1" thickBot="1">
      <c r="C105" s="104">
        <v>99</v>
      </c>
      <c r="D105" s="105">
        <v>44520</v>
      </c>
      <c r="E105" s="106">
        <v>0.7181273979089382</v>
      </c>
      <c r="F105" s="107"/>
      <c r="G105" s="107"/>
      <c r="H105" s="107"/>
      <c r="I105" s="107"/>
      <c r="J105" s="107"/>
    </row>
    <row r="106" spans="3:10" s="103" customFormat="1" ht="21" customHeight="1" thickBot="1">
      <c r="C106" s="104">
        <v>100</v>
      </c>
      <c r="D106" s="105">
        <v>44459</v>
      </c>
      <c r="E106" s="106">
        <v>2.5328706279505675E-2</v>
      </c>
      <c r="F106" s="107"/>
      <c r="G106" s="107"/>
      <c r="H106" s="107"/>
      <c r="I106" s="107"/>
      <c r="J106" s="107"/>
    </row>
    <row r="107" spans="3:10" s="103" customFormat="1" ht="21" customHeight="1" thickBot="1">
      <c r="C107" s="104">
        <v>101</v>
      </c>
      <c r="D107" s="105">
        <v>44004</v>
      </c>
      <c r="E107" s="106">
        <v>0.1001603790550738</v>
      </c>
      <c r="F107" s="107"/>
      <c r="G107" s="107"/>
      <c r="H107" s="107"/>
      <c r="I107" s="107"/>
      <c r="J107" s="107"/>
    </row>
    <row r="108" spans="3:10" s="103" customFormat="1" ht="21" customHeight="1" thickBot="1">
      <c r="C108" s="104">
        <v>102</v>
      </c>
      <c r="D108" s="105">
        <v>43906</v>
      </c>
      <c r="E108" s="106">
        <v>0.5030233865675533</v>
      </c>
      <c r="F108" s="107"/>
      <c r="G108" s="107"/>
      <c r="H108" s="107"/>
      <c r="I108" s="107"/>
      <c r="J108" s="107"/>
    </row>
    <row r="109" spans="3:10" s="103" customFormat="1" ht="21" customHeight="1" thickBot="1">
      <c r="C109" s="104">
        <v>103</v>
      </c>
      <c r="D109" s="105">
        <v>44384</v>
      </c>
      <c r="E109" s="106">
        <v>0.85793265878660041</v>
      </c>
      <c r="F109" s="107"/>
      <c r="G109" s="107"/>
      <c r="H109" s="107"/>
      <c r="I109" s="107"/>
      <c r="J109" s="107"/>
    </row>
    <row r="110" spans="3:10" s="103" customFormat="1" ht="21" customHeight="1" thickBot="1">
      <c r="C110" s="104">
        <v>104</v>
      </c>
      <c r="D110" s="105">
        <v>44027</v>
      </c>
      <c r="E110" s="106">
        <v>0.4544468898775279</v>
      </c>
      <c r="F110" s="107"/>
      <c r="G110" s="107"/>
      <c r="H110" s="107"/>
      <c r="I110" s="107"/>
      <c r="J110" s="107"/>
    </row>
    <row r="111" spans="3:10" s="103" customFormat="1" ht="21" customHeight="1" thickBot="1">
      <c r="C111" s="104">
        <v>105</v>
      </c>
      <c r="D111" s="105">
        <v>44558</v>
      </c>
      <c r="E111" s="106">
        <v>0.42901934608523751</v>
      </c>
      <c r="F111" s="107"/>
      <c r="G111" s="107"/>
      <c r="H111" s="107"/>
      <c r="I111" s="107"/>
      <c r="J111" s="107"/>
    </row>
    <row r="112" spans="3:10" s="103" customFormat="1" ht="21" customHeight="1" thickBot="1">
      <c r="C112" s="104">
        <v>106</v>
      </c>
      <c r="D112" s="105">
        <v>44440</v>
      </c>
      <c r="E112" s="106">
        <v>0.24309083393941877</v>
      </c>
      <c r="F112" s="107"/>
      <c r="G112" s="107"/>
      <c r="H112" s="107"/>
      <c r="I112" s="107"/>
      <c r="J112" s="107"/>
    </row>
    <row r="113" spans="3:10" s="103" customFormat="1" ht="21" customHeight="1" thickBot="1">
      <c r="C113" s="104">
        <v>107</v>
      </c>
      <c r="D113" s="105">
        <v>44262</v>
      </c>
      <c r="E113" s="106">
        <v>0.1928352376443121</v>
      </c>
      <c r="F113" s="107"/>
      <c r="G113" s="107"/>
      <c r="H113" s="107"/>
      <c r="I113" s="107"/>
      <c r="J113" s="107"/>
    </row>
    <row r="114" spans="3:10" s="103" customFormat="1" ht="21" customHeight="1" thickBot="1">
      <c r="C114" s="104">
        <v>108</v>
      </c>
      <c r="D114" s="105">
        <v>44067</v>
      </c>
      <c r="E114" s="106">
        <v>0.11614705413537207</v>
      </c>
      <c r="F114" s="107"/>
      <c r="G114" s="107"/>
      <c r="H114" s="107"/>
      <c r="I114" s="107"/>
      <c r="J114" s="107"/>
    </row>
    <row r="115" spans="3:10" s="103" customFormat="1" ht="21" customHeight="1" thickBot="1">
      <c r="C115" s="104">
        <v>109</v>
      </c>
      <c r="D115" s="105">
        <v>44434</v>
      </c>
      <c r="E115" s="106">
        <v>0.43275606214156603</v>
      </c>
      <c r="F115" s="107"/>
      <c r="G115" s="107"/>
      <c r="H115" s="107"/>
      <c r="I115" s="107"/>
      <c r="J115" s="107"/>
    </row>
    <row r="116" spans="3:10" s="103" customFormat="1" ht="21" customHeight="1" thickBot="1">
      <c r="C116" s="104">
        <v>110</v>
      </c>
      <c r="D116" s="105">
        <v>43877</v>
      </c>
      <c r="E116" s="106">
        <v>0.95780127054618391</v>
      </c>
      <c r="F116" s="107"/>
      <c r="G116" s="107"/>
      <c r="H116" s="107"/>
      <c r="I116" s="107"/>
      <c r="J116" s="107"/>
    </row>
    <row r="117" spans="3:10" s="103" customFormat="1" ht="21" customHeight="1" thickBot="1">
      <c r="C117" s="104">
        <v>111</v>
      </c>
      <c r="D117" s="105">
        <v>44500</v>
      </c>
      <c r="E117" s="106">
        <v>0.68096643524600986</v>
      </c>
      <c r="F117" s="107"/>
      <c r="G117" s="107"/>
      <c r="H117" s="107"/>
      <c r="I117" s="107"/>
      <c r="J117" s="107"/>
    </row>
    <row r="118" spans="3:10" s="103" customFormat="1" ht="21" customHeight="1" thickBot="1">
      <c r="C118" s="104">
        <v>112</v>
      </c>
      <c r="D118" s="105">
        <v>44367</v>
      </c>
      <c r="E118" s="106">
        <v>0.51728594708495645</v>
      </c>
      <c r="F118" s="107"/>
      <c r="G118" s="107"/>
      <c r="H118" s="107"/>
      <c r="I118" s="107"/>
      <c r="J118" s="107"/>
    </row>
    <row r="119" spans="3:10" s="103" customFormat="1" ht="21" customHeight="1" thickBot="1">
      <c r="C119" s="104">
        <v>113</v>
      </c>
      <c r="D119" s="105">
        <v>43903</v>
      </c>
      <c r="E119" s="106">
        <v>0.31887092231980563</v>
      </c>
      <c r="F119" s="107"/>
      <c r="G119" s="107"/>
      <c r="H119" s="107"/>
      <c r="I119" s="107"/>
      <c r="J119" s="107"/>
    </row>
    <row r="120" spans="3:10" s="103" customFormat="1" ht="21" customHeight="1" thickBot="1">
      <c r="C120" s="104">
        <v>114</v>
      </c>
      <c r="D120" s="105">
        <v>43863</v>
      </c>
      <c r="E120" s="106">
        <v>0.10585154581148015</v>
      </c>
      <c r="F120" s="107"/>
      <c r="G120" s="107"/>
      <c r="H120" s="107"/>
      <c r="I120" s="107"/>
      <c r="J120" s="107"/>
    </row>
    <row r="121" spans="3:10" s="103" customFormat="1" ht="21" customHeight="1" thickBot="1">
      <c r="C121" s="104">
        <v>115</v>
      </c>
      <c r="D121" s="105">
        <v>44443</v>
      </c>
      <c r="E121" s="106">
        <v>0.64221455271032224</v>
      </c>
      <c r="F121" s="107"/>
      <c r="G121" s="107"/>
      <c r="H121" s="107"/>
      <c r="I121" s="107"/>
      <c r="J121" s="107"/>
    </row>
    <row r="122" spans="3:10" s="103" customFormat="1" ht="21" customHeight="1" thickBot="1">
      <c r="C122" s="104">
        <v>116</v>
      </c>
      <c r="D122" s="105">
        <v>44448</v>
      </c>
      <c r="E122" s="106">
        <v>2.0869271008991497E-2</v>
      </c>
      <c r="F122" s="107"/>
      <c r="G122" s="107"/>
      <c r="H122" s="107"/>
      <c r="I122" s="107"/>
      <c r="J122" s="107"/>
    </row>
    <row r="123" spans="3:10" s="103" customFormat="1" ht="21" customHeight="1" thickBot="1">
      <c r="C123" s="104">
        <v>117</v>
      </c>
      <c r="D123" s="105">
        <v>43875</v>
      </c>
      <c r="E123" s="106">
        <v>5.8974394506761341E-2</v>
      </c>
      <c r="F123" s="107"/>
      <c r="G123" s="107"/>
      <c r="H123" s="107"/>
      <c r="I123" s="107"/>
      <c r="J123" s="107"/>
    </row>
    <row r="124" spans="3:10" s="103" customFormat="1" ht="21" customHeight="1" thickBot="1">
      <c r="C124" s="104">
        <v>118</v>
      </c>
      <c r="D124" s="105">
        <v>44462</v>
      </c>
      <c r="E124" s="106">
        <v>0.12823215108831287</v>
      </c>
      <c r="F124" s="107"/>
      <c r="G124" s="107"/>
      <c r="H124" s="107"/>
      <c r="I124" s="107"/>
      <c r="J124" s="107"/>
    </row>
    <row r="125" spans="3:10" s="103" customFormat="1" ht="21" customHeight="1" thickBot="1">
      <c r="C125" s="104">
        <v>119</v>
      </c>
      <c r="D125" s="105">
        <v>44509</v>
      </c>
      <c r="E125" s="106">
        <v>0.25462973822776902</v>
      </c>
      <c r="F125" s="107"/>
      <c r="G125" s="107"/>
      <c r="H125" s="107"/>
      <c r="I125" s="107"/>
      <c r="J125" s="107"/>
    </row>
    <row r="126" spans="3:10" s="103" customFormat="1" ht="21" customHeight="1" thickBot="1">
      <c r="C126" s="104">
        <v>120</v>
      </c>
      <c r="D126" s="105">
        <v>44275</v>
      </c>
      <c r="E126" s="106">
        <v>0.33645724148660905</v>
      </c>
      <c r="F126" s="107"/>
      <c r="G126" s="107"/>
      <c r="H126" s="107"/>
      <c r="I126" s="107"/>
      <c r="J126" s="107"/>
    </row>
    <row r="127" spans="3:10" s="103" customFormat="1" ht="21" customHeight="1" thickBot="1">
      <c r="C127" s="104">
        <v>121</v>
      </c>
      <c r="D127" s="105">
        <v>43914</v>
      </c>
      <c r="E127" s="106">
        <v>0.79683558955902167</v>
      </c>
      <c r="F127" s="107"/>
      <c r="G127" s="107"/>
      <c r="H127" s="107"/>
      <c r="I127" s="107"/>
      <c r="J127" s="107"/>
    </row>
    <row r="128" spans="3:10" s="103" customFormat="1" ht="21" customHeight="1" thickBot="1">
      <c r="C128" s="104">
        <v>122</v>
      </c>
      <c r="D128" s="105">
        <v>43933</v>
      </c>
      <c r="E128" s="106">
        <v>0.15045171007666402</v>
      </c>
      <c r="F128" s="107"/>
      <c r="G128" s="107"/>
      <c r="H128" s="107"/>
      <c r="I128" s="107"/>
      <c r="J128" s="107"/>
    </row>
    <row r="129" spans="3:10" s="103" customFormat="1" ht="21" customHeight="1" thickBot="1">
      <c r="C129" s="104">
        <v>123</v>
      </c>
      <c r="D129" s="105">
        <v>44407</v>
      </c>
      <c r="E129" s="106">
        <v>0.52484175092638352</v>
      </c>
      <c r="F129" s="107"/>
      <c r="G129" s="107"/>
      <c r="H129" s="107"/>
      <c r="I129" s="107"/>
      <c r="J129" s="107"/>
    </row>
    <row r="130" spans="3:10" s="103" customFormat="1" ht="21" customHeight="1" thickBot="1">
      <c r="C130" s="104">
        <v>124</v>
      </c>
      <c r="D130" s="105">
        <v>44461</v>
      </c>
      <c r="E130" s="106">
        <v>0.89800312956681294</v>
      </c>
      <c r="F130" s="107"/>
      <c r="G130" s="107"/>
      <c r="H130" s="107"/>
      <c r="I130" s="107"/>
      <c r="J130" s="107"/>
    </row>
    <row r="131" spans="3:10" s="103" customFormat="1" ht="21" customHeight="1" thickBot="1">
      <c r="C131" s="104">
        <v>125</v>
      </c>
      <c r="D131" s="105">
        <v>44530</v>
      </c>
      <c r="E131" s="106">
        <v>0.3404479539656583</v>
      </c>
      <c r="F131" s="107"/>
      <c r="G131" s="107"/>
      <c r="H131" s="107"/>
      <c r="I131" s="107"/>
      <c r="J131" s="107"/>
    </row>
    <row r="132" spans="3:10" s="103" customFormat="1" ht="21" customHeight="1" thickBot="1">
      <c r="C132" s="104">
        <v>126</v>
      </c>
      <c r="D132" s="105">
        <v>44062</v>
      </c>
      <c r="E132" s="106">
        <v>0.30595888343860556</v>
      </c>
      <c r="F132" s="107"/>
      <c r="G132" s="107"/>
      <c r="H132" s="107"/>
      <c r="I132" s="107"/>
      <c r="J132" s="107"/>
    </row>
    <row r="133" spans="3:10" s="103" customFormat="1" ht="21" customHeight="1" thickBot="1">
      <c r="C133" s="104">
        <v>127</v>
      </c>
      <c r="D133" s="105">
        <v>44471</v>
      </c>
      <c r="E133" s="106">
        <v>0.22710728903073996</v>
      </c>
      <c r="F133" s="107"/>
      <c r="G133" s="107"/>
      <c r="H133" s="107"/>
      <c r="I133" s="107"/>
      <c r="J133" s="107"/>
    </row>
    <row r="134" spans="3:10" s="103" customFormat="1" ht="21" customHeight="1" thickBot="1">
      <c r="C134" s="104">
        <v>128</v>
      </c>
      <c r="D134" s="105">
        <v>44123</v>
      </c>
      <c r="E134" s="106">
        <v>0.59495262706890728</v>
      </c>
      <c r="F134" s="107"/>
      <c r="G134" s="107"/>
      <c r="H134" s="107"/>
      <c r="I134" s="107"/>
      <c r="J134" s="107"/>
    </row>
    <row r="135" spans="3:10" s="103" customFormat="1" ht="21" customHeight="1" thickBot="1">
      <c r="C135" s="104">
        <v>129</v>
      </c>
      <c r="D135" s="105">
        <v>44217</v>
      </c>
      <c r="E135" s="106">
        <v>7.3651036408711068E-2</v>
      </c>
      <c r="F135" s="107"/>
      <c r="G135" s="107"/>
      <c r="H135" s="107"/>
      <c r="I135" s="107"/>
      <c r="J135" s="107"/>
    </row>
    <row r="136" spans="3:10" s="103" customFormat="1" ht="21" customHeight="1" thickBot="1">
      <c r="C136" s="104">
        <v>130</v>
      </c>
      <c r="D136" s="105">
        <v>44131</v>
      </c>
      <c r="E136" s="106">
        <v>0.50517661556594629</v>
      </c>
      <c r="F136" s="107"/>
      <c r="G136" s="107"/>
      <c r="H136" s="107"/>
      <c r="I136" s="107"/>
      <c r="J136" s="107"/>
    </row>
    <row r="137" spans="3:10" s="103" customFormat="1" ht="21" customHeight="1" thickBot="1">
      <c r="C137" s="104">
        <v>131</v>
      </c>
      <c r="D137" s="105">
        <v>44436</v>
      </c>
      <c r="E137" s="106">
        <v>0.96758380988143811</v>
      </c>
      <c r="F137" s="107"/>
      <c r="G137" s="107"/>
      <c r="H137" s="107"/>
      <c r="I137" s="107"/>
      <c r="J137" s="107"/>
    </row>
    <row r="138" spans="3:10" s="103" customFormat="1" ht="21" customHeight="1" thickBot="1">
      <c r="C138" s="104">
        <v>132</v>
      </c>
      <c r="D138" s="105">
        <v>44066</v>
      </c>
      <c r="E138" s="106">
        <v>0.26394005086099015</v>
      </c>
      <c r="F138" s="107"/>
      <c r="G138" s="107"/>
      <c r="H138" s="107"/>
      <c r="I138" s="107"/>
      <c r="J138" s="107"/>
    </row>
    <row r="139" spans="3:10" s="103" customFormat="1" ht="21" customHeight="1" thickBot="1">
      <c r="C139" s="104">
        <v>133</v>
      </c>
      <c r="D139" s="105">
        <v>44415</v>
      </c>
      <c r="E139" s="106">
        <v>0.76216610877815461</v>
      </c>
      <c r="F139" s="107"/>
      <c r="G139" s="107"/>
      <c r="H139" s="107"/>
      <c r="I139" s="107"/>
      <c r="J139" s="107"/>
    </row>
    <row r="140" spans="3:10" s="103" customFormat="1" ht="21" customHeight="1" thickBot="1">
      <c r="C140" s="104">
        <v>134</v>
      </c>
      <c r="D140" s="105">
        <v>44396</v>
      </c>
      <c r="E140" s="106">
        <v>0.25282025391208029</v>
      </c>
      <c r="F140" s="107"/>
      <c r="G140" s="107"/>
      <c r="H140" s="107"/>
      <c r="I140" s="107"/>
      <c r="J140" s="107"/>
    </row>
    <row r="141" spans="3:10" s="103" customFormat="1" ht="21" customHeight="1" thickBot="1">
      <c r="C141" s="104">
        <v>135</v>
      </c>
      <c r="D141" s="105">
        <v>43959</v>
      </c>
      <c r="E141" s="106">
        <v>0.73797817297591894</v>
      </c>
      <c r="F141" s="107"/>
      <c r="G141" s="107"/>
      <c r="H141" s="107"/>
      <c r="I141" s="107"/>
      <c r="J141" s="107"/>
    </row>
    <row r="142" spans="3:10" s="103" customFormat="1" ht="21" customHeight="1" thickBot="1">
      <c r="C142" s="104">
        <v>136</v>
      </c>
      <c r="D142" s="105">
        <v>44393</v>
      </c>
      <c r="E142" s="106">
        <v>0.33279739836827249</v>
      </c>
      <c r="F142" s="107"/>
      <c r="G142" s="107"/>
      <c r="H142" s="107"/>
      <c r="I142" s="107"/>
      <c r="J142" s="107"/>
    </row>
    <row r="143" spans="3:10" s="103" customFormat="1" ht="21" customHeight="1" thickBot="1">
      <c r="C143" s="104">
        <v>137</v>
      </c>
      <c r="D143" s="105">
        <v>44154</v>
      </c>
      <c r="E143" s="106">
        <v>0.93220702371594366</v>
      </c>
      <c r="F143" s="107"/>
      <c r="G143" s="107"/>
      <c r="H143" s="107"/>
      <c r="I143" s="107"/>
      <c r="J143" s="107"/>
    </row>
    <row r="144" spans="3:10" s="103" customFormat="1" ht="21" customHeight="1" thickBot="1">
      <c r="C144" s="104">
        <v>138</v>
      </c>
      <c r="D144" s="105">
        <v>44122</v>
      </c>
      <c r="E144" s="106">
        <v>0.52982728581001093</v>
      </c>
      <c r="F144" s="107"/>
      <c r="G144" s="107"/>
      <c r="H144" s="107"/>
      <c r="I144" s="107"/>
      <c r="J144" s="107"/>
    </row>
    <row r="145" spans="3:10" s="103" customFormat="1" ht="21" customHeight="1" thickBot="1">
      <c r="C145" s="104">
        <v>139</v>
      </c>
      <c r="D145" s="105">
        <v>44196</v>
      </c>
      <c r="E145" s="106">
        <v>0.26962670890006313</v>
      </c>
      <c r="F145" s="107"/>
      <c r="G145" s="107"/>
      <c r="H145" s="107"/>
      <c r="I145" s="107"/>
      <c r="J145" s="107"/>
    </row>
    <row r="146" spans="3:10" s="103" customFormat="1" ht="21" customHeight="1" thickBot="1">
      <c r="C146" s="104">
        <v>140</v>
      </c>
      <c r="D146" s="105">
        <v>44064</v>
      </c>
      <c r="E146" s="106">
        <v>0.48248296149224545</v>
      </c>
      <c r="F146" s="107"/>
      <c r="G146" s="107"/>
      <c r="H146" s="107"/>
      <c r="I146" s="107"/>
      <c r="J146" s="107"/>
    </row>
    <row r="147" spans="3:10" s="103" customFormat="1" ht="21" customHeight="1" thickBot="1">
      <c r="C147" s="104">
        <v>141</v>
      </c>
      <c r="D147" s="105">
        <v>44398</v>
      </c>
      <c r="E147" s="106">
        <v>0.4027828795069156</v>
      </c>
      <c r="F147" s="107"/>
      <c r="G147" s="107"/>
      <c r="H147" s="107"/>
      <c r="I147" s="107"/>
      <c r="J147" s="107"/>
    </row>
    <row r="148" spans="3:10" s="103" customFormat="1" ht="21" customHeight="1" thickBot="1">
      <c r="C148" s="104">
        <v>142</v>
      </c>
      <c r="D148" s="105">
        <v>44473</v>
      </c>
      <c r="E148" s="106">
        <v>0.55753626906382203</v>
      </c>
      <c r="F148" s="107"/>
      <c r="G148" s="107"/>
      <c r="H148" s="107"/>
      <c r="I148" s="107"/>
      <c r="J148" s="107"/>
    </row>
    <row r="149" spans="3:10" s="103" customFormat="1" ht="21" customHeight="1" thickBot="1">
      <c r="C149" s="104">
        <v>143</v>
      </c>
      <c r="D149" s="105">
        <v>43927</v>
      </c>
      <c r="E149" s="106">
        <v>0.52409181476692079</v>
      </c>
      <c r="F149" s="107"/>
      <c r="G149" s="107"/>
      <c r="H149" s="107"/>
      <c r="I149" s="107"/>
      <c r="J149" s="107"/>
    </row>
    <row r="150" spans="3:10" s="103" customFormat="1" ht="21" customHeight="1" thickBot="1">
      <c r="C150" s="104">
        <v>144</v>
      </c>
      <c r="D150" s="105">
        <v>44333</v>
      </c>
      <c r="E150" s="106">
        <v>0.62316274394690141</v>
      </c>
      <c r="F150" s="107"/>
      <c r="G150" s="107"/>
      <c r="H150" s="107"/>
      <c r="I150" s="107"/>
      <c r="J150" s="107"/>
    </row>
    <row r="151" spans="3:10" s="103" customFormat="1" ht="21" customHeight="1" thickBot="1">
      <c r="C151" s="104">
        <v>145</v>
      </c>
      <c r="D151" s="105">
        <v>44401</v>
      </c>
      <c r="E151" s="106">
        <v>0.88146946953082106</v>
      </c>
      <c r="F151" s="107"/>
      <c r="G151" s="107"/>
      <c r="H151" s="107"/>
      <c r="I151" s="107"/>
      <c r="J151" s="107"/>
    </row>
    <row r="152" spans="3:10" s="103" customFormat="1" ht="21" customHeight="1" thickBot="1">
      <c r="C152" s="104">
        <v>146</v>
      </c>
      <c r="D152" s="105">
        <v>44176</v>
      </c>
      <c r="E152" s="106">
        <v>0.25714145933547061</v>
      </c>
      <c r="F152" s="107"/>
      <c r="G152" s="107"/>
      <c r="H152" s="107"/>
      <c r="I152" s="107"/>
      <c r="J152" s="107"/>
    </row>
    <row r="153" spans="3:10" s="103" customFormat="1" ht="21" customHeight="1" thickBot="1">
      <c r="C153" s="104">
        <v>147</v>
      </c>
      <c r="D153" s="105">
        <v>44449</v>
      </c>
      <c r="E153" s="106">
        <v>0.68328276969190171</v>
      </c>
      <c r="F153" s="107"/>
      <c r="G153" s="107"/>
      <c r="H153" s="107"/>
      <c r="I153" s="107"/>
      <c r="J153" s="107"/>
    </row>
    <row r="154" spans="3:10" s="103" customFormat="1" ht="21" customHeight="1" thickBot="1">
      <c r="C154" s="104">
        <v>148</v>
      </c>
      <c r="D154" s="105">
        <v>43996</v>
      </c>
      <c r="E154" s="106">
        <v>0.7754618852325611</v>
      </c>
      <c r="F154" s="107"/>
      <c r="G154" s="107"/>
      <c r="H154" s="107"/>
      <c r="I154" s="107"/>
      <c r="J154" s="107"/>
    </row>
    <row r="155" spans="3:10" s="103" customFormat="1" ht="21" customHeight="1" thickBot="1">
      <c r="C155" s="104">
        <v>149</v>
      </c>
      <c r="D155" s="105">
        <v>43881</v>
      </c>
      <c r="E155" s="106">
        <v>0.62826583723541696</v>
      </c>
      <c r="F155" s="107"/>
      <c r="G155" s="107"/>
      <c r="H155" s="107"/>
      <c r="I155" s="107"/>
      <c r="J155" s="107"/>
    </row>
    <row r="156" spans="3:10" s="103" customFormat="1" ht="21" customHeight="1" thickBot="1">
      <c r="C156" s="104">
        <v>150</v>
      </c>
      <c r="D156" s="105">
        <v>44422</v>
      </c>
      <c r="E156" s="106">
        <v>0.7077208612859458</v>
      </c>
      <c r="F156" s="107"/>
      <c r="G156" s="107"/>
      <c r="H156" s="107"/>
      <c r="I156" s="107"/>
      <c r="J156" s="107"/>
    </row>
    <row r="157" spans="3:10" s="103" customFormat="1" ht="21" customHeight="1" thickBot="1">
      <c r="C157" s="104">
        <v>151</v>
      </c>
      <c r="D157" s="105">
        <v>44089</v>
      </c>
      <c r="E157" s="106">
        <v>0.67616086545473819</v>
      </c>
      <c r="F157" s="107"/>
      <c r="G157" s="107"/>
      <c r="H157" s="107"/>
      <c r="I157" s="107"/>
      <c r="J157" s="107"/>
    </row>
    <row r="158" spans="3:10" s="103" customFormat="1" ht="21" customHeight="1" thickBot="1">
      <c r="C158" s="104">
        <v>152</v>
      </c>
      <c r="D158" s="105">
        <v>44518</v>
      </c>
      <c r="E158" s="106">
        <v>9.8110823073861431E-2</v>
      </c>
      <c r="F158" s="107"/>
      <c r="G158" s="107"/>
      <c r="H158" s="107"/>
      <c r="I158" s="107"/>
      <c r="J158" s="107"/>
    </row>
    <row r="159" spans="3:10" s="103" customFormat="1" ht="21" customHeight="1" thickBot="1">
      <c r="C159" s="104">
        <v>153</v>
      </c>
      <c r="D159" s="105">
        <v>44172</v>
      </c>
      <c r="E159" s="106">
        <v>0.65821263670705155</v>
      </c>
      <c r="F159" s="107"/>
      <c r="G159" s="107"/>
      <c r="H159" s="107"/>
      <c r="I159" s="107"/>
      <c r="J159" s="107"/>
    </row>
    <row r="160" spans="3:10" s="103" customFormat="1" ht="21" customHeight="1" thickBot="1">
      <c r="C160" s="104">
        <v>154</v>
      </c>
      <c r="D160" s="105">
        <v>44039</v>
      </c>
      <c r="E160" s="106">
        <v>0.74492386142884981</v>
      </c>
      <c r="F160" s="107"/>
      <c r="G160" s="107"/>
      <c r="H160" s="107"/>
      <c r="I160" s="107"/>
      <c r="J160" s="107"/>
    </row>
    <row r="161" spans="3:10" s="103" customFormat="1" ht="21" customHeight="1" thickBot="1">
      <c r="C161" s="104">
        <v>155</v>
      </c>
      <c r="D161" s="105">
        <v>44304</v>
      </c>
      <c r="E161" s="106">
        <v>0.74359020087265892</v>
      </c>
      <c r="F161" s="107"/>
      <c r="G161" s="107"/>
      <c r="H161" s="107"/>
      <c r="I161" s="107"/>
      <c r="J161" s="107"/>
    </row>
    <row r="162" spans="3:10" s="103" customFormat="1" ht="21" customHeight="1" thickBot="1">
      <c r="C162" s="104">
        <v>156</v>
      </c>
      <c r="D162" s="105">
        <v>43910</v>
      </c>
      <c r="E162" s="106">
        <v>0.21820578299969973</v>
      </c>
      <c r="F162" s="107"/>
      <c r="G162" s="107"/>
      <c r="H162" s="107"/>
      <c r="I162" s="107"/>
      <c r="J162" s="107"/>
    </row>
    <row r="163" spans="3:10" s="103" customFormat="1" ht="21" customHeight="1" thickBot="1">
      <c r="C163" s="104">
        <v>157</v>
      </c>
      <c r="D163" s="105">
        <v>44464</v>
      </c>
      <c r="E163" s="106">
        <v>0.8077168223228115</v>
      </c>
      <c r="F163" s="107"/>
      <c r="G163" s="107"/>
      <c r="H163" s="107"/>
      <c r="I163" s="107"/>
      <c r="J163" s="107"/>
    </row>
    <row r="164" spans="3:10" s="103" customFormat="1" ht="21" customHeight="1" thickBot="1">
      <c r="C164" s="104">
        <v>158</v>
      </c>
      <c r="D164" s="105">
        <v>43934</v>
      </c>
      <c r="E164" s="106">
        <v>0.65298171725819731</v>
      </c>
      <c r="F164" s="107"/>
      <c r="G164" s="107"/>
      <c r="H164" s="107"/>
      <c r="I164" s="107"/>
      <c r="J164" s="107"/>
    </row>
    <row r="165" spans="3:10" s="103" customFormat="1" ht="21" customHeight="1" thickBot="1">
      <c r="C165" s="104">
        <v>159</v>
      </c>
      <c r="D165" s="105">
        <v>44485</v>
      </c>
      <c r="E165" s="106">
        <v>0.67713291734224235</v>
      </c>
      <c r="F165" s="107"/>
      <c r="G165" s="107"/>
      <c r="H165" s="107"/>
      <c r="I165" s="107"/>
      <c r="J165" s="107"/>
    </row>
    <row r="166" spans="3:10" s="103" customFormat="1" ht="21" customHeight="1" thickBot="1">
      <c r="C166" s="104">
        <v>160</v>
      </c>
      <c r="D166" s="105">
        <v>44442</v>
      </c>
      <c r="E166" s="106">
        <v>0.55761540008620958</v>
      </c>
      <c r="F166" s="107"/>
      <c r="G166" s="107"/>
      <c r="H166" s="107"/>
      <c r="I166" s="107"/>
      <c r="J166" s="107"/>
    </row>
    <row r="167" spans="3:10" s="103" customFormat="1" ht="21" customHeight="1" thickBot="1">
      <c r="C167" s="104">
        <v>161</v>
      </c>
      <c r="D167" s="105">
        <v>44074</v>
      </c>
      <c r="E167" s="106">
        <v>0.62792197545447559</v>
      </c>
      <c r="F167" s="107"/>
      <c r="G167" s="107"/>
      <c r="H167" s="107"/>
      <c r="I167" s="107"/>
      <c r="J167" s="107"/>
    </row>
    <row r="168" spans="3:10" s="103" customFormat="1" ht="21" customHeight="1" thickBot="1">
      <c r="C168" s="104">
        <v>162</v>
      </c>
      <c r="D168" s="105">
        <v>44146</v>
      </c>
      <c r="E168" s="106">
        <v>0.11019776610059762</v>
      </c>
      <c r="F168" s="107"/>
      <c r="G168" s="107"/>
      <c r="H168" s="107"/>
      <c r="I168" s="107"/>
      <c r="J168" s="107"/>
    </row>
    <row r="169" spans="3:10" s="103" customFormat="1" ht="21" customHeight="1" thickBot="1">
      <c r="C169" s="104">
        <v>163</v>
      </c>
      <c r="D169" s="105">
        <v>44333</v>
      </c>
      <c r="E169" s="106">
        <v>0.68173931467044491</v>
      </c>
      <c r="F169" s="107"/>
      <c r="G169" s="107"/>
      <c r="H169" s="107"/>
      <c r="I169" s="107"/>
      <c r="J169" s="107"/>
    </row>
    <row r="170" spans="3:10" s="103" customFormat="1" ht="21" customHeight="1" thickBot="1">
      <c r="C170" s="104">
        <v>164</v>
      </c>
      <c r="D170" s="105">
        <v>44252</v>
      </c>
      <c r="E170" s="106">
        <v>0.61248140038838805</v>
      </c>
      <c r="F170" s="107"/>
      <c r="G170" s="107"/>
      <c r="H170" s="107"/>
      <c r="I170" s="107"/>
      <c r="J170" s="107"/>
    </row>
    <row r="171" spans="3:10" s="103" customFormat="1" ht="21" customHeight="1" thickBot="1">
      <c r="C171" s="104">
        <v>165</v>
      </c>
      <c r="D171" s="105">
        <v>44024</v>
      </c>
      <c r="E171" s="106">
        <v>1.0425762892382173E-2</v>
      </c>
      <c r="F171" s="107"/>
      <c r="G171" s="107"/>
      <c r="H171" s="107"/>
      <c r="I171" s="107"/>
      <c r="J171" s="107"/>
    </row>
    <row r="172" spans="3:10" s="103" customFormat="1" ht="21" customHeight="1" thickBot="1">
      <c r="C172" s="104">
        <v>166</v>
      </c>
      <c r="D172" s="105">
        <v>43905</v>
      </c>
      <c r="E172" s="106">
        <v>0.23955331426052373</v>
      </c>
      <c r="F172" s="107"/>
      <c r="G172" s="107"/>
      <c r="H172" s="107"/>
      <c r="I172" s="107"/>
      <c r="J172" s="107"/>
    </row>
    <row r="173" spans="3:10" s="103" customFormat="1" ht="21" customHeight="1" thickBot="1">
      <c r="C173" s="104">
        <v>167</v>
      </c>
      <c r="D173" s="105">
        <v>44177</v>
      </c>
      <c r="E173" s="106">
        <v>0.62064790068662745</v>
      </c>
      <c r="F173" s="107"/>
      <c r="G173" s="107"/>
      <c r="H173" s="107"/>
      <c r="I173" s="107"/>
      <c r="J173" s="107"/>
    </row>
    <row r="174" spans="3:10" s="103" customFormat="1" ht="21" customHeight="1" thickBot="1">
      <c r="C174" s="104">
        <v>168</v>
      </c>
      <c r="D174" s="105">
        <v>44461</v>
      </c>
      <c r="E174" s="106">
        <v>0.65287074983199522</v>
      </c>
      <c r="F174" s="107"/>
      <c r="G174" s="107"/>
      <c r="H174" s="107"/>
      <c r="I174" s="107"/>
      <c r="J174" s="107"/>
    </row>
    <row r="175" spans="3:10" s="103" customFormat="1" ht="21" customHeight="1" thickBot="1">
      <c r="C175" s="104">
        <v>169</v>
      </c>
      <c r="D175" s="105">
        <v>44209</v>
      </c>
      <c r="E175" s="106">
        <v>0.8435411038534909</v>
      </c>
      <c r="F175" s="107"/>
      <c r="G175" s="107"/>
      <c r="H175" s="107"/>
      <c r="I175" s="107"/>
      <c r="J175" s="107"/>
    </row>
    <row r="176" spans="3:10" s="103" customFormat="1" ht="21" customHeight="1" thickBot="1">
      <c r="C176" s="104">
        <v>170</v>
      </c>
      <c r="D176" s="105">
        <v>44134</v>
      </c>
      <c r="E176" s="106">
        <v>0.41343515644880713</v>
      </c>
      <c r="F176" s="107"/>
      <c r="G176" s="107"/>
      <c r="H176" s="107"/>
      <c r="I176" s="107"/>
      <c r="J176" s="107"/>
    </row>
    <row r="177" spans="3:10" s="103" customFormat="1" ht="21" customHeight="1" thickBot="1">
      <c r="C177" s="104">
        <v>171</v>
      </c>
      <c r="D177" s="105">
        <v>43846</v>
      </c>
      <c r="E177" s="106">
        <v>3.522910138521762E-2</v>
      </c>
      <c r="F177" s="107"/>
      <c r="G177" s="107"/>
      <c r="H177" s="107"/>
      <c r="I177" s="107"/>
      <c r="J177" s="107"/>
    </row>
    <row r="178" spans="3:10" s="103" customFormat="1" ht="21" customHeight="1" thickBot="1">
      <c r="C178" s="104">
        <v>172</v>
      </c>
      <c r="D178" s="105">
        <v>44352</v>
      </c>
      <c r="E178" s="106">
        <v>0.97590620747198242</v>
      </c>
      <c r="F178" s="107"/>
      <c r="G178" s="107"/>
      <c r="H178" s="107"/>
      <c r="I178" s="107"/>
      <c r="J178" s="107"/>
    </row>
    <row r="179" spans="3:10" s="103" customFormat="1" ht="21" customHeight="1" thickBot="1">
      <c r="C179" s="104">
        <v>173</v>
      </c>
      <c r="D179" s="105">
        <v>44076</v>
      </c>
      <c r="E179" s="106">
        <v>0.52037662569653853</v>
      </c>
      <c r="F179" s="107"/>
      <c r="G179" s="107"/>
      <c r="H179" s="107"/>
      <c r="I179" s="107"/>
      <c r="J179" s="107"/>
    </row>
    <row r="180" spans="3:10" s="103" customFormat="1" ht="21" customHeight="1" thickBot="1">
      <c r="C180" s="104">
        <v>174</v>
      </c>
      <c r="D180" s="105">
        <v>44388</v>
      </c>
      <c r="E180" s="106">
        <v>0.99902904873899878</v>
      </c>
      <c r="F180" s="107"/>
      <c r="G180" s="107"/>
      <c r="H180" s="107"/>
      <c r="I180" s="107"/>
      <c r="J180" s="107"/>
    </row>
    <row r="181" spans="3:10" s="103" customFormat="1" ht="21" customHeight="1" thickBot="1">
      <c r="C181" s="104">
        <v>175</v>
      </c>
      <c r="D181" s="105">
        <v>44345</v>
      </c>
      <c r="E181" s="106">
        <v>0.17958575464905857</v>
      </c>
      <c r="F181" s="107"/>
      <c r="G181" s="107"/>
      <c r="H181" s="107"/>
      <c r="I181" s="107"/>
      <c r="J181" s="107"/>
    </row>
    <row r="182" spans="3:10" s="103" customFormat="1" ht="21" customHeight="1" thickBot="1">
      <c r="C182" s="104">
        <v>176</v>
      </c>
      <c r="D182" s="105">
        <v>44362</v>
      </c>
      <c r="E182" s="106">
        <v>0.39146529177497336</v>
      </c>
      <c r="F182" s="107"/>
      <c r="G182" s="107"/>
      <c r="H182" s="107"/>
      <c r="I182" s="107"/>
      <c r="J182" s="107"/>
    </row>
    <row r="183" spans="3:10" s="103" customFormat="1" ht="21" customHeight="1" thickBot="1">
      <c r="C183" s="104">
        <v>177</v>
      </c>
      <c r="D183" s="105">
        <v>44321</v>
      </c>
      <c r="E183" s="106">
        <v>0.43397638704290709</v>
      </c>
      <c r="F183" s="107"/>
      <c r="G183" s="107"/>
      <c r="H183" s="107"/>
      <c r="I183" s="107"/>
      <c r="J183" s="107"/>
    </row>
    <row r="184" spans="3:10" s="103" customFormat="1" ht="21" customHeight="1" thickBot="1">
      <c r="C184" s="104">
        <v>178</v>
      </c>
      <c r="D184" s="105">
        <v>44441</v>
      </c>
      <c r="E184" s="106">
        <v>3.6770800084351407E-5</v>
      </c>
      <c r="F184" s="107"/>
      <c r="G184" s="107"/>
      <c r="H184" s="107"/>
      <c r="I184" s="107"/>
      <c r="J184" s="107"/>
    </row>
    <row r="185" spans="3:10" s="103" customFormat="1" ht="21" customHeight="1" thickBot="1">
      <c r="C185" s="104">
        <v>179</v>
      </c>
      <c r="D185" s="105">
        <v>44548</v>
      </c>
      <c r="E185" s="106">
        <v>0.1292387072843264</v>
      </c>
      <c r="F185" s="107"/>
      <c r="G185" s="107"/>
      <c r="H185" s="107"/>
      <c r="I185" s="107"/>
      <c r="J185" s="107"/>
    </row>
    <row r="186" spans="3:10" s="103" customFormat="1" ht="21" customHeight="1" thickBot="1">
      <c r="C186" s="104">
        <v>180</v>
      </c>
      <c r="D186" s="105">
        <v>44104</v>
      </c>
      <c r="E186" s="106">
        <v>0.11964220206757503</v>
      </c>
      <c r="F186" s="107"/>
      <c r="G186" s="107"/>
      <c r="H186" s="107"/>
      <c r="I186" s="107"/>
      <c r="J186" s="107"/>
    </row>
    <row r="187" spans="3:10" s="103" customFormat="1" ht="21" customHeight="1" thickBot="1">
      <c r="C187" s="104">
        <v>181</v>
      </c>
      <c r="D187" s="105">
        <v>44462</v>
      </c>
      <c r="E187" s="106">
        <v>0.30938345840962245</v>
      </c>
      <c r="F187" s="107"/>
      <c r="G187" s="107"/>
      <c r="H187" s="107"/>
      <c r="I187" s="107"/>
      <c r="J187" s="107"/>
    </row>
    <row r="188" spans="3:10" s="103" customFormat="1" ht="21" customHeight="1" thickBot="1">
      <c r="C188" s="104">
        <v>182</v>
      </c>
      <c r="D188" s="105">
        <v>44490</v>
      </c>
      <c r="E188" s="106">
        <v>0.69033695668282402</v>
      </c>
      <c r="F188" s="107"/>
      <c r="G188" s="107"/>
      <c r="H188" s="107"/>
      <c r="I188" s="107"/>
      <c r="J188" s="107"/>
    </row>
    <row r="189" spans="3:10" s="103" customFormat="1" ht="21" customHeight="1" thickBot="1">
      <c r="C189" s="104">
        <v>183</v>
      </c>
      <c r="D189" s="105">
        <v>44196</v>
      </c>
      <c r="E189" s="106">
        <v>0.15085459412601299</v>
      </c>
      <c r="F189" s="107"/>
      <c r="G189" s="107"/>
      <c r="H189" s="107"/>
      <c r="I189" s="107"/>
      <c r="J189" s="107"/>
    </row>
    <row r="190" spans="3:10" s="103" customFormat="1" ht="21" customHeight="1" thickBot="1">
      <c r="C190" s="104">
        <v>184</v>
      </c>
      <c r="D190" s="105">
        <v>44022</v>
      </c>
      <c r="E190" s="106">
        <v>6.7527673779747888E-2</v>
      </c>
      <c r="F190" s="107"/>
      <c r="G190" s="107"/>
      <c r="H190" s="107"/>
      <c r="I190" s="107"/>
      <c r="J190" s="107"/>
    </row>
    <row r="191" spans="3:10" s="103" customFormat="1" ht="21" customHeight="1" thickBot="1">
      <c r="C191" s="104">
        <v>185</v>
      </c>
      <c r="D191" s="105">
        <v>44023</v>
      </c>
      <c r="E191" s="106">
        <v>0.8481009237994096</v>
      </c>
      <c r="F191" s="107"/>
      <c r="G191" s="107"/>
      <c r="H191" s="107"/>
      <c r="I191" s="107"/>
      <c r="J191" s="107"/>
    </row>
    <row r="192" spans="3:10" s="103" customFormat="1" ht="21" customHeight="1" thickBot="1">
      <c r="C192" s="104">
        <v>186</v>
      </c>
      <c r="D192" s="105">
        <v>44521</v>
      </c>
      <c r="E192" s="106">
        <v>0.69904896865235377</v>
      </c>
      <c r="F192" s="107"/>
      <c r="G192" s="107"/>
      <c r="H192" s="107"/>
      <c r="I192" s="107"/>
      <c r="J192" s="107"/>
    </row>
    <row r="193" spans="3:10" s="103" customFormat="1" ht="21" customHeight="1" thickBot="1">
      <c r="C193" s="104">
        <v>187</v>
      </c>
      <c r="D193" s="105">
        <v>44514</v>
      </c>
      <c r="E193" s="106">
        <v>4.2902444935733031E-2</v>
      </c>
      <c r="F193" s="107"/>
      <c r="G193" s="107"/>
      <c r="H193" s="107"/>
      <c r="I193" s="107"/>
      <c r="J193" s="107"/>
    </row>
    <row r="194" spans="3:10" s="103" customFormat="1" ht="21" customHeight="1" thickBot="1">
      <c r="C194" s="104">
        <v>188</v>
      </c>
      <c r="D194" s="105">
        <v>44080</v>
      </c>
      <c r="E194" s="106">
        <v>6.4446976905746522E-2</v>
      </c>
      <c r="F194" s="107"/>
      <c r="G194" s="107"/>
      <c r="H194" s="107"/>
      <c r="I194" s="107"/>
      <c r="J194" s="107"/>
    </row>
    <row r="195" spans="3:10" s="103" customFormat="1" ht="21" customHeight="1" thickBot="1">
      <c r="C195" s="104">
        <v>189</v>
      </c>
      <c r="D195" s="105">
        <v>43911</v>
      </c>
      <c r="E195" s="106">
        <v>3.8442806332306345E-2</v>
      </c>
      <c r="F195" s="107"/>
      <c r="G195" s="107"/>
      <c r="H195" s="107"/>
      <c r="I195" s="107"/>
      <c r="J195" s="107"/>
    </row>
    <row r="196" spans="3:10" s="103" customFormat="1" ht="21" customHeight="1" thickBot="1">
      <c r="C196" s="104">
        <v>190</v>
      </c>
      <c r="D196" s="105">
        <v>44523</v>
      </c>
      <c r="E196" s="106">
        <v>0.15834120053131273</v>
      </c>
      <c r="F196" s="107"/>
      <c r="G196" s="107"/>
      <c r="H196" s="107"/>
      <c r="I196" s="107"/>
      <c r="J196" s="107"/>
    </row>
    <row r="197" spans="3:10" s="103" customFormat="1" ht="21" customHeight="1" thickBot="1">
      <c r="C197" s="104">
        <v>191</v>
      </c>
      <c r="D197" s="105">
        <v>43967</v>
      </c>
      <c r="E197" s="106">
        <v>0.10869012336544204</v>
      </c>
      <c r="F197" s="107"/>
      <c r="G197" s="107"/>
      <c r="H197" s="107"/>
      <c r="I197" s="107"/>
      <c r="J197" s="107"/>
    </row>
    <row r="198" spans="3:10" s="103" customFormat="1" ht="21" customHeight="1" thickBot="1">
      <c r="C198" s="104">
        <v>192</v>
      </c>
      <c r="D198" s="105">
        <v>44117</v>
      </c>
      <c r="E198" s="106">
        <v>0.4399914717181419</v>
      </c>
      <c r="F198" s="107"/>
      <c r="G198" s="107"/>
      <c r="H198" s="107"/>
      <c r="I198" s="107"/>
      <c r="J198" s="107"/>
    </row>
    <row r="199" spans="3:10" s="103" customFormat="1" ht="21" customHeight="1" thickBot="1">
      <c r="C199" s="104">
        <v>193</v>
      </c>
      <c r="D199" s="105">
        <v>44481</v>
      </c>
      <c r="E199" s="106">
        <v>0.13072597126479735</v>
      </c>
      <c r="F199" s="107"/>
      <c r="G199" s="107"/>
      <c r="H199" s="107"/>
      <c r="I199" s="107"/>
      <c r="J199" s="107"/>
    </row>
    <row r="200" spans="3:10" s="103" customFormat="1" ht="21" customHeight="1" thickBot="1">
      <c r="C200" s="104">
        <v>194</v>
      </c>
      <c r="D200" s="105">
        <v>44323</v>
      </c>
      <c r="E200" s="106">
        <v>0.37740564927486264</v>
      </c>
      <c r="F200" s="107"/>
      <c r="G200" s="107"/>
      <c r="H200" s="107"/>
      <c r="I200" s="107"/>
      <c r="J200" s="107"/>
    </row>
    <row r="201" spans="3:10" s="103" customFormat="1" ht="21" customHeight="1" thickBot="1">
      <c r="C201" s="104">
        <v>195</v>
      </c>
      <c r="D201" s="105">
        <v>44174</v>
      </c>
      <c r="E201" s="106">
        <v>0.48759089401531486</v>
      </c>
      <c r="F201" s="107"/>
      <c r="G201" s="107"/>
      <c r="H201" s="107"/>
      <c r="I201" s="107"/>
      <c r="J201" s="107"/>
    </row>
    <row r="202" spans="3:10" s="103" customFormat="1" ht="21" customHeight="1" thickBot="1">
      <c r="C202" s="104">
        <v>196</v>
      </c>
      <c r="D202" s="105">
        <v>43903</v>
      </c>
      <c r="E202" s="106">
        <v>0.56518309038664905</v>
      </c>
      <c r="F202" s="107"/>
      <c r="G202" s="107"/>
      <c r="H202" s="107"/>
      <c r="I202" s="107"/>
      <c r="J202" s="107"/>
    </row>
    <row r="203" spans="3:10" s="103" customFormat="1" ht="21" customHeight="1" thickBot="1">
      <c r="C203" s="104">
        <v>197</v>
      </c>
      <c r="D203" s="105">
        <v>44151</v>
      </c>
      <c r="E203" s="106">
        <v>0.13021010424996615</v>
      </c>
      <c r="F203" s="107"/>
      <c r="G203" s="107"/>
      <c r="H203" s="107"/>
      <c r="I203" s="107"/>
      <c r="J203" s="107"/>
    </row>
    <row r="204" spans="3:10" s="103" customFormat="1" ht="21" customHeight="1" thickBot="1">
      <c r="C204" s="104">
        <v>198</v>
      </c>
      <c r="D204" s="105">
        <v>44234</v>
      </c>
      <c r="E204" s="106">
        <v>0.60023530616409837</v>
      </c>
      <c r="F204" s="107"/>
      <c r="G204" s="107"/>
      <c r="H204" s="107"/>
      <c r="I204" s="107"/>
      <c r="J204" s="107"/>
    </row>
    <row r="205" spans="3:10" s="103" customFormat="1" ht="21" customHeight="1" thickBot="1">
      <c r="C205" s="104">
        <v>199</v>
      </c>
      <c r="D205" s="105">
        <v>44363</v>
      </c>
      <c r="E205" s="106">
        <v>0.3015976658377626</v>
      </c>
      <c r="F205" s="107"/>
      <c r="G205" s="107"/>
      <c r="H205" s="107"/>
      <c r="I205" s="107"/>
      <c r="J205" s="107"/>
    </row>
    <row r="206" spans="3:10" s="103" customFormat="1" ht="21" customHeight="1" thickBot="1">
      <c r="C206" s="104">
        <v>200</v>
      </c>
      <c r="D206" s="105">
        <v>44095</v>
      </c>
      <c r="E206" s="106">
        <v>0.34515942965584567</v>
      </c>
      <c r="F206" s="107"/>
      <c r="G206" s="107"/>
      <c r="H206" s="107"/>
      <c r="I206" s="107"/>
      <c r="J206" s="107"/>
    </row>
    <row r="207" spans="3:10" s="103" customFormat="1" ht="21" customHeight="1" thickBot="1">
      <c r="C207" s="104">
        <v>201</v>
      </c>
      <c r="D207" s="105">
        <v>44302</v>
      </c>
      <c r="E207" s="106">
        <v>0.1832487456372055</v>
      </c>
      <c r="F207" s="107"/>
      <c r="G207" s="107"/>
      <c r="H207" s="107"/>
      <c r="I207" s="107"/>
      <c r="J207" s="107"/>
    </row>
    <row r="208" spans="3:10" s="103" customFormat="1" ht="21" customHeight="1" thickBot="1">
      <c r="C208" s="104">
        <v>202</v>
      </c>
      <c r="D208" s="105">
        <v>44558</v>
      </c>
      <c r="E208" s="106">
        <v>0.74236590391579127</v>
      </c>
      <c r="F208" s="107"/>
      <c r="G208" s="107"/>
      <c r="H208" s="107"/>
      <c r="I208" s="107"/>
      <c r="J208" s="107"/>
    </row>
    <row r="209" spans="3:10" s="103" customFormat="1" ht="21" customHeight="1" thickBot="1">
      <c r="C209" s="104">
        <v>203</v>
      </c>
      <c r="D209" s="105">
        <v>44493</v>
      </c>
      <c r="E209" s="106">
        <v>0.96264720434503193</v>
      </c>
      <c r="F209" s="107"/>
      <c r="G209" s="107"/>
      <c r="H209" s="107"/>
      <c r="I209" s="107"/>
      <c r="J209" s="107"/>
    </row>
    <row r="210" spans="3:10" s="103" customFormat="1" ht="21" customHeight="1" thickBot="1">
      <c r="C210" s="104">
        <v>204</v>
      </c>
      <c r="D210" s="105">
        <v>44125</v>
      </c>
      <c r="E210" s="106">
        <v>0.25301304191647156</v>
      </c>
      <c r="F210" s="107"/>
      <c r="G210" s="107"/>
      <c r="H210" s="107"/>
      <c r="I210" s="107"/>
      <c r="J210" s="107"/>
    </row>
    <row r="211" spans="3:10" s="103" customFormat="1" ht="21" customHeight="1" thickBot="1">
      <c r="C211" s="104">
        <v>205</v>
      </c>
      <c r="D211" s="105">
        <v>44480</v>
      </c>
      <c r="E211" s="106">
        <v>0.18949044711018725</v>
      </c>
      <c r="F211" s="107"/>
      <c r="G211" s="107"/>
      <c r="H211" s="107"/>
      <c r="I211" s="107"/>
      <c r="J211" s="107"/>
    </row>
    <row r="212" spans="3:10" s="103" customFormat="1" ht="21" customHeight="1" thickBot="1">
      <c r="C212" s="104">
        <v>206</v>
      </c>
      <c r="D212" s="105">
        <v>43875</v>
      </c>
      <c r="E212" s="106">
        <v>0.57593373868402475</v>
      </c>
      <c r="F212" s="107"/>
      <c r="G212" s="107"/>
      <c r="H212" s="107"/>
      <c r="I212" s="107"/>
      <c r="J212" s="107"/>
    </row>
    <row r="213" spans="3:10" s="103" customFormat="1" ht="21" customHeight="1" thickBot="1">
      <c r="C213" s="104">
        <v>207</v>
      </c>
      <c r="D213" s="105">
        <v>44284</v>
      </c>
      <c r="E213" s="106">
        <v>0.13348606082392844</v>
      </c>
      <c r="F213" s="107"/>
      <c r="G213" s="107"/>
      <c r="H213" s="107"/>
      <c r="I213" s="107"/>
      <c r="J213" s="107"/>
    </row>
    <row r="214" spans="3:10" s="103" customFormat="1" ht="21" customHeight="1" thickBot="1">
      <c r="C214" s="104">
        <v>208</v>
      </c>
      <c r="D214" s="105">
        <v>44105</v>
      </c>
      <c r="E214" s="106">
        <v>0.19284632995193562</v>
      </c>
      <c r="F214" s="107"/>
      <c r="G214" s="107"/>
      <c r="H214" s="107"/>
      <c r="I214" s="107"/>
      <c r="J214" s="107"/>
    </row>
    <row r="215" spans="3:10" s="103" customFormat="1" ht="21" customHeight="1" thickBot="1">
      <c r="C215" s="104">
        <v>209</v>
      </c>
      <c r="D215" s="105">
        <v>44142</v>
      </c>
      <c r="E215" s="106">
        <v>0.20370539000526122</v>
      </c>
      <c r="F215" s="107"/>
      <c r="G215" s="107"/>
      <c r="H215" s="107"/>
      <c r="I215" s="107"/>
      <c r="J215" s="107"/>
    </row>
    <row r="216" spans="3:10" s="103" customFormat="1" ht="21" customHeight="1" thickBot="1">
      <c r="C216" s="104">
        <v>210</v>
      </c>
      <c r="D216" s="105">
        <v>44484</v>
      </c>
      <c r="E216" s="106">
        <v>4.9960752613424586E-2</v>
      </c>
      <c r="F216" s="107"/>
      <c r="G216" s="107"/>
      <c r="H216" s="107"/>
      <c r="I216" s="107"/>
      <c r="J216" s="107"/>
    </row>
    <row r="217" spans="3:10" s="103" customFormat="1" ht="21" customHeight="1" thickBot="1">
      <c r="C217" s="104">
        <v>211</v>
      </c>
      <c r="D217" s="105">
        <v>44496</v>
      </c>
      <c r="E217" s="106">
        <v>0.13890576613144734</v>
      </c>
      <c r="F217" s="107"/>
      <c r="G217" s="107"/>
      <c r="H217" s="107"/>
      <c r="I217" s="107"/>
      <c r="J217" s="107"/>
    </row>
    <row r="218" spans="3:10" s="103" customFormat="1" ht="21" customHeight="1" thickBot="1">
      <c r="C218" s="104">
        <v>212</v>
      </c>
      <c r="D218" s="105">
        <v>43878</v>
      </c>
      <c r="E218" s="106">
        <v>0.45978757804668824</v>
      </c>
      <c r="F218" s="107"/>
      <c r="G218" s="107"/>
      <c r="H218" s="107"/>
      <c r="I218" s="107"/>
      <c r="J218" s="107"/>
    </row>
    <row r="219" spans="3:10" s="103" customFormat="1" ht="21" customHeight="1" thickBot="1">
      <c r="C219" s="104">
        <v>213</v>
      </c>
      <c r="D219" s="105">
        <v>44475</v>
      </c>
      <c r="E219" s="106">
        <v>0.65963883445153615</v>
      </c>
      <c r="F219" s="107"/>
      <c r="G219" s="107"/>
      <c r="H219" s="107"/>
      <c r="I219" s="107"/>
      <c r="J219" s="107"/>
    </row>
    <row r="220" spans="3:10" s="103" customFormat="1" ht="21" customHeight="1" thickBot="1">
      <c r="C220" s="104">
        <v>214</v>
      </c>
      <c r="D220" s="105">
        <v>44404</v>
      </c>
      <c r="E220" s="106">
        <v>0.16331494939653024</v>
      </c>
      <c r="F220" s="107"/>
      <c r="G220" s="107"/>
      <c r="H220" s="107"/>
      <c r="I220" s="107"/>
      <c r="J220" s="107"/>
    </row>
    <row r="221" spans="3:10" s="103" customFormat="1" ht="21" customHeight="1" thickBot="1">
      <c r="C221" s="104">
        <v>215</v>
      </c>
      <c r="D221" s="105">
        <v>44263</v>
      </c>
      <c r="E221" s="106">
        <v>0.28819907188929728</v>
      </c>
      <c r="F221" s="107"/>
      <c r="G221" s="107"/>
      <c r="H221" s="107"/>
      <c r="I221" s="107"/>
      <c r="J221" s="107"/>
    </row>
    <row r="222" spans="3:10" s="103" customFormat="1" ht="21" customHeight="1" thickBot="1">
      <c r="C222" s="104">
        <v>216</v>
      </c>
      <c r="D222" s="105">
        <v>44309</v>
      </c>
      <c r="E222" s="106">
        <v>0.92069781954374885</v>
      </c>
      <c r="F222" s="107"/>
      <c r="G222" s="107"/>
      <c r="H222" s="107"/>
      <c r="I222" s="107"/>
      <c r="J222" s="107"/>
    </row>
    <row r="223" spans="3:10" s="103" customFormat="1" ht="21" customHeight="1" thickBot="1">
      <c r="C223" s="104">
        <v>217</v>
      </c>
      <c r="D223" s="105">
        <v>44145</v>
      </c>
      <c r="E223" s="106">
        <v>0.49704897928663594</v>
      </c>
      <c r="F223" s="107"/>
      <c r="G223" s="107"/>
      <c r="H223" s="107"/>
      <c r="I223" s="107"/>
      <c r="J223" s="107"/>
    </row>
    <row r="224" spans="3:10" s="103" customFormat="1" ht="21" customHeight="1" thickBot="1">
      <c r="C224" s="104">
        <v>218</v>
      </c>
      <c r="D224" s="105">
        <v>44309</v>
      </c>
      <c r="E224" s="106">
        <v>0.23660990358856371</v>
      </c>
      <c r="F224" s="107"/>
      <c r="G224" s="107"/>
      <c r="H224" s="107"/>
      <c r="I224" s="107"/>
      <c r="J224" s="107"/>
    </row>
    <row r="225" spans="3:10" s="103" customFormat="1" ht="21" customHeight="1" thickBot="1">
      <c r="C225" s="104">
        <v>219</v>
      </c>
      <c r="D225" s="105">
        <v>44359</v>
      </c>
      <c r="E225" s="106">
        <v>0.85742496055531825</v>
      </c>
      <c r="F225" s="107"/>
      <c r="G225" s="107"/>
      <c r="H225" s="107"/>
      <c r="I225" s="107"/>
      <c r="J225" s="107"/>
    </row>
    <row r="226" spans="3:10" s="103" customFormat="1" ht="21" customHeight="1" thickBot="1">
      <c r="C226" s="104">
        <v>220</v>
      </c>
      <c r="D226" s="105">
        <v>43996</v>
      </c>
      <c r="E226" s="106">
        <v>0.64512370561087684</v>
      </c>
      <c r="F226" s="107"/>
      <c r="G226" s="107"/>
      <c r="H226" s="107"/>
      <c r="I226" s="107"/>
      <c r="J226" s="107"/>
    </row>
    <row r="227" spans="3:10" s="103" customFormat="1" ht="21" customHeight="1" thickBot="1">
      <c r="C227" s="104">
        <v>221</v>
      </c>
      <c r="D227" s="105">
        <v>44246</v>
      </c>
      <c r="E227" s="106">
        <v>0.8563032081332177</v>
      </c>
      <c r="F227" s="107"/>
      <c r="G227" s="107"/>
      <c r="H227" s="107"/>
      <c r="I227" s="107"/>
      <c r="J227" s="107"/>
    </row>
    <row r="228" spans="3:10" s="103" customFormat="1" ht="21" customHeight="1" thickBot="1">
      <c r="C228" s="104">
        <v>222</v>
      </c>
      <c r="D228" s="105">
        <v>44195</v>
      </c>
      <c r="E228" s="106">
        <v>0.3977266267943772</v>
      </c>
      <c r="F228" s="107"/>
      <c r="G228" s="107"/>
      <c r="H228" s="107"/>
      <c r="I228" s="107"/>
      <c r="J228" s="107"/>
    </row>
    <row r="229" spans="3:10" s="103" customFormat="1" ht="21" customHeight="1" thickBot="1">
      <c r="C229" s="104">
        <v>223</v>
      </c>
      <c r="D229" s="105">
        <v>44450</v>
      </c>
      <c r="E229" s="106">
        <v>0.36313764243896074</v>
      </c>
      <c r="F229" s="107"/>
      <c r="G229" s="107"/>
      <c r="H229" s="107"/>
      <c r="I229" s="107"/>
      <c r="J229" s="107"/>
    </row>
    <row r="230" spans="3:10" s="103" customFormat="1" ht="21" customHeight="1" thickBot="1">
      <c r="C230" s="104">
        <v>224</v>
      </c>
      <c r="D230" s="105">
        <v>43840</v>
      </c>
      <c r="E230" s="106">
        <v>0.96341028869379652</v>
      </c>
      <c r="F230" s="107"/>
      <c r="G230" s="107"/>
      <c r="H230" s="107"/>
      <c r="I230" s="107"/>
      <c r="J230" s="107"/>
    </row>
    <row r="231" spans="3:10" s="103" customFormat="1" ht="21" customHeight="1" thickBot="1">
      <c r="C231" s="104">
        <v>225</v>
      </c>
      <c r="D231" s="105">
        <v>44003</v>
      </c>
      <c r="E231" s="106">
        <v>0.77027957617541887</v>
      </c>
      <c r="F231" s="107"/>
      <c r="G231" s="107"/>
      <c r="H231" s="107"/>
      <c r="I231" s="107"/>
      <c r="J231" s="107"/>
    </row>
    <row r="232" spans="3:10" s="103" customFormat="1" ht="21" customHeight="1" thickBot="1">
      <c r="C232" s="104">
        <v>226</v>
      </c>
      <c r="D232" s="105">
        <v>43865</v>
      </c>
      <c r="E232" s="106">
        <v>0.62060206233391135</v>
      </c>
      <c r="F232" s="107"/>
      <c r="G232" s="107"/>
      <c r="H232" s="107"/>
      <c r="I232" s="107"/>
      <c r="J232" s="107"/>
    </row>
    <row r="233" spans="3:10" s="103" customFormat="1" ht="21" customHeight="1" thickBot="1">
      <c r="C233" s="104">
        <v>227</v>
      </c>
      <c r="D233" s="105">
        <v>43976</v>
      </c>
      <c r="E233" s="106">
        <v>0.77793290372359758</v>
      </c>
      <c r="F233" s="107"/>
      <c r="G233" s="107"/>
      <c r="H233" s="107"/>
      <c r="I233" s="107"/>
      <c r="J233" s="107"/>
    </row>
    <row r="234" spans="3:10" s="103" customFormat="1" ht="21" customHeight="1" thickBot="1">
      <c r="C234" s="104">
        <v>228</v>
      </c>
      <c r="D234" s="105">
        <v>43897</v>
      </c>
      <c r="E234" s="106">
        <v>0.34408049839893817</v>
      </c>
      <c r="F234" s="107"/>
      <c r="G234" s="107"/>
      <c r="H234" s="107"/>
      <c r="I234" s="107"/>
      <c r="J234" s="107"/>
    </row>
    <row r="235" spans="3:10" s="103" customFormat="1" ht="21" customHeight="1" thickBot="1">
      <c r="C235" s="104">
        <v>229</v>
      </c>
      <c r="D235" s="105">
        <v>43947</v>
      </c>
      <c r="E235" s="106">
        <v>0.49677913277224917</v>
      </c>
      <c r="F235" s="107"/>
      <c r="G235" s="107"/>
      <c r="H235" s="107"/>
      <c r="I235" s="107"/>
      <c r="J235" s="107"/>
    </row>
    <row r="236" spans="3:10" s="103" customFormat="1" ht="21" customHeight="1" thickBot="1">
      <c r="C236" s="104">
        <v>230</v>
      </c>
      <c r="D236" s="105">
        <v>43942</v>
      </c>
      <c r="E236" s="106">
        <v>0.44933019202928781</v>
      </c>
      <c r="F236" s="107"/>
      <c r="G236" s="107"/>
      <c r="H236" s="107"/>
      <c r="I236" s="107"/>
      <c r="J236" s="107"/>
    </row>
    <row r="237" spans="3:10" s="103" customFormat="1" ht="21" customHeight="1" thickBot="1">
      <c r="C237" s="104">
        <v>231</v>
      </c>
      <c r="D237" s="105">
        <v>44468</v>
      </c>
      <c r="E237" s="106">
        <v>0.76603168833844926</v>
      </c>
      <c r="F237" s="107"/>
      <c r="G237" s="107"/>
      <c r="H237" s="107"/>
      <c r="I237" s="107"/>
      <c r="J237" s="107"/>
    </row>
    <row r="238" spans="3:10" s="103" customFormat="1" ht="21" customHeight="1" thickBot="1">
      <c r="C238" s="104">
        <v>232</v>
      </c>
      <c r="D238" s="105">
        <v>44128</v>
      </c>
      <c r="E238" s="106">
        <v>9.158335189002309E-2</v>
      </c>
      <c r="F238" s="107"/>
      <c r="G238" s="107"/>
      <c r="H238" s="107"/>
      <c r="I238" s="107"/>
      <c r="J238" s="107"/>
    </row>
    <row r="239" spans="3:10" s="103" customFormat="1" ht="21" customHeight="1" thickBot="1">
      <c r="C239" s="104">
        <v>233</v>
      </c>
      <c r="D239" s="105">
        <v>44408</v>
      </c>
      <c r="E239" s="106">
        <v>7.1517977774014363E-2</v>
      </c>
      <c r="F239" s="107"/>
      <c r="G239" s="107"/>
      <c r="H239" s="107"/>
      <c r="I239" s="107"/>
      <c r="J239" s="107"/>
    </row>
    <row r="240" spans="3:10" s="103" customFormat="1" ht="21" customHeight="1" thickBot="1">
      <c r="C240" s="104">
        <v>234</v>
      </c>
      <c r="D240" s="105">
        <v>44263</v>
      </c>
      <c r="E240" s="106">
        <v>0.62909932344646047</v>
      </c>
      <c r="F240" s="107"/>
      <c r="G240" s="107"/>
      <c r="H240" s="107"/>
      <c r="I240" s="107"/>
      <c r="J240" s="107"/>
    </row>
    <row r="241" spans="3:10" s="103" customFormat="1" ht="21" customHeight="1" thickBot="1">
      <c r="C241" s="104">
        <v>235</v>
      </c>
      <c r="D241" s="105">
        <v>44378</v>
      </c>
      <c r="E241" s="106">
        <v>0.53546763406211084</v>
      </c>
      <c r="F241" s="107"/>
      <c r="G241" s="107"/>
      <c r="H241" s="107"/>
      <c r="I241" s="107"/>
      <c r="J241" s="107"/>
    </row>
    <row r="242" spans="3:10" s="103" customFormat="1" ht="21" customHeight="1" thickBot="1">
      <c r="C242" s="104">
        <v>236</v>
      </c>
      <c r="D242" s="105">
        <v>44464</v>
      </c>
      <c r="E242" s="106">
        <v>0.48392907764096349</v>
      </c>
      <c r="F242" s="107"/>
      <c r="G242" s="107"/>
      <c r="H242" s="107"/>
      <c r="I242" s="107"/>
      <c r="J242" s="107"/>
    </row>
    <row r="243" spans="3:10" s="103" customFormat="1" ht="21" customHeight="1" thickBot="1">
      <c r="C243" s="104">
        <v>237</v>
      </c>
      <c r="D243" s="105">
        <v>44393</v>
      </c>
      <c r="E243" s="106">
        <v>0.79621120402484447</v>
      </c>
      <c r="F243" s="107"/>
      <c r="G243" s="107"/>
      <c r="H243" s="107"/>
      <c r="I243" s="107"/>
      <c r="J243" s="107"/>
    </row>
    <row r="244" spans="3:10" s="103" customFormat="1" ht="21" customHeight="1" thickBot="1">
      <c r="C244" s="104">
        <v>238</v>
      </c>
      <c r="D244" s="105">
        <v>44242</v>
      </c>
      <c r="E244" s="106">
        <v>0.80799222846838226</v>
      </c>
      <c r="F244" s="107"/>
      <c r="G244" s="107"/>
      <c r="H244" s="107"/>
      <c r="I244" s="107"/>
      <c r="J244" s="107"/>
    </row>
    <row r="245" spans="3:10" s="103" customFormat="1" ht="21" customHeight="1" thickBot="1">
      <c r="C245" s="104">
        <v>239</v>
      </c>
      <c r="D245" s="105">
        <v>44244</v>
      </c>
      <c r="E245" s="106">
        <v>0.63094494961366998</v>
      </c>
      <c r="F245" s="107"/>
      <c r="G245" s="107"/>
      <c r="H245" s="107"/>
      <c r="I245" s="107"/>
      <c r="J245" s="107"/>
    </row>
    <row r="246" spans="3:10" s="103" customFormat="1" ht="21" customHeight="1" thickBot="1">
      <c r="C246" s="104">
        <v>240</v>
      </c>
      <c r="D246" s="105">
        <v>43934</v>
      </c>
      <c r="E246" s="106">
        <v>0.42288076455480139</v>
      </c>
      <c r="F246" s="107"/>
      <c r="G246" s="107"/>
      <c r="H246" s="107"/>
      <c r="I246" s="107"/>
      <c r="J246" s="107"/>
    </row>
    <row r="247" spans="3:10" s="103" customFormat="1" ht="21" customHeight="1" thickBot="1">
      <c r="C247" s="104">
        <v>241</v>
      </c>
      <c r="D247" s="105">
        <v>43889</v>
      </c>
      <c r="E247" s="106">
        <v>0.49404647795972523</v>
      </c>
      <c r="F247" s="107"/>
      <c r="G247" s="107"/>
      <c r="H247" s="107"/>
      <c r="I247" s="107"/>
      <c r="J247" s="107"/>
    </row>
    <row r="248" spans="3:10" s="103" customFormat="1" ht="21" customHeight="1" thickBot="1">
      <c r="C248" s="104">
        <v>242</v>
      </c>
      <c r="D248" s="105">
        <v>43838</v>
      </c>
      <c r="E248" s="106">
        <v>0.70636460529259992</v>
      </c>
      <c r="F248" s="107"/>
      <c r="G248" s="107"/>
      <c r="H248" s="107"/>
      <c r="I248" s="107"/>
      <c r="J248" s="107"/>
    </row>
    <row r="249" spans="3:10" s="103" customFormat="1" ht="21" customHeight="1" thickBot="1">
      <c r="C249" s="104">
        <v>243</v>
      </c>
      <c r="D249" s="105">
        <v>43926</v>
      </c>
      <c r="E249" s="106">
        <v>0.22767828105056609</v>
      </c>
      <c r="F249" s="107"/>
      <c r="G249" s="107"/>
      <c r="H249" s="107"/>
      <c r="I249" s="107"/>
      <c r="J249" s="107"/>
    </row>
    <row r="250" spans="3:10" s="103" customFormat="1" ht="21" customHeight="1" thickBot="1">
      <c r="C250" s="104">
        <v>244</v>
      </c>
      <c r="D250" s="105">
        <v>44247</v>
      </c>
      <c r="E250" s="106">
        <v>0.37063671388511443</v>
      </c>
      <c r="F250" s="107"/>
      <c r="G250" s="107"/>
      <c r="H250" s="107"/>
      <c r="I250" s="107"/>
      <c r="J250" s="107"/>
    </row>
    <row r="251" spans="3:10" s="103" customFormat="1" ht="21" customHeight="1" thickBot="1">
      <c r="C251" s="104">
        <v>245</v>
      </c>
      <c r="D251" s="105">
        <v>44229</v>
      </c>
      <c r="E251" s="106">
        <v>0.59452936223342823</v>
      </c>
      <c r="F251" s="107"/>
      <c r="G251" s="107"/>
      <c r="H251" s="107"/>
      <c r="I251" s="107"/>
      <c r="J251" s="107"/>
    </row>
    <row r="252" spans="3:10" s="103" customFormat="1" ht="21" customHeight="1" thickBot="1">
      <c r="C252" s="104">
        <v>246</v>
      </c>
      <c r="D252" s="105">
        <v>44355</v>
      </c>
      <c r="E252" s="106">
        <v>0.22932574703747788</v>
      </c>
      <c r="F252" s="107"/>
      <c r="G252" s="107"/>
      <c r="H252" s="107"/>
      <c r="I252" s="107"/>
      <c r="J252" s="107"/>
    </row>
    <row r="253" spans="3:10" s="103" customFormat="1" ht="21" customHeight="1" thickBot="1">
      <c r="C253" s="104">
        <v>247</v>
      </c>
      <c r="D253" s="105">
        <v>44187</v>
      </c>
      <c r="E253" s="106">
        <v>9.5789433580272587E-2</v>
      </c>
      <c r="F253" s="107"/>
      <c r="G253" s="107"/>
      <c r="H253" s="107"/>
      <c r="I253" s="107"/>
      <c r="J253" s="107"/>
    </row>
    <row r="254" spans="3:10" s="103" customFormat="1" ht="21" customHeight="1" thickBot="1">
      <c r="C254" s="104">
        <v>248</v>
      </c>
      <c r="D254" s="105">
        <v>44075</v>
      </c>
      <c r="E254" s="106">
        <v>0.25273486119942867</v>
      </c>
      <c r="F254" s="107"/>
      <c r="G254" s="107"/>
      <c r="H254" s="107"/>
      <c r="I254" s="107"/>
      <c r="J254" s="107"/>
    </row>
    <row r="255" spans="3:10" s="103" customFormat="1" ht="21" customHeight="1" thickBot="1">
      <c r="C255" s="104">
        <v>249</v>
      </c>
      <c r="D255" s="105">
        <v>44492</v>
      </c>
      <c r="E255" s="106">
        <v>0.83189191565352583</v>
      </c>
      <c r="F255" s="107"/>
      <c r="G255" s="107"/>
      <c r="H255" s="107"/>
      <c r="I255" s="107"/>
      <c r="J255" s="107"/>
    </row>
    <row r="256" spans="3:10" s="103" customFormat="1" ht="21" customHeight="1" thickBot="1">
      <c r="C256" s="104">
        <v>250</v>
      </c>
      <c r="D256" s="105">
        <v>43992</v>
      </c>
      <c r="E256" s="106">
        <v>0.14988423356874891</v>
      </c>
      <c r="F256" s="107"/>
      <c r="G256" s="107"/>
      <c r="H256" s="107"/>
      <c r="I256" s="107"/>
      <c r="J256" s="107"/>
    </row>
    <row r="257" spans="3:10" s="103" customFormat="1" ht="21" customHeight="1" thickBot="1">
      <c r="C257" s="104">
        <v>251</v>
      </c>
      <c r="D257" s="105">
        <v>44472</v>
      </c>
      <c r="E257" s="106">
        <v>0.19076991820111455</v>
      </c>
      <c r="F257" s="107"/>
      <c r="G257" s="107"/>
      <c r="H257" s="107"/>
      <c r="I257" s="107"/>
      <c r="J257" s="107"/>
    </row>
    <row r="258" spans="3:10" s="103" customFormat="1" ht="21" customHeight="1" thickBot="1">
      <c r="C258" s="104">
        <v>252</v>
      </c>
      <c r="D258" s="105">
        <v>44306</v>
      </c>
      <c r="E258" s="106">
        <v>0.9552188964926922</v>
      </c>
      <c r="F258" s="107"/>
      <c r="G258" s="107"/>
      <c r="H258" s="107"/>
      <c r="I258" s="107"/>
      <c r="J258" s="107"/>
    </row>
    <row r="259" spans="3:10" s="103" customFormat="1" ht="21" customHeight="1" thickBot="1">
      <c r="C259" s="104">
        <v>253</v>
      </c>
      <c r="D259" s="105">
        <v>44227</v>
      </c>
      <c r="E259" s="106">
        <v>0.9200489308244213</v>
      </c>
      <c r="F259" s="107"/>
      <c r="G259" s="107"/>
      <c r="H259" s="107"/>
      <c r="I259" s="107"/>
      <c r="J259" s="107"/>
    </row>
    <row r="260" spans="3:10" s="103" customFormat="1" ht="21" customHeight="1" thickBot="1">
      <c r="C260" s="104">
        <v>254</v>
      </c>
      <c r="D260" s="105">
        <v>44219</v>
      </c>
      <c r="E260" s="106">
        <v>0.75378065352627044</v>
      </c>
      <c r="F260" s="107"/>
      <c r="G260" s="107"/>
      <c r="H260" s="107"/>
      <c r="I260" s="107"/>
      <c r="J260" s="107"/>
    </row>
    <row r="261" spans="3:10" s="103" customFormat="1" ht="21" customHeight="1" thickBot="1">
      <c r="C261" s="104">
        <v>255</v>
      </c>
      <c r="D261" s="105">
        <v>43937</v>
      </c>
      <c r="E261" s="106">
        <v>0.38186580494633116</v>
      </c>
      <c r="F261" s="107"/>
      <c r="G261" s="107"/>
      <c r="H261" s="107"/>
      <c r="I261" s="107"/>
      <c r="J261" s="107"/>
    </row>
    <row r="262" spans="3:10" s="103" customFormat="1" ht="21" customHeight="1" thickBot="1">
      <c r="C262" s="104">
        <v>256</v>
      </c>
      <c r="D262" s="105">
        <v>44130</v>
      </c>
      <c r="E262" s="106">
        <v>0.29341499138856675</v>
      </c>
      <c r="F262" s="107"/>
      <c r="G262" s="107"/>
      <c r="H262" s="107"/>
      <c r="I262" s="107"/>
      <c r="J262" s="107"/>
    </row>
    <row r="263" spans="3:10" s="103" customFormat="1" ht="21" customHeight="1" thickBot="1">
      <c r="C263" s="104">
        <v>257</v>
      </c>
      <c r="D263" s="105">
        <v>44098</v>
      </c>
      <c r="E263" s="106">
        <v>0.98316218953272538</v>
      </c>
      <c r="F263" s="107"/>
      <c r="G263" s="107"/>
      <c r="H263" s="107"/>
      <c r="I263" s="107"/>
      <c r="J263" s="107"/>
    </row>
    <row r="264" spans="3:10" s="103" customFormat="1" ht="21" customHeight="1" thickBot="1">
      <c r="C264" s="104">
        <v>258</v>
      </c>
      <c r="D264" s="105">
        <v>44319</v>
      </c>
      <c r="E264" s="106">
        <v>0.98002457331313508</v>
      </c>
      <c r="F264" s="107"/>
      <c r="G264" s="107"/>
      <c r="H264" s="107"/>
      <c r="I264" s="107"/>
      <c r="J264" s="107"/>
    </row>
    <row r="265" spans="3:10" s="103" customFormat="1" ht="21" customHeight="1" thickBot="1">
      <c r="C265" s="104">
        <v>259</v>
      </c>
      <c r="D265" s="105">
        <v>44503</v>
      </c>
      <c r="E265" s="106">
        <v>0.30856287376076508</v>
      </c>
      <c r="F265" s="107"/>
      <c r="G265" s="107"/>
      <c r="H265" s="107"/>
      <c r="I265" s="107"/>
      <c r="J265" s="107"/>
    </row>
    <row r="266" spans="3:10" s="103" customFormat="1" ht="21" customHeight="1" thickBot="1">
      <c r="C266" s="104">
        <v>260</v>
      </c>
      <c r="D266" s="105">
        <v>44017</v>
      </c>
      <c r="E266" s="106">
        <v>0.49928434278554412</v>
      </c>
      <c r="F266" s="107"/>
      <c r="G266" s="107"/>
      <c r="H266" s="107"/>
      <c r="I266" s="107"/>
      <c r="J266" s="107"/>
    </row>
    <row r="267" spans="3:10" s="103" customFormat="1" ht="21" customHeight="1" thickBot="1">
      <c r="C267" s="104">
        <v>261</v>
      </c>
      <c r="D267" s="105">
        <v>44512</v>
      </c>
      <c r="E267" s="106">
        <v>0.30696463554118814</v>
      </c>
      <c r="F267" s="107"/>
      <c r="G267" s="107"/>
      <c r="H267" s="107"/>
      <c r="I267" s="107"/>
      <c r="J267" s="107"/>
    </row>
    <row r="268" spans="3:10" s="103" customFormat="1" ht="21" customHeight="1" thickBot="1">
      <c r="C268" s="104">
        <v>262</v>
      </c>
      <c r="D268" s="105">
        <v>44095</v>
      </c>
      <c r="E268" s="106">
        <v>0.70211662030147937</v>
      </c>
      <c r="F268" s="107"/>
      <c r="G268" s="107"/>
      <c r="H268" s="107"/>
      <c r="I268" s="107"/>
      <c r="J268" s="107"/>
    </row>
    <row r="269" spans="3:10" s="103" customFormat="1" ht="21" customHeight="1" thickBot="1">
      <c r="C269" s="104">
        <v>263</v>
      </c>
      <c r="D269" s="105">
        <v>44321</v>
      </c>
      <c r="E269" s="106">
        <v>0.65853937169931243</v>
      </c>
      <c r="F269" s="107"/>
      <c r="G269" s="107"/>
      <c r="H269" s="107"/>
      <c r="I269" s="107"/>
      <c r="J269" s="107"/>
    </row>
    <row r="270" spans="3:10" s="103" customFormat="1" ht="21" customHeight="1" thickBot="1">
      <c r="C270" s="104">
        <v>264</v>
      </c>
      <c r="D270" s="105">
        <v>44479</v>
      </c>
      <c r="E270" s="106">
        <v>0.39259941226270201</v>
      </c>
      <c r="F270" s="107"/>
      <c r="G270" s="107"/>
      <c r="H270" s="107"/>
      <c r="I270" s="107"/>
      <c r="J270" s="107"/>
    </row>
    <row r="271" spans="3:10" s="103" customFormat="1" ht="21" customHeight="1" thickBot="1">
      <c r="C271" s="104">
        <v>265</v>
      </c>
      <c r="D271" s="105">
        <v>44074</v>
      </c>
      <c r="E271" s="106">
        <v>0.80990157446721089</v>
      </c>
      <c r="F271" s="107"/>
      <c r="G271" s="107"/>
      <c r="H271" s="107"/>
      <c r="I271" s="107"/>
      <c r="J271" s="107"/>
    </row>
    <row r="272" spans="3:10" s="103" customFormat="1" ht="21" customHeight="1" thickBot="1">
      <c r="C272" s="104">
        <v>266</v>
      </c>
      <c r="D272" s="105">
        <v>44158</v>
      </c>
      <c r="E272" s="106">
        <v>0.30539471754673864</v>
      </c>
      <c r="F272" s="107"/>
      <c r="G272" s="107"/>
      <c r="H272" s="107"/>
      <c r="I272" s="107"/>
      <c r="J272" s="107"/>
    </row>
    <row r="273" spans="3:10" s="103" customFormat="1" ht="21" customHeight="1" thickBot="1">
      <c r="C273" s="104">
        <v>267</v>
      </c>
      <c r="D273" s="105">
        <v>44252</v>
      </c>
      <c r="E273" s="106">
        <v>0.46434973929643519</v>
      </c>
      <c r="F273" s="107"/>
      <c r="G273" s="107"/>
      <c r="H273" s="107"/>
      <c r="I273" s="107"/>
      <c r="J273" s="107"/>
    </row>
    <row r="274" spans="3:10" s="103" customFormat="1" ht="21" customHeight="1" thickBot="1">
      <c r="C274" s="104">
        <v>268</v>
      </c>
      <c r="D274" s="105">
        <v>43930</v>
      </c>
      <c r="E274" s="106">
        <v>0.76850048729562648</v>
      </c>
      <c r="F274" s="107"/>
      <c r="G274" s="107"/>
      <c r="H274" s="107"/>
      <c r="I274" s="107"/>
      <c r="J274" s="107"/>
    </row>
    <row r="275" spans="3:10" s="103" customFormat="1" ht="21" customHeight="1" thickBot="1">
      <c r="C275" s="104">
        <v>269</v>
      </c>
      <c r="D275" s="105">
        <v>44032</v>
      </c>
      <c r="E275" s="106">
        <v>0.15125735414604369</v>
      </c>
      <c r="F275" s="107"/>
      <c r="G275" s="107"/>
      <c r="H275" s="107"/>
      <c r="I275" s="107"/>
      <c r="J275" s="107"/>
    </row>
    <row r="276" spans="3:10" s="103" customFormat="1" ht="21" customHeight="1" thickBot="1">
      <c r="C276" s="104">
        <v>270</v>
      </c>
      <c r="D276" s="105">
        <v>44141</v>
      </c>
      <c r="E276" s="106">
        <v>0.45311968905395239</v>
      </c>
      <c r="F276" s="107"/>
      <c r="G276" s="107"/>
      <c r="H276" s="107"/>
      <c r="I276" s="107"/>
      <c r="J276" s="107"/>
    </row>
    <row r="277" spans="3:10" s="103" customFormat="1" ht="21" customHeight="1" thickBot="1">
      <c r="C277" s="104">
        <v>271</v>
      </c>
      <c r="D277" s="105">
        <v>44080</v>
      </c>
      <c r="E277" s="106">
        <v>0.58257652581364572</v>
      </c>
      <c r="F277" s="107"/>
      <c r="G277" s="107"/>
      <c r="H277" s="107"/>
      <c r="I277" s="107"/>
      <c r="J277" s="107"/>
    </row>
    <row r="278" spans="3:10" s="103" customFormat="1" ht="21" customHeight="1" thickBot="1">
      <c r="C278" s="104">
        <v>272</v>
      </c>
      <c r="D278" s="105">
        <v>44515</v>
      </c>
      <c r="E278" s="106">
        <v>0.89221444591213772</v>
      </c>
      <c r="F278" s="107"/>
      <c r="G278" s="107"/>
      <c r="H278" s="107"/>
      <c r="I278" s="107"/>
      <c r="J278" s="107"/>
    </row>
    <row r="279" spans="3:10" s="103" customFormat="1" ht="21" customHeight="1" thickBot="1">
      <c r="C279" s="104">
        <v>273</v>
      </c>
      <c r="D279" s="105">
        <v>44029</v>
      </c>
      <c r="E279" s="106">
        <v>0.61387473007322024</v>
      </c>
      <c r="F279" s="107"/>
      <c r="G279" s="107"/>
      <c r="H279" s="107"/>
      <c r="I279" s="107"/>
      <c r="J279" s="107"/>
    </row>
    <row r="280" spans="3:10" s="103" customFormat="1" ht="21" customHeight="1" thickBot="1">
      <c r="C280" s="104">
        <v>274</v>
      </c>
      <c r="D280" s="105">
        <v>44255</v>
      </c>
      <c r="E280" s="106">
        <v>0.45335444981600503</v>
      </c>
      <c r="F280" s="107"/>
      <c r="G280" s="107"/>
      <c r="H280" s="107"/>
      <c r="I280" s="107"/>
      <c r="J280" s="107"/>
    </row>
    <row r="281" spans="3:10" s="103" customFormat="1" ht="21" customHeight="1" thickBot="1">
      <c r="C281" s="104">
        <v>275</v>
      </c>
      <c r="D281" s="105">
        <v>44191</v>
      </c>
      <c r="E281" s="106">
        <v>0.52402786417209546</v>
      </c>
      <c r="F281" s="107"/>
      <c r="G281" s="107"/>
      <c r="H281" s="107"/>
      <c r="I281" s="107"/>
      <c r="J281" s="107"/>
    </row>
    <row r="282" spans="3:10" s="103" customFormat="1" ht="21" customHeight="1" thickBot="1">
      <c r="C282" s="104">
        <v>276</v>
      </c>
      <c r="D282" s="105">
        <v>44300</v>
      </c>
      <c r="E282" s="106">
        <v>0.83186997718532585</v>
      </c>
      <c r="F282" s="107"/>
      <c r="G282" s="107"/>
      <c r="H282" s="107"/>
      <c r="I282" s="107"/>
      <c r="J282" s="107"/>
    </row>
    <row r="283" spans="3:10" s="103" customFormat="1" ht="21" customHeight="1" thickBot="1">
      <c r="C283" s="104">
        <v>277</v>
      </c>
      <c r="D283" s="105">
        <v>44030</v>
      </c>
      <c r="E283" s="106">
        <v>0.20458680557178432</v>
      </c>
      <c r="F283" s="107"/>
      <c r="G283" s="107"/>
      <c r="H283" s="107"/>
      <c r="I283" s="107"/>
      <c r="J283" s="107"/>
    </row>
    <row r="284" spans="3:10" s="103" customFormat="1" ht="21" customHeight="1" thickBot="1">
      <c r="C284" s="104">
        <v>278</v>
      </c>
      <c r="D284" s="105">
        <v>43897</v>
      </c>
      <c r="E284" s="106">
        <v>0.13832310962536187</v>
      </c>
      <c r="F284" s="107"/>
      <c r="G284" s="107"/>
      <c r="H284" s="107"/>
      <c r="I284" s="107"/>
      <c r="J284" s="107"/>
    </row>
    <row r="285" spans="3:10" s="103" customFormat="1" ht="21" customHeight="1" thickBot="1">
      <c r="C285" s="104">
        <v>279</v>
      </c>
      <c r="D285" s="105">
        <v>44237</v>
      </c>
      <c r="E285" s="106">
        <v>9.4196908508351385E-2</v>
      </c>
      <c r="F285" s="107"/>
      <c r="G285" s="107"/>
      <c r="H285" s="107"/>
      <c r="I285" s="107"/>
      <c r="J285" s="107"/>
    </row>
    <row r="286" spans="3:10" s="103" customFormat="1" ht="21" customHeight="1" thickBot="1">
      <c r="C286" s="104">
        <v>280</v>
      </c>
      <c r="D286" s="105">
        <v>44458</v>
      </c>
      <c r="E286" s="106">
        <v>0.40628257794966716</v>
      </c>
      <c r="F286" s="107"/>
      <c r="G286" s="107"/>
      <c r="H286" s="107"/>
      <c r="I286" s="107"/>
      <c r="J286" s="107"/>
    </row>
    <row r="287" spans="3:10" s="103" customFormat="1" ht="21" customHeight="1" thickBot="1">
      <c r="C287" s="104">
        <v>281</v>
      </c>
      <c r="D287" s="105">
        <v>43838</v>
      </c>
      <c r="E287" s="106">
        <v>0.53187049962769073</v>
      </c>
      <c r="F287" s="107"/>
      <c r="G287" s="107"/>
      <c r="H287" s="107"/>
      <c r="I287" s="107"/>
      <c r="J287" s="107"/>
    </row>
    <row r="288" spans="3:10" s="103" customFormat="1" ht="21" customHeight="1" thickBot="1">
      <c r="C288" s="104">
        <v>282</v>
      </c>
      <c r="D288" s="105">
        <v>44302</v>
      </c>
      <c r="E288" s="106">
        <v>0.90056906809566284</v>
      </c>
      <c r="F288" s="107"/>
      <c r="G288" s="107"/>
      <c r="H288" s="107"/>
      <c r="I288" s="107"/>
      <c r="J288" s="107"/>
    </row>
    <row r="289" spans="3:10" s="103" customFormat="1" ht="21" customHeight="1" thickBot="1">
      <c r="C289" s="104">
        <v>283</v>
      </c>
      <c r="D289" s="105">
        <v>44319</v>
      </c>
      <c r="E289" s="106">
        <v>0.7889397493671868</v>
      </c>
      <c r="F289" s="107"/>
      <c r="G289" s="107"/>
      <c r="H289" s="107"/>
      <c r="I289" s="107"/>
      <c r="J289" s="107"/>
    </row>
    <row r="290" spans="3:10" s="103" customFormat="1" ht="21" customHeight="1" thickBot="1">
      <c r="C290" s="104">
        <v>284</v>
      </c>
      <c r="D290" s="105">
        <v>44246</v>
      </c>
      <c r="E290" s="106">
        <v>0.75202329835313331</v>
      </c>
      <c r="F290" s="107"/>
      <c r="G290" s="107"/>
      <c r="H290" s="107"/>
      <c r="I290" s="107"/>
      <c r="J290" s="107"/>
    </row>
    <row r="291" spans="3:10" s="103" customFormat="1" ht="21" customHeight="1" thickBot="1">
      <c r="C291" s="104">
        <v>285</v>
      </c>
      <c r="D291" s="105">
        <v>44427</v>
      </c>
      <c r="E291" s="106">
        <v>0.28451269321604078</v>
      </c>
      <c r="F291" s="107"/>
      <c r="G291" s="107"/>
      <c r="H291" s="107"/>
      <c r="I291" s="107"/>
      <c r="J291" s="107"/>
    </row>
    <row r="292" spans="3:10" s="103" customFormat="1" ht="21" customHeight="1" thickBot="1">
      <c r="C292" s="104">
        <v>286</v>
      </c>
      <c r="D292" s="105">
        <v>44220</v>
      </c>
      <c r="E292" s="106">
        <v>0.97867208152400487</v>
      </c>
      <c r="F292" s="107"/>
      <c r="G292" s="107"/>
      <c r="H292" s="107"/>
      <c r="I292" s="107"/>
      <c r="J292" s="107"/>
    </row>
    <row r="293" spans="3:10" s="103" customFormat="1" ht="21" customHeight="1" thickBot="1">
      <c r="C293" s="104">
        <v>287</v>
      </c>
      <c r="D293" s="105">
        <v>44147</v>
      </c>
      <c r="E293" s="106">
        <v>0.33786366153957947</v>
      </c>
      <c r="F293" s="107"/>
      <c r="G293" s="107"/>
      <c r="H293" s="107"/>
      <c r="I293" s="107"/>
      <c r="J293" s="107"/>
    </row>
    <row r="294" spans="3:10" s="103" customFormat="1" ht="21" customHeight="1" thickBot="1">
      <c r="C294" s="104">
        <v>288</v>
      </c>
      <c r="D294" s="105">
        <v>44514</v>
      </c>
      <c r="E294" s="106">
        <v>0.76409019535676947</v>
      </c>
      <c r="F294" s="107"/>
      <c r="G294" s="107"/>
      <c r="H294" s="107"/>
      <c r="I294" s="107"/>
      <c r="J294" s="107"/>
    </row>
    <row r="295" spans="3:10" s="103" customFormat="1" ht="21" customHeight="1" thickBot="1">
      <c r="C295" s="104">
        <v>289</v>
      </c>
      <c r="D295" s="105">
        <v>44050</v>
      </c>
      <c r="E295" s="106">
        <v>0.10825436818118717</v>
      </c>
      <c r="F295" s="107"/>
      <c r="G295" s="107"/>
      <c r="H295" s="107"/>
      <c r="I295" s="107"/>
      <c r="J295" s="107"/>
    </row>
    <row r="296" spans="3:10" s="103" customFormat="1" ht="21" customHeight="1" thickBot="1">
      <c r="C296" s="104">
        <v>290</v>
      </c>
      <c r="D296" s="105">
        <v>44113</v>
      </c>
      <c r="E296" s="106">
        <v>7.2208363352414429E-2</v>
      </c>
      <c r="F296" s="107"/>
      <c r="G296" s="107"/>
      <c r="H296" s="107"/>
      <c r="I296" s="107"/>
      <c r="J296" s="107"/>
    </row>
    <row r="297" spans="3:10" s="103" customFormat="1" ht="21" customHeight="1" thickBot="1">
      <c r="C297" s="104">
        <v>291</v>
      </c>
      <c r="D297" s="105">
        <v>43927</v>
      </c>
      <c r="E297" s="106">
        <v>0.16348217102915186</v>
      </c>
      <c r="F297" s="107"/>
      <c r="G297" s="107"/>
      <c r="H297" s="107"/>
      <c r="I297" s="107"/>
      <c r="J297" s="107"/>
    </row>
    <row r="298" spans="3:10" s="103" customFormat="1" ht="21" customHeight="1" thickBot="1">
      <c r="C298" s="104">
        <v>292</v>
      </c>
      <c r="D298" s="105">
        <v>44225</v>
      </c>
      <c r="E298" s="106">
        <v>0.51519963269294067</v>
      </c>
      <c r="F298" s="107"/>
      <c r="G298" s="107"/>
      <c r="H298" s="107"/>
      <c r="I298" s="107"/>
      <c r="J298" s="107"/>
    </row>
    <row r="299" spans="3:10" s="103" customFormat="1" ht="21" customHeight="1" thickBot="1">
      <c r="C299" s="104">
        <v>293</v>
      </c>
      <c r="D299" s="105">
        <v>43865</v>
      </c>
      <c r="E299" s="106">
        <v>4.6362240571634961E-2</v>
      </c>
      <c r="F299" s="107"/>
      <c r="G299" s="107"/>
      <c r="H299" s="107"/>
      <c r="I299" s="107"/>
      <c r="J299" s="107"/>
    </row>
    <row r="300" spans="3:10" s="103" customFormat="1" ht="21" customHeight="1" thickBot="1">
      <c r="C300" s="104">
        <v>294</v>
      </c>
      <c r="D300" s="105">
        <v>44345</v>
      </c>
      <c r="E300" s="106">
        <v>0.78464655254804305</v>
      </c>
      <c r="F300" s="107"/>
      <c r="G300" s="107"/>
      <c r="H300" s="107"/>
      <c r="I300" s="107"/>
      <c r="J300" s="107"/>
    </row>
    <row r="301" spans="3:10" s="103" customFormat="1" ht="21" customHeight="1" thickBot="1">
      <c r="C301" s="104">
        <v>295</v>
      </c>
      <c r="D301" s="105">
        <v>44365</v>
      </c>
      <c r="E301" s="106">
        <v>0.80540012196783639</v>
      </c>
      <c r="F301" s="107"/>
      <c r="G301" s="107"/>
      <c r="H301" s="107"/>
      <c r="I301" s="107"/>
      <c r="J301" s="107"/>
    </row>
    <row r="302" spans="3:10" s="103" customFormat="1" ht="21" customHeight="1" thickBot="1">
      <c r="C302" s="104">
        <v>296</v>
      </c>
      <c r="D302" s="105">
        <v>44492</v>
      </c>
      <c r="E302" s="106">
        <v>0.74876682908606162</v>
      </c>
      <c r="F302" s="107"/>
      <c r="G302" s="107"/>
      <c r="H302" s="107"/>
      <c r="I302" s="107"/>
      <c r="J302" s="107"/>
    </row>
    <row r="303" spans="3:10" s="103" customFormat="1" ht="21" customHeight="1" thickBot="1">
      <c r="C303" s="104">
        <v>297</v>
      </c>
      <c r="D303" s="105">
        <v>43863</v>
      </c>
      <c r="E303" s="106">
        <v>0.59177560189611011</v>
      </c>
      <c r="F303" s="107"/>
      <c r="G303" s="107"/>
      <c r="H303" s="107"/>
      <c r="I303" s="107"/>
      <c r="J303" s="107"/>
    </row>
    <row r="304" spans="3:10" s="103" customFormat="1" ht="21" customHeight="1" thickBot="1">
      <c r="C304" s="104">
        <v>298</v>
      </c>
      <c r="D304" s="105">
        <v>44349</v>
      </c>
      <c r="E304" s="106">
        <v>0.24945627314204455</v>
      </c>
      <c r="F304" s="107"/>
      <c r="G304" s="107"/>
      <c r="H304" s="107"/>
      <c r="I304" s="107"/>
      <c r="J304" s="107"/>
    </row>
    <row r="305" spans="3:10" s="103" customFormat="1" ht="21" customHeight="1" thickBot="1">
      <c r="C305" s="104">
        <v>299</v>
      </c>
      <c r="D305" s="105">
        <v>44309</v>
      </c>
      <c r="E305" s="106">
        <v>0.78695502298097264</v>
      </c>
      <c r="F305" s="107"/>
      <c r="G305" s="107"/>
      <c r="H305" s="107"/>
      <c r="I305" s="107"/>
      <c r="J305" s="107"/>
    </row>
    <row r="306" spans="3:10" s="103" customFormat="1" ht="21" customHeight="1" thickBot="1">
      <c r="C306" s="104">
        <v>300</v>
      </c>
      <c r="D306" s="105">
        <v>44041</v>
      </c>
      <c r="E306" s="106">
        <v>0.10899666029522481</v>
      </c>
      <c r="F306" s="107"/>
      <c r="G306" s="107"/>
      <c r="H306" s="107"/>
      <c r="I306" s="107"/>
      <c r="J306" s="107"/>
    </row>
    <row r="307" spans="3:10" s="103" customFormat="1" ht="21" customHeight="1" thickBot="1">
      <c r="C307" s="104">
        <v>301</v>
      </c>
      <c r="D307" s="105">
        <v>44002</v>
      </c>
      <c r="E307" s="106">
        <v>0.84162634314066154</v>
      </c>
      <c r="F307" s="107"/>
      <c r="G307" s="107"/>
      <c r="H307" s="107"/>
      <c r="I307" s="107"/>
      <c r="J307" s="107"/>
    </row>
    <row r="308" spans="3:10" s="103" customFormat="1" ht="21" customHeight="1" thickBot="1">
      <c r="C308" s="104">
        <v>302</v>
      </c>
      <c r="D308" s="105">
        <v>44229</v>
      </c>
      <c r="E308" s="106">
        <v>2.2012471122810684E-2</v>
      </c>
      <c r="F308" s="107"/>
      <c r="G308" s="107"/>
      <c r="H308" s="107"/>
      <c r="I308" s="107"/>
      <c r="J308" s="107"/>
    </row>
    <row r="309" spans="3:10" s="103" customFormat="1" ht="21" customHeight="1" thickBot="1">
      <c r="C309" s="104">
        <v>303</v>
      </c>
      <c r="D309" s="105">
        <v>44107</v>
      </c>
      <c r="E309" s="106">
        <v>0.75897418873233191</v>
      </c>
      <c r="F309" s="107"/>
      <c r="G309" s="107"/>
      <c r="H309" s="107"/>
      <c r="I309" s="107"/>
      <c r="J309" s="107"/>
    </row>
    <row r="310" spans="3:10" s="103" customFormat="1" ht="21" customHeight="1" thickBot="1">
      <c r="C310" s="104">
        <v>304</v>
      </c>
      <c r="D310" s="105">
        <v>43973</v>
      </c>
      <c r="E310" s="106">
        <v>0.43160800503528207</v>
      </c>
      <c r="F310" s="107"/>
      <c r="G310" s="107"/>
      <c r="H310" s="107"/>
      <c r="I310" s="107"/>
      <c r="J310" s="107"/>
    </row>
    <row r="311" spans="3:10" s="103" customFormat="1" ht="21" customHeight="1" thickBot="1">
      <c r="C311" s="104">
        <v>305</v>
      </c>
      <c r="D311" s="105">
        <v>44156</v>
      </c>
      <c r="E311" s="106">
        <v>0.8499750194926422</v>
      </c>
      <c r="F311" s="107"/>
      <c r="G311" s="107"/>
      <c r="H311" s="107"/>
      <c r="I311" s="107"/>
      <c r="J311" s="107"/>
    </row>
    <row r="312" spans="3:10" s="103" customFormat="1" ht="21" customHeight="1" thickBot="1">
      <c r="C312" s="104">
        <v>306</v>
      </c>
      <c r="D312" s="105">
        <v>44489</v>
      </c>
      <c r="E312" s="106">
        <v>0.70947054781871577</v>
      </c>
      <c r="F312" s="107"/>
      <c r="G312" s="107"/>
      <c r="H312" s="107"/>
      <c r="I312" s="107"/>
      <c r="J312" s="107"/>
    </row>
    <row r="313" spans="3:10" s="103" customFormat="1" ht="21" customHeight="1" thickBot="1">
      <c r="C313" s="104">
        <v>307</v>
      </c>
      <c r="D313" s="105">
        <v>44371</v>
      </c>
      <c r="E313" s="106">
        <v>0.25218985150020101</v>
      </c>
      <c r="F313" s="107"/>
      <c r="G313" s="107"/>
      <c r="H313" s="107"/>
      <c r="I313" s="107"/>
      <c r="J313" s="107"/>
    </row>
    <row r="314" spans="3:10" s="103" customFormat="1" ht="21" customHeight="1" thickBot="1">
      <c r="C314" s="104">
        <v>308</v>
      </c>
      <c r="D314" s="105">
        <v>44298</v>
      </c>
      <c r="E314" s="106">
        <v>0.93531902390877819</v>
      </c>
      <c r="F314" s="107"/>
      <c r="G314" s="107"/>
      <c r="H314" s="107"/>
      <c r="I314" s="107"/>
      <c r="J314" s="107"/>
    </row>
    <row r="315" spans="3:10" s="103" customFormat="1" ht="21" customHeight="1" thickBot="1">
      <c r="C315" s="104">
        <v>309</v>
      </c>
      <c r="D315" s="105">
        <v>43925</v>
      </c>
      <c r="E315" s="106">
        <v>0.90854696962155512</v>
      </c>
      <c r="F315" s="107"/>
      <c r="G315" s="107"/>
      <c r="H315" s="107"/>
      <c r="I315" s="107"/>
      <c r="J315" s="107"/>
    </row>
    <row r="316" spans="3:10" s="103" customFormat="1" ht="21" customHeight="1" thickBot="1">
      <c r="C316" s="104">
        <v>310</v>
      </c>
      <c r="D316" s="105">
        <v>44171</v>
      </c>
      <c r="E316" s="106">
        <v>0.73079135694859687</v>
      </c>
      <c r="F316" s="107"/>
      <c r="G316" s="107"/>
      <c r="H316" s="107"/>
      <c r="I316" s="107"/>
      <c r="J316" s="107"/>
    </row>
    <row r="317" spans="3:10" s="103" customFormat="1" ht="21" customHeight="1" thickBot="1">
      <c r="C317" s="104">
        <v>311</v>
      </c>
      <c r="D317" s="105">
        <v>44501</v>
      </c>
      <c r="E317" s="106">
        <v>7.1852655251380515E-2</v>
      </c>
      <c r="F317" s="107"/>
      <c r="G317" s="107"/>
      <c r="H317" s="107"/>
      <c r="I317" s="107"/>
      <c r="J317" s="107"/>
    </row>
    <row r="318" spans="3:10" s="103" customFormat="1" ht="21" customHeight="1" thickBot="1">
      <c r="C318" s="104">
        <v>312</v>
      </c>
      <c r="D318" s="105">
        <v>44203</v>
      </c>
      <c r="E318" s="106">
        <v>0.93812458466265858</v>
      </c>
      <c r="F318" s="107"/>
      <c r="G318" s="107"/>
      <c r="H318" s="107"/>
      <c r="I318" s="107"/>
      <c r="J318" s="107"/>
    </row>
    <row r="319" spans="3:10" s="103" customFormat="1" ht="21" customHeight="1" thickBot="1">
      <c r="C319" s="104">
        <v>313</v>
      </c>
      <c r="D319" s="105">
        <v>44243</v>
      </c>
      <c r="E319" s="106">
        <v>0.66568530237866397</v>
      </c>
      <c r="F319" s="107"/>
      <c r="G319" s="107"/>
      <c r="H319" s="107"/>
      <c r="I319" s="107"/>
      <c r="J319" s="107"/>
    </row>
    <row r="320" spans="3:10" s="103" customFormat="1" ht="21" customHeight="1" thickBot="1">
      <c r="C320" s="104">
        <v>314</v>
      </c>
      <c r="D320" s="105">
        <v>43888</v>
      </c>
      <c r="E320" s="106">
        <v>0.70300671332481268</v>
      </c>
      <c r="F320" s="107"/>
      <c r="G320" s="107"/>
      <c r="H320" s="107"/>
      <c r="I320" s="107"/>
      <c r="J320" s="107"/>
    </row>
    <row r="321" spans="3:10" s="103" customFormat="1" ht="21" customHeight="1" thickBot="1">
      <c r="C321" s="104">
        <v>315</v>
      </c>
      <c r="D321" s="105">
        <v>44498</v>
      </c>
      <c r="E321" s="106">
        <v>0.51929260712438141</v>
      </c>
      <c r="F321" s="107"/>
      <c r="G321" s="107"/>
      <c r="H321" s="107"/>
      <c r="I321" s="107"/>
      <c r="J321" s="107"/>
    </row>
    <row r="322" spans="3:10" s="103" customFormat="1" ht="21" customHeight="1" thickBot="1">
      <c r="C322" s="104">
        <v>316</v>
      </c>
      <c r="D322" s="105">
        <v>44043</v>
      </c>
      <c r="E322" s="106">
        <v>0.45569430538670352</v>
      </c>
      <c r="F322" s="107"/>
      <c r="G322" s="107"/>
      <c r="H322" s="107"/>
      <c r="I322" s="107"/>
      <c r="J322" s="107"/>
    </row>
    <row r="323" spans="3:10" s="103" customFormat="1" ht="21" customHeight="1" thickBot="1">
      <c r="C323" s="104">
        <v>317</v>
      </c>
      <c r="D323" s="105">
        <v>44559</v>
      </c>
      <c r="E323" s="106">
        <v>0.10232866364331694</v>
      </c>
      <c r="F323" s="107"/>
      <c r="G323" s="107"/>
      <c r="H323" s="107"/>
      <c r="I323" s="107"/>
      <c r="J323" s="107"/>
    </row>
    <row r="324" spans="3:10" s="103" customFormat="1" ht="21" customHeight="1" thickBot="1">
      <c r="C324" s="104">
        <v>318</v>
      </c>
      <c r="D324" s="105">
        <v>44426</v>
      </c>
      <c r="E324" s="106">
        <v>0.47365164832558737</v>
      </c>
      <c r="F324" s="107"/>
      <c r="G324" s="107"/>
      <c r="H324" s="107"/>
      <c r="I324" s="107"/>
      <c r="J324" s="107"/>
    </row>
    <row r="325" spans="3:10" s="103" customFormat="1" ht="21" customHeight="1" thickBot="1">
      <c r="C325" s="104">
        <v>319</v>
      </c>
      <c r="D325" s="105">
        <v>44051</v>
      </c>
      <c r="E325" s="106">
        <v>0.91012799299356251</v>
      </c>
      <c r="F325" s="107"/>
      <c r="G325" s="107"/>
      <c r="H325" s="107"/>
      <c r="I325" s="107"/>
      <c r="J325" s="107"/>
    </row>
    <row r="326" spans="3:10" s="103" customFormat="1" ht="21" customHeight="1" thickBot="1">
      <c r="C326" s="104">
        <v>320</v>
      </c>
      <c r="D326" s="105">
        <v>44047</v>
      </c>
      <c r="E326" s="106">
        <v>0.36621355884703943</v>
      </c>
      <c r="F326" s="107"/>
      <c r="G326" s="107"/>
      <c r="H326" s="107"/>
      <c r="I326" s="107"/>
      <c r="J326" s="107"/>
    </row>
    <row r="327" spans="3:10" s="103" customFormat="1" ht="21" customHeight="1" thickBot="1">
      <c r="C327" s="104">
        <v>321</v>
      </c>
      <c r="D327" s="105">
        <v>44159</v>
      </c>
      <c r="E327" s="106">
        <v>0.87737953112358968</v>
      </c>
      <c r="F327" s="107"/>
      <c r="G327" s="107"/>
      <c r="H327" s="107"/>
      <c r="I327" s="107"/>
      <c r="J327" s="107"/>
    </row>
    <row r="328" spans="3:10" s="103" customFormat="1" ht="21" customHeight="1" thickBot="1">
      <c r="C328" s="104">
        <v>322</v>
      </c>
      <c r="D328" s="105">
        <v>44478</v>
      </c>
      <c r="E328" s="106">
        <v>0.18138586460700568</v>
      </c>
      <c r="F328" s="107"/>
      <c r="G328" s="107"/>
      <c r="H328" s="107"/>
      <c r="I328" s="107"/>
      <c r="J328" s="107"/>
    </row>
    <row r="329" spans="3:10" s="103" customFormat="1" ht="21" customHeight="1" thickBot="1">
      <c r="C329" s="104">
        <v>323</v>
      </c>
      <c r="D329" s="105">
        <v>43946</v>
      </c>
      <c r="E329" s="106">
        <v>0.37708130619326863</v>
      </c>
      <c r="F329" s="107"/>
      <c r="G329" s="107"/>
      <c r="H329" s="107"/>
      <c r="I329" s="107"/>
      <c r="J329" s="107"/>
    </row>
    <row r="330" spans="3:10" s="103" customFormat="1" ht="21" customHeight="1" thickBot="1">
      <c r="C330" s="104">
        <v>324</v>
      </c>
      <c r="D330" s="105">
        <v>44248</v>
      </c>
      <c r="E330" s="106">
        <v>0.71611746285149092</v>
      </c>
      <c r="F330" s="107"/>
      <c r="G330" s="107"/>
      <c r="H330" s="107"/>
      <c r="I330" s="107"/>
      <c r="J330" s="107"/>
    </row>
    <row r="331" spans="3:10" s="103" customFormat="1" ht="21" customHeight="1" thickBot="1">
      <c r="C331" s="104">
        <v>325</v>
      </c>
      <c r="D331" s="105">
        <v>44171</v>
      </c>
      <c r="E331" s="106">
        <v>0.35621451426240169</v>
      </c>
      <c r="F331" s="107"/>
      <c r="G331" s="107"/>
      <c r="H331" s="107"/>
      <c r="I331" s="107"/>
      <c r="J331" s="107"/>
    </row>
    <row r="332" spans="3:10" s="103" customFormat="1" ht="21" customHeight="1" thickBot="1">
      <c r="C332" s="104">
        <v>326</v>
      </c>
      <c r="D332" s="105">
        <v>44298</v>
      </c>
      <c r="E332" s="106">
        <v>0.59633219842083085</v>
      </c>
      <c r="F332" s="107"/>
      <c r="G332" s="107"/>
      <c r="H332" s="107"/>
      <c r="I332" s="107"/>
      <c r="J332" s="107"/>
    </row>
    <row r="333" spans="3:10" s="103" customFormat="1" ht="21" customHeight="1" thickBot="1">
      <c r="C333" s="104">
        <v>327</v>
      </c>
      <c r="D333" s="105">
        <v>44540</v>
      </c>
      <c r="E333" s="106">
        <v>0.66704300302525921</v>
      </c>
      <c r="F333" s="107"/>
      <c r="G333" s="107"/>
      <c r="H333" s="107"/>
      <c r="I333" s="107"/>
      <c r="J333" s="107"/>
    </row>
    <row r="334" spans="3:10" s="103" customFormat="1" ht="21" customHeight="1" thickBot="1">
      <c r="C334" s="104">
        <v>328</v>
      </c>
      <c r="D334" s="105">
        <v>44028</v>
      </c>
      <c r="E334" s="106">
        <v>0.85734776281930369</v>
      </c>
      <c r="F334" s="107"/>
      <c r="G334" s="107"/>
      <c r="H334" s="107"/>
      <c r="I334" s="107"/>
      <c r="J334" s="107"/>
    </row>
    <row r="335" spans="3:10" s="103" customFormat="1" ht="21" customHeight="1" thickBot="1">
      <c r="C335" s="104">
        <v>329</v>
      </c>
      <c r="D335" s="105">
        <v>43973</v>
      </c>
      <c r="E335" s="106">
        <v>0.66058194915755253</v>
      </c>
      <c r="F335" s="107"/>
      <c r="G335" s="107"/>
      <c r="H335" s="107"/>
      <c r="I335" s="107"/>
      <c r="J335" s="107"/>
    </row>
    <row r="336" spans="3:10" s="103" customFormat="1" ht="21" customHeight="1" thickBot="1">
      <c r="C336" s="104">
        <v>330</v>
      </c>
      <c r="D336" s="105">
        <v>43979</v>
      </c>
      <c r="E336" s="106">
        <v>0.18325344433254653</v>
      </c>
      <c r="F336" s="107"/>
      <c r="G336" s="107"/>
      <c r="H336" s="107"/>
      <c r="I336" s="107"/>
      <c r="J336" s="107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C8277-290D-49D2-B284-2A2BACA3D4FB}">
  <dimension ref="B1:H22"/>
  <sheetViews>
    <sheetView zoomScale="115" zoomScaleNormal="115" workbookViewId="0">
      <selection activeCell="C15" sqref="C15:F22"/>
    </sheetView>
  </sheetViews>
  <sheetFormatPr defaultColWidth="9.140625" defaultRowHeight="12.6"/>
  <cols>
    <col min="1" max="1" width="6.140625" style="44" customWidth="1"/>
    <col min="2" max="2" width="31.42578125" style="44" bestFit="1" customWidth="1"/>
    <col min="3" max="3" width="7" style="44" bestFit="1" customWidth="1"/>
    <col min="4" max="4" width="8.7109375" style="44" bestFit="1" customWidth="1"/>
    <col min="5" max="5" width="5" style="44" bestFit="1" customWidth="1"/>
    <col min="6" max="6" width="16.140625" style="44" bestFit="1" customWidth="1"/>
    <col min="7" max="16384" width="9.140625" style="44"/>
  </cols>
  <sheetData>
    <row r="1" spans="2:8" ht="12.95" thickBot="1"/>
    <row r="2" spans="2:8" s="112" customFormat="1" ht="30" customHeight="1" thickBot="1">
      <c r="B2" s="109" t="s">
        <v>461</v>
      </c>
      <c r="C2" s="110" t="s">
        <v>462</v>
      </c>
      <c r="D2" s="110" t="s">
        <v>463</v>
      </c>
      <c r="E2" s="110" t="s">
        <v>464</v>
      </c>
      <c r="F2" s="111" t="s">
        <v>465</v>
      </c>
    </row>
    <row r="3" spans="2:8" s="112" customFormat="1">
      <c r="B3" s="113" t="s">
        <v>466</v>
      </c>
      <c r="C3" s="114"/>
      <c r="D3" s="115"/>
      <c r="E3" s="115"/>
      <c r="F3" s="116"/>
    </row>
    <row r="4" spans="2:8" s="112" customFormat="1">
      <c r="B4" s="113" t="s">
        <v>467</v>
      </c>
      <c r="C4" s="114"/>
      <c r="D4" s="115"/>
      <c r="E4" s="115"/>
      <c r="F4" s="116"/>
    </row>
    <row r="5" spans="2:8" s="112" customFormat="1">
      <c r="B5" s="113" t="s">
        <v>468</v>
      </c>
      <c r="C5" s="114"/>
      <c r="D5" s="115"/>
      <c r="E5" s="115"/>
      <c r="F5" s="116"/>
    </row>
    <row r="6" spans="2:8" s="112" customFormat="1">
      <c r="B6" s="113" t="s">
        <v>469</v>
      </c>
      <c r="C6" s="114"/>
      <c r="D6" s="115"/>
      <c r="E6" s="115"/>
      <c r="F6" s="116"/>
    </row>
    <row r="7" spans="2:8" s="112" customFormat="1">
      <c r="B7" s="113" t="s">
        <v>470</v>
      </c>
      <c r="C7" s="114"/>
      <c r="D7" s="115"/>
      <c r="E7" s="115"/>
      <c r="F7" s="116"/>
      <c r="H7" s="112" t="str">
        <f>MID(B3,1,)</f>
        <v/>
      </c>
    </row>
    <row r="8" spans="2:8" s="112" customFormat="1">
      <c r="B8" s="113" t="s">
        <v>471</v>
      </c>
      <c r="C8" s="114"/>
      <c r="D8" s="115"/>
      <c r="E8" s="115"/>
      <c r="F8" s="116"/>
    </row>
    <row r="9" spans="2:8" s="112" customFormat="1">
      <c r="B9" s="113" t="s">
        <v>472</v>
      </c>
      <c r="C9" s="114"/>
      <c r="D9" s="115"/>
      <c r="E9" s="115"/>
      <c r="F9" s="116"/>
    </row>
    <row r="10" spans="2:8" s="112" customFormat="1" ht="12.95" thickBot="1">
      <c r="B10" s="117" t="s">
        <v>473</v>
      </c>
      <c r="C10" s="118"/>
      <c r="D10" s="119"/>
      <c r="E10" s="119"/>
      <c r="F10" s="120"/>
    </row>
    <row r="13" spans="2:8" ht="15.95" thickBot="1">
      <c r="B13" s="121"/>
      <c r="D13" s="121"/>
      <c r="E13" s="121"/>
      <c r="F13" s="121"/>
    </row>
    <row r="14" spans="2:8" ht="15.95" thickBot="1">
      <c r="B14" s="109" t="s">
        <v>461</v>
      </c>
      <c r="C14" s="110" t="s">
        <v>462</v>
      </c>
      <c r="D14" s="110" t="s">
        <v>463</v>
      </c>
      <c r="E14" s="110" t="s">
        <v>464</v>
      </c>
      <c r="F14" s="111" t="s">
        <v>465</v>
      </c>
    </row>
    <row r="15" spans="2:8">
      <c r="B15" s="113" t="s">
        <v>466</v>
      </c>
      <c r="C15" s="122"/>
      <c r="D15" s="123"/>
      <c r="E15" s="123"/>
      <c r="F15" s="116"/>
    </row>
    <row r="16" spans="2:8">
      <c r="B16" s="113" t="s">
        <v>467</v>
      </c>
      <c r="C16" s="122"/>
      <c r="D16" s="123"/>
      <c r="E16" s="123"/>
      <c r="F16" s="116"/>
    </row>
    <row r="17" spans="2:6">
      <c r="B17" s="113" t="s">
        <v>468</v>
      </c>
      <c r="C17" s="122"/>
      <c r="D17" s="123"/>
      <c r="E17" s="123"/>
      <c r="F17" s="116"/>
    </row>
    <row r="18" spans="2:6">
      <c r="B18" s="113" t="s">
        <v>469</v>
      </c>
      <c r="C18" s="122"/>
      <c r="D18" s="123"/>
      <c r="E18" s="123"/>
      <c r="F18" s="116"/>
    </row>
    <row r="19" spans="2:6">
      <c r="B19" s="113" t="s">
        <v>470</v>
      </c>
      <c r="C19" s="122"/>
      <c r="D19" s="123"/>
      <c r="E19" s="123"/>
      <c r="F19" s="116"/>
    </row>
    <row r="20" spans="2:6">
      <c r="B20" s="113" t="s">
        <v>471</v>
      </c>
      <c r="C20" s="122"/>
      <c r="D20" s="123"/>
      <c r="E20" s="123"/>
      <c r="F20" s="116"/>
    </row>
    <row r="21" spans="2:6">
      <c r="B21" s="113" t="s">
        <v>472</v>
      </c>
      <c r="C21" s="122"/>
      <c r="D21" s="123"/>
      <c r="E21" s="123"/>
      <c r="F21" s="116"/>
    </row>
    <row r="22" spans="2:6" ht="12.95" thickBot="1">
      <c r="B22" s="117" t="s">
        <v>473</v>
      </c>
      <c r="C22" s="124"/>
      <c r="D22" s="125"/>
      <c r="E22" s="125"/>
      <c r="F22" s="120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38C56-A4FE-4BBD-890D-ED05955D53AF}">
  <dimension ref="B2:D19"/>
  <sheetViews>
    <sheetView zoomScale="55" zoomScaleNormal="55" workbookViewId="0">
      <selection activeCell="D19" sqref="C19:D19"/>
    </sheetView>
  </sheetViews>
  <sheetFormatPr defaultColWidth="9.140625" defaultRowHeight="15.6"/>
  <cols>
    <col min="1" max="1" width="4.140625" style="62" customWidth="1"/>
    <col min="2" max="2" width="51.85546875" style="62" bestFit="1" customWidth="1"/>
    <col min="3" max="3" width="43.7109375" style="62" bestFit="1" customWidth="1"/>
    <col min="4" max="4" width="42.5703125" style="62" bestFit="1" customWidth="1"/>
    <col min="5" max="5" width="51.85546875" style="62" bestFit="1" customWidth="1"/>
    <col min="6" max="16384" width="9.140625" style="62"/>
  </cols>
  <sheetData>
    <row r="2" spans="2:4">
      <c r="B2" s="45" t="s">
        <v>438</v>
      </c>
      <c r="C2" s="45" t="s">
        <v>474</v>
      </c>
    </row>
    <row r="3" spans="2:4">
      <c r="B3" s="69" t="s">
        <v>475</v>
      </c>
      <c r="C3" s="70"/>
    </row>
    <row r="4" spans="2:4">
      <c r="B4" s="69" t="s">
        <v>476</v>
      </c>
      <c r="C4" s="70"/>
    </row>
    <row r="5" spans="2:4">
      <c r="B5" s="69" t="s">
        <v>477</v>
      </c>
      <c r="C5" s="70"/>
    </row>
    <row r="6" spans="2:4">
      <c r="B6" s="69" t="s">
        <v>478</v>
      </c>
      <c r="C6" s="70"/>
    </row>
    <row r="7" spans="2:4">
      <c r="B7" s="69" t="s">
        <v>479</v>
      </c>
      <c r="C7" s="70"/>
    </row>
    <row r="8" spans="2:4">
      <c r="B8" s="69" t="s">
        <v>480</v>
      </c>
      <c r="C8" s="70"/>
    </row>
    <row r="9" spans="2:4">
      <c r="B9" s="69" t="s">
        <v>481</v>
      </c>
      <c r="C9" s="70"/>
    </row>
    <row r="12" spans="2:4">
      <c r="B12" s="45" t="s">
        <v>482</v>
      </c>
      <c r="C12" s="45" t="s">
        <v>483</v>
      </c>
      <c r="D12" s="45" t="s">
        <v>484</v>
      </c>
    </row>
    <row r="13" spans="2:4">
      <c r="B13" s="69" t="s">
        <v>310</v>
      </c>
      <c r="C13" s="70"/>
      <c r="D13" s="70"/>
    </row>
    <row r="14" spans="2:4">
      <c r="B14" s="69" t="s">
        <v>312</v>
      </c>
      <c r="C14" s="70"/>
      <c r="D14" s="70"/>
    </row>
    <row r="15" spans="2:4">
      <c r="B15" s="69" t="s">
        <v>314</v>
      </c>
      <c r="C15" s="70"/>
      <c r="D15" s="70"/>
    </row>
    <row r="16" spans="2:4">
      <c r="B16" s="69" t="s">
        <v>316</v>
      </c>
      <c r="C16" s="70"/>
      <c r="D16" s="70"/>
    </row>
    <row r="17" spans="2:4">
      <c r="B17" s="69" t="s">
        <v>318</v>
      </c>
      <c r="C17" s="70"/>
      <c r="D17" s="70"/>
    </row>
    <row r="18" spans="2:4">
      <c r="B18" s="69" t="s">
        <v>320</v>
      </c>
      <c r="C18" s="70"/>
      <c r="D18" s="70"/>
    </row>
    <row r="19" spans="2:4">
      <c r="B19" s="69" t="s">
        <v>322</v>
      </c>
      <c r="C19" s="70"/>
      <c r="D19" s="70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89A8-3544-4911-B1A8-C0B1D3E4D84F}">
  <dimension ref="B2:C1018"/>
  <sheetViews>
    <sheetView zoomScale="70" zoomScaleNormal="70" workbookViewId="0">
      <selection activeCell="C3" sqref="C3:C21"/>
    </sheetView>
  </sheetViews>
  <sheetFormatPr defaultColWidth="9.140625" defaultRowHeight="12.6"/>
  <cols>
    <col min="1" max="1" width="9.140625" style="126"/>
    <col min="2" max="2" width="48" style="126" customWidth="1"/>
    <col min="3" max="3" width="44.7109375" style="126" customWidth="1"/>
    <col min="4" max="25" width="8.7109375" style="126" customWidth="1"/>
    <col min="26" max="16384" width="9.140625" style="126"/>
  </cols>
  <sheetData>
    <row r="2" spans="2:3" ht="15.6">
      <c r="B2" s="45" t="s">
        <v>485</v>
      </c>
      <c r="C2" s="45" t="s">
        <v>486</v>
      </c>
    </row>
    <row r="3" spans="2:3">
      <c r="B3" s="127" t="s">
        <v>487</v>
      </c>
      <c r="C3" s="128"/>
    </row>
    <row r="4" spans="2:3">
      <c r="B4" s="127" t="s">
        <v>488</v>
      </c>
      <c r="C4" s="128"/>
    </row>
    <row r="5" spans="2:3">
      <c r="B5" s="127" t="s">
        <v>489</v>
      </c>
      <c r="C5" s="128"/>
    </row>
    <row r="6" spans="2:3" ht="15.75" customHeight="1">
      <c r="B6" s="127" t="s">
        <v>490</v>
      </c>
      <c r="C6" s="128"/>
    </row>
    <row r="7" spans="2:3" ht="15.75" customHeight="1">
      <c r="B7" s="127" t="s">
        <v>491</v>
      </c>
      <c r="C7" s="128"/>
    </row>
    <row r="8" spans="2:3" ht="15.75" customHeight="1">
      <c r="B8" s="127" t="s">
        <v>492</v>
      </c>
      <c r="C8" s="128"/>
    </row>
    <row r="9" spans="2:3" ht="15.75" customHeight="1">
      <c r="B9" s="127" t="s">
        <v>493</v>
      </c>
      <c r="C9" s="128"/>
    </row>
    <row r="10" spans="2:3" ht="15.75" customHeight="1">
      <c r="B10" s="127" t="s">
        <v>494</v>
      </c>
      <c r="C10" s="128"/>
    </row>
    <row r="11" spans="2:3" ht="15.75" customHeight="1">
      <c r="B11" s="127" t="s">
        <v>495</v>
      </c>
      <c r="C11" s="128"/>
    </row>
    <row r="12" spans="2:3" ht="15.75" customHeight="1">
      <c r="B12" s="127" t="s">
        <v>496</v>
      </c>
      <c r="C12" s="128"/>
    </row>
    <row r="13" spans="2:3" ht="15.75" customHeight="1">
      <c r="B13" s="127" t="s">
        <v>497</v>
      </c>
      <c r="C13" s="128"/>
    </row>
    <row r="14" spans="2:3" ht="15.75" customHeight="1">
      <c r="B14" s="127" t="s">
        <v>498</v>
      </c>
      <c r="C14" s="128"/>
    </row>
    <row r="15" spans="2:3" ht="15.75" customHeight="1">
      <c r="B15" s="127" t="s">
        <v>499</v>
      </c>
      <c r="C15" s="128"/>
    </row>
    <row r="16" spans="2:3" ht="15.75" customHeight="1">
      <c r="B16" s="127" t="s">
        <v>500</v>
      </c>
      <c r="C16" s="128"/>
    </row>
    <row r="17" spans="2:3" ht="15.75" customHeight="1">
      <c r="B17" s="127" t="s">
        <v>501</v>
      </c>
      <c r="C17" s="128"/>
    </row>
    <row r="18" spans="2:3" ht="15.75" customHeight="1">
      <c r="B18" s="127" t="s">
        <v>502</v>
      </c>
      <c r="C18" s="128"/>
    </row>
    <row r="19" spans="2:3" ht="15.75" customHeight="1">
      <c r="B19" s="127" t="s">
        <v>503</v>
      </c>
      <c r="C19" s="128"/>
    </row>
    <row r="20" spans="2:3" ht="15.75" customHeight="1">
      <c r="B20" s="127" t="s">
        <v>504</v>
      </c>
      <c r="C20" s="128"/>
    </row>
    <row r="21" spans="2:3" ht="15.75" customHeight="1">
      <c r="B21" s="127" t="s">
        <v>505</v>
      </c>
      <c r="C21" s="128"/>
    </row>
    <row r="22" spans="2:3" ht="15.75" customHeight="1"/>
    <row r="23" spans="2:3" ht="15.75" customHeight="1"/>
    <row r="24" spans="2:3" ht="15.75" customHeight="1"/>
    <row r="1000" spans="2:3" ht="15.75" customHeight="1">
      <c r="B1000" s="129" t="s">
        <v>487</v>
      </c>
      <c r="C1000" s="127" t="str">
        <f t="shared" ref="C1000:C1018" si="0">TRIM(B1000)</f>
        <v>Polska Kowalski PL2390</v>
      </c>
    </row>
    <row r="1001" spans="2:3" ht="15.75" customHeight="1">
      <c r="B1001" s="129" t="s">
        <v>488</v>
      </c>
      <c r="C1001" s="127" t="str">
        <f t="shared" si="0"/>
        <v>Niemcy Nowak D12345</v>
      </c>
    </row>
    <row r="1002" spans="2:3" ht="15.75" customHeight="1">
      <c r="B1002" s="129" t="s">
        <v>489</v>
      </c>
      <c r="C1002" s="127" t="str">
        <f t="shared" si="0"/>
        <v>Niemcy Zielińska D23454</v>
      </c>
    </row>
    <row r="1003" spans="2:3" ht="15.75" customHeight="1">
      <c r="B1003" s="129" t="s">
        <v>490</v>
      </c>
      <c r="C1003" s="127" t="str">
        <f t="shared" si="0"/>
        <v>Roman Kowalski</v>
      </c>
    </row>
    <row r="1004" spans="2:3" ht="15.75" customHeight="1">
      <c r="B1004" s="129" t="s">
        <v>491</v>
      </c>
      <c r="C1004" s="127" t="str">
        <f t="shared" si="0"/>
        <v>Norwegia Zielińska NOR820</v>
      </c>
    </row>
    <row r="1005" spans="2:3" ht="15.75" customHeight="1">
      <c r="B1005" s="129" t="s">
        <v>492</v>
      </c>
      <c r="C1005" s="127" t="str">
        <f t="shared" si="0"/>
        <v>Dania Nowak DN0976</v>
      </c>
    </row>
    <row r="1006" spans="2:3" ht="15.75" customHeight="1">
      <c r="B1006" s="129" t="s">
        <v>493</v>
      </c>
      <c r="C1006" s="127" t="str">
        <f t="shared" si="0"/>
        <v>Holandia Kowalski ND0456</v>
      </c>
    </row>
    <row r="1007" spans="2:3" ht="15.75" customHeight="1">
      <c r="B1007" s="129" t="s">
        <v>494</v>
      </c>
      <c r="C1007" s="127" t="str">
        <f t="shared" si="0"/>
        <v>Szwecja Zielińska SWE123</v>
      </c>
    </row>
    <row r="1008" spans="2:3" ht="15.75" customHeight="1">
      <c r="B1008" s="129" t="s">
        <v>495</v>
      </c>
      <c r="C1008" s="127" t="str">
        <f t="shared" si="0"/>
        <v>Norwegia Korcz NOR564</v>
      </c>
    </row>
    <row r="1009" spans="2:3" ht="15.75" customHeight="1">
      <c r="B1009" s="129" t="s">
        <v>496</v>
      </c>
      <c r="C1009" s="127" t="str">
        <f t="shared" si="0"/>
        <v>Francja Nowak F435678</v>
      </c>
    </row>
    <row r="1010" spans="2:3" ht="15.75" customHeight="1">
      <c r="B1010" s="129" t="s">
        <v>497</v>
      </c>
      <c r="C1010" s="127" t="str">
        <f t="shared" si="0"/>
        <v>Zielińska Maria</v>
      </c>
    </row>
    <row r="1011" spans="2:3" ht="15.75" customHeight="1">
      <c r="B1011" s="129" t="s">
        <v>498</v>
      </c>
      <c r="C1011" s="127" t="str">
        <f t="shared" si="0"/>
        <v>Włochy Kowalski I00987</v>
      </c>
    </row>
    <row r="1012" spans="2:3" ht="15.75" customHeight="1">
      <c r="B1012" s="129" t="s">
        <v>499</v>
      </c>
      <c r="C1012" s="127" t="str">
        <f t="shared" si="0"/>
        <v>Grecja Nowak GR1200</v>
      </c>
    </row>
    <row r="1013" spans="2:3" ht="15.75" customHeight="1">
      <c r="B1013" s="129" t="s">
        <v>500</v>
      </c>
      <c r="C1013" s="127" t="str">
        <f t="shared" si="0"/>
        <v>Austria Korcz AS0909</v>
      </c>
    </row>
    <row r="1014" spans="2:3" ht="15.75" customHeight="1">
      <c r="B1014" s="129" t="s">
        <v>501</v>
      </c>
      <c r="C1014" s="127" t="str">
        <f t="shared" si="0"/>
        <v>Szwajcaria Kowalski SW4447</v>
      </c>
    </row>
    <row r="1015" spans="2:3" ht="15.75" customHeight="1">
      <c r="B1015" s="129" t="s">
        <v>502</v>
      </c>
      <c r="C1015" s="127" t="str">
        <f t="shared" si="0"/>
        <v>Włochy Korcz I89090</v>
      </c>
    </row>
    <row r="1016" spans="2:3" ht="15.75" customHeight="1">
      <c r="B1016" s="129" t="s">
        <v>503</v>
      </c>
      <c r="C1016" s="127" t="str">
        <f t="shared" si="0"/>
        <v>Niemcy Banasik D09765</v>
      </c>
    </row>
    <row r="1017" spans="2:3" ht="15.75" customHeight="1">
      <c r="B1017" s="129" t="s">
        <v>504</v>
      </c>
      <c r="C1017" s="127" t="str">
        <f t="shared" si="0"/>
        <v>Austria Banasik AS1234</v>
      </c>
    </row>
    <row r="1018" spans="2:3" ht="15.75" customHeight="1">
      <c r="B1018" s="129" t="s">
        <v>505</v>
      </c>
      <c r="C1018" s="127" t="str">
        <f t="shared" si="0"/>
        <v>Hiszpania Zielińska SP7700</v>
      </c>
    </row>
  </sheetData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7E49-C593-4D9B-9D29-63E4A3A19EA2}">
  <sheetPr>
    <pageSetUpPr fitToPage="1"/>
  </sheetPr>
  <dimension ref="A1:R20"/>
  <sheetViews>
    <sheetView zoomScale="55" zoomScaleNormal="55" workbookViewId="0">
      <selection activeCell="P3" sqref="P3:R12"/>
    </sheetView>
  </sheetViews>
  <sheetFormatPr defaultColWidth="9.140625" defaultRowHeight="14.45"/>
  <cols>
    <col min="1" max="1" width="5.28515625" style="2" customWidth="1"/>
    <col min="2" max="2" width="9.140625" style="2"/>
    <col min="3" max="3" width="13.85546875" style="2" customWidth="1"/>
    <col min="4" max="8" width="4.85546875" style="2" customWidth="1"/>
    <col min="9" max="9" width="6.7109375" style="2" customWidth="1"/>
    <col min="10" max="10" width="7.85546875" style="2" customWidth="1"/>
    <col min="11" max="15" width="4.85546875" style="2" customWidth="1"/>
    <col min="16" max="16" width="13.85546875" style="2" bestFit="1" customWidth="1"/>
    <col min="17" max="17" width="15" style="2" bestFit="1" customWidth="1"/>
    <col min="18" max="18" width="18.7109375" style="2" customWidth="1"/>
    <col min="19" max="16384" width="9.140625" style="2"/>
  </cols>
  <sheetData>
    <row r="1" spans="1:18">
      <c r="C1" s="9" t="s">
        <v>117</v>
      </c>
    </row>
    <row r="2" spans="1:18">
      <c r="A2" s="135" t="s">
        <v>118</v>
      </c>
      <c r="B2" s="135" t="s">
        <v>119</v>
      </c>
      <c r="C2" s="135" t="s">
        <v>120</v>
      </c>
      <c r="D2" s="140" t="s">
        <v>121</v>
      </c>
      <c r="E2" s="140"/>
      <c r="F2" s="140"/>
      <c r="G2" s="140" t="s">
        <v>122</v>
      </c>
      <c r="H2" s="140"/>
      <c r="I2" s="140"/>
      <c r="J2" s="140" t="s">
        <v>123</v>
      </c>
      <c r="K2" s="140"/>
      <c r="L2" s="140"/>
      <c r="M2" s="140" t="s">
        <v>124</v>
      </c>
      <c r="N2" s="140"/>
      <c r="O2" s="140"/>
      <c r="P2" s="135" t="s">
        <v>125</v>
      </c>
      <c r="Q2" s="135" t="s">
        <v>126</v>
      </c>
      <c r="R2" s="135" t="s">
        <v>127</v>
      </c>
    </row>
    <row r="3" spans="1:18">
      <c r="A3" s="3">
        <v>1</v>
      </c>
      <c r="B3" s="25" t="s">
        <v>128</v>
      </c>
      <c r="C3" s="25" t="s">
        <v>129</v>
      </c>
      <c r="D3" s="26">
        <v>2</v>
      </c>
      <c r="E3" s="26">
        <v>2</v>
      </c>
      <c r="F3" s="26">
        <v>3</v>
      </c>
      <c r="G3" s="26">
        <v>3</v>
      </c>
      <c r="H3" s="26">
        <v>3</v>
      </c>
      <c r="I3" s="26">
        <v>1</v>
      </c>
      <c r="J3" s="26">
        <v>6</v>
      </c>
      <c r="K3" s="26">
        <v>6</v>
      </c>
      <c r="L3" s="26">
        <v>1</v>
      </c>
      <c r="M3" s="26">
        <v>6</v>
      </c>
      <c r="N3" s="26">
        <v>6</v>
      </c>
      <c r="O3" s="26">
        <v>3</v>
      </c>
      <c r="P3" s="27"/>
      <c r="Q3" s="27"/>
      <c r="R3" s="27"/>
    </row>
    <row r="4" spans="1:18">
      <c r="A4" s="3">
        <v>2</v>
      </c>
      <c r="B4" s="25" t="s">
        <v>130</v>
      </c>
      <c r="C4" s="25" t="s">
        <v>131</v>
      </c>
      <c r="D4" s="26">
        <v>4</v>
      </c>
      <c r="E4" s="26">
        <v>5</v>
      </c>
      <c r="F4" s="26">
        <v>4</v>
      </c>
      <c r="G4" s="26">
        <v>3</v>
      </c>
      <c r="H4" s="26">
        <v>2</v>
      </c>
      <c r="I4" s="26">
        <v>4</v>
      </c>
      <c r="J4" s="26">
        <v>6</v>
      </c>
      <c r="K4" s="26">
        <v>6</v>
      </c>
      <c r="L4" s="26">
        <v>4</v>
      </c>
      <c r="M4" s="26">
        <v>5</v>
      </c>
      <c r="N4" s="26">
        <v>3</v>
      </c>
      <c r="O4" s="26">
        <v>6</v>
      </c>
      <c r="P4" s="27"/>
      <c r="Q4" s="27"/>
      <c r="R4" s="27"/>
    </row>
    <row r="5" spans="1:18">
      <c r="A5" s="3">
        <v>3</v>
      </c>
      <c r="B5" s="25" t="s">
        <v>132</v>
      </c>
      <c r="C5" s="25" t="s">
        <v>133</v>
      </c>
      <c r="D5" s="26">
        <v>6</v>
      </c>
      <c r="E5" s="26">
        <v>6</v>
      </c>
      <c r="F5" s="26">
        <v>3</v>
      </c>
      <c r="G5" s="26">
        <v>5</v>
      </c>
      <c r="H5" s="26">
        <v>4</v>
      </c>
      <c r="I5" s="26">
        <v>4</v>
      </c>
      <c r="J5" s="26">
        <v>6</v>
      </c>
      <c r="K5" s="26">
        <v>2</v>
      </c>
      <c r="L5" s="26">
        <v>1</v>
      </c>
      <c r="M5" s="26">
        <v>5</v>
      </c>
      <c r="N5" s="26">
        <v>5</v>
      </c>
      <c r="O5" s="26">
        <v>4</v>
      </c>
      <c r="P5" s="27"/>
      <c r="Q5" s="27"/>
      <c r="R5" s="27"/>
    </row>
    <row r="6" spans="1:18">
      <c r="A6" s="3">
        <v>4</v>
      </c>
      <c r="B6" s="25" t="s">
        <v>134</v>
      </c>
      <c r="C6" s="25" t="s">
        <v>135</v>
      </c>
      <c r="D6" s="26">
        <v>3</v>
      </c>
      <c r="E6" s="26">
        <v>5</v>
      </c>
      <c r="F6" s="26">
        <v>6</v>
      </c>
      <c r="G6" s="26">
        <v>1</v>
      </c>
      <c r="H6" s="26">
        <v>4</v>
      </c>
      <c r="I6" s="26">
        <v>4</v>
      </c>
      <c r="J6" s="26">
        <v>5</v>
      </c>
      <c r="K6" s="26">
        <v>5</v>
      </c>
      <c r="L6" s="26">
        <v>6</v>
      </c>
      <c r="M6" s="26">
        <v>5</v>
      </c>
      <c r="N6" s="26">
        <v>6</v>
      </c>
      <c r="O6" s="26">
        <v>6</v>
      </c>
      <c r="P6" s="27"/>
      <c r="Q6" s="27"/>
      <c r="R6" s="27"/>
    </row>
    <row r="7" spans="1:18">
      <c r="A7" s="3">
        <v>5</v>
      </c>
      <c r="B7" s="25" t="s">
        <v>136</v>
      </c>
      <c r="C7" s="25" t="s">
        <v>137</v>
      </c>
      <c r="D7" s="26">
        <v>1</v>
      </c>
      <c r="E7" s="26">
        <v>4</v>
      </c>
      <c r="F7" s="26">
        <v>4</v>
      </c>
      <c r="G7" s="26">
        <v>3</v>
      </c>
      <c r="H7" s="26">
        <v>5</v>
      </c>
      <c r="I7" s="26">
        <v>2</v>
      </c>
      <c r="J7" s="26">
        <v>5</v>
      </c>
      <c r="K7" s="26">
        <v>4</v>
      </c>
      <c r="L7" s="26">
        <v>2</v>
      </c>
      <c r="M7" s="26">
        <v>5</v>
      </c>
      <c r="N7" s="26">
        <v>3</v>
      </c>
      <c r="O7" s="26">
        <v>2</v>
      </c>
      <c r="P7" s="27"/>
      <c r="Q7" s="27"/>
      <c r="R7" s="27"/>
    </row>
    <row r="8" spans="1:18">
      <c r="A8" s="3">
        <v>6</v>
      </c>
      <c r="B8" s="25" t="s">
        <v>132</v>
      </c>
      <c r="C8" s="25" t="s">
        <v>138</v>
      </c>
      <c r="D8" s="26">
        <v>5</v>
      </c>
      <c r="E8" s="26">
        <v>3</v>
      </c>
      <c r="F8" s="26">
        <v>4</v>
      </c>
      <c r="G8" s="26">
        <v>5</v>
      </c>
      <c r="H8" s="26">
        <v>5</v>
      </c>
      <c r="I8" s="26">
        <v>6</v>
      </c>
      <c r="J8" s="26">
        <v>1</v>
      </c>
      <c r="K8" s="26">
        <v>1</v>
      </c>
      <c r="L8" s="26">
        <v>4</v>
      </c>
      <c r="M8" s="26">
        <v>5</v>
      </c>
      <c r="N8" s="26">
        <v>3</v>
      </c>
      <c r="O8" s="26">
        <v>1</v>
      </c>
      <c r="P8" s="27"/>
      <c r="Q8" s="27"/>
      <c r="R8" s="27"/>
    </row>
    <row r="9" spans="1:18">
      <c r="A9" s="3">
        <v>7</v>
      </c>
      <c r="B9" s="25" t="s">
        <v>139</v>
      </c>
      <c r="C9" s="25" t="s">
        <v>140</v>
      </c>
      <c r="D9" s="26">
        <v>2</v>
      </c>
      <c r="E9" s="26">
        <v>4</v>
      </c>
      <c r="F9" s="26">
        <v>2</v>
      </c>
      <c r="G9" s="26">
        <v>3</v>
      </c>
      <c r="H9" s="26">
        <v>1</v>
      </c>
      <c r="I9" s="26">
        <v>2</v>
      </c>
      <c r="J9" s="26">
        <v>1</v>
      </c>
      <c r="K9" s="26">
        <v>4</v>
      </c>
      <c r="L9" s="26">
        <v>2</v>
      </c>
      <c r="M9" s="26">
        <v>6</v>
      </c>
      <c r="N9" s="26">
        <v>1</v>
      </c>
      <c r="O9" s="26">
        <v>6</v>
      </c>
      <c r="P9" s="27"/>
      <c r="Q9" s="27"/>
      <c r="R9" s="27"/>
    </row>
    <row r="10" spans="1:18">
      <c r="A10" s="3">
        <v>8</v>
      </c>
      <c r="B10" s="25" t="s">
        <v>141</v>
      </c>
      <c r="C10" s="25" t="s">
        <v>142</v>
      </c>
      <c r="D10" s="26">
        <v>6</v>
      </c>
      <c r="E10" s="26">
        <v>5</v>
      </c>
      <c r="F10" s="26">
        <v>5</v>
      </c>
      <c r="G10" s="26">
        <v>5</v>
      </c>
      <c r="H10" s="26">
        <v>5</v>
      </c>
      <c r="I10" s="26">
        <v>3</v>
      </c>
      <c r="J10" s="26">
        <v>5</v>
      </c>
      <c r="K10" s="26">
        <v>6</v>
      </c>
      <c r="L10" s="26">
        <v>5</v>
      </c>
      <c r="M10" s="26">
        <v>4</v>
      </c>
      <c r="N10" s="26">
        <v>5</v>
      </c>
      <c r="O10" s="26">
        <v>5</v>
      </c>
      <c r="P10" s="27"/>
      <c r="Q10" s="27"/>
      <c r="R10" s="27"/>
    </row>
    <row r="11" spans="1:18">
      <c r="A11" s="3">
        <v>9</v>
      </c>
      <c r="B11" s="25" t="s">
        <v>139</v>
      </c>
      <c r="C11" s="25" t="s">
        <v>143</v>
      </c>
      <c r="D11" s="26">
        <v>2</v>
      </c>
      <c r="E11" s="26">
        <v>1</v>
      </c>
      <c r="F11" s="26">
        <v>3</v>
      </c>
      <c r="G11" s="26">
        <v>4</v>
      </c>
      <c r="H11" s="26">
        <v>1</v>
      </c>
      <c r="I11" s="26">
        <v>4</v>
      </c>
      <c r="J11" s="26">
        <v>3</v>
      </c>
      <c r="K11" s="26">
        <v>5</v>
      </c>
      <c r="L11" s="26">
        <v>2</v>
      </c>
      <c r="M11" s="26">
        <v>4</v>
      </c>
      <c r="N11" s="26">
        <v>2</v>
      </c>
      <c r="O11" s="26">
        <v>3</v>
      </c>
      <c r="P11" s="27"/>
      <c r="Q11" s="27"/>
      <c r="R11" s="27"/>
    </row>
    <row r="12" spans="1:18">
      <c r="A12" s="3">
        <v>10</v>
      </c>
      <c r="B12" s="25" t="s">
        <v>144</v>
      </c>
      <c r="C12" s="25" t="s">
        <v>145</v>
      </c>
      <c r="D12" s="26">
        <v>1</v>
      </c>
      <c r="E12" s="26">
        <v>1</v>
      </c>
      <c r="F12" s="26">
        <v>5</v>
      </c>
      <c r="G12" s="26">
        <v>2</v>
      </c>
      <c r="H12" s="26">
        <v>2</v>
      </c>
      <c r="I12" s="26">
        <v>6</v>
      </c>
      <c r="J12" s="26">
        <v>3</v>
      </c>
      <c r="K12" s="26">
        <v>6</v>
      </c>
      <c r="L12" s="26">
        <v>5</v>
      </c>
      <c r="M12" s="26">
        <v>3</v>
      </c>
      <c r="N12" s="26">
        <v>5</v>
      </c>
      <c r="O12" s="26">
        <v>4</v>
      </c>
      <c r="P12" s="27"/>
      <c r="Q12" s="27"/>
      <c r="R12" s="27"/>
    </row>
    <row r="14" spans="1:18">
      <c r="J14" s="141" t="s">
        <v>146</v>
      </c>
    </row>
    <row r="15" spans="1:18" ht="15" thickBot="1">
      <c r="J15" s="142"/>
    </row>
    <row r="16" spans="1:18" ht="15" thickBot="1">
      <c r="C16" s="138" t="str">
        <f>"Średnia klasy z ocen końcowych"</f>
        <v>Średnia klasy z ocen końcowych</v>
      </c>
      <c r="D16" s="138"/>
      <c r="E16" s="138"/>
      <c r="F16" s="138"/>
      <c r="G16" s="138"/>
      <c r="H16" s="139"/>
      <c r="I16" s="28"/>
      <c r="J16" s="28"/>
    </row>
    <row r="17" spans="3:10" ht="15" thickBot="1">
      <c r="C17" s="138" t="str">
        <f>"Średnia z polskiego "</f>
        <v xml:space="preserve">Średnia z polskiego </v>
      </c>
      <c r="D17" s="138"/>
      <c r="E17" s="138"/>
      <c r="F17" s="138"/>
      <c r="G17" s="138"/>
      <c r="H17" s="139"/>
      <c r="I17" s="28"/>
      <c r="J17" s="28"/>
    </row>
    <row r="18" spans="3:10" ht="15" thickBot="1">
      <c r="C18" s="138" t="str">
        <f>"Średnia z angielskiego "</f>
        <v xml:space="preserve">Średnia z angielskiego </v>
      </c>
      <c r="D18" s="138"/>
      <c r="E18" s="138"/>
      <c r="F18" s="138"/>
      <c r="G18" s="138"/>
      <c r="H18" s="139"/>
      <c r="I18" s="28"/>
      <c r="J18" s="28"/>
    </row>
    <row r="19" spans="3:10" ht="15" thickBot="1">
      <c r="C19" s="138" t="str">
        <f>"Średnia z niemieckiego "</f>
        <v xml:space="preserve">Średnia z niemieckiego </v>
      </c>
      <c r="D19" s="138"/>
      <c r="E19" s="138"/>
      <c r="F19" s="138"/>
      <c r="G19" s="138"/>
      <c r="H19" s="139"/>
      <c r="I19" s="28"/>
      <c r="J19" s="28"/>
    </row>
    <row r="20" spans="3:10" ht="15" thickBot="1">
      <c r="C20" s="138" t="str">
        <f>"Średnia z matematyki "</f>
        <v xml:space="preserve">Średnia z matematyki </v>
      </c>
      <c r="D20" s="138"/>
      <c r="E20" s="138"/>
      <c r="F20" s="138"/>
      <c r="G20" s="138"/>
      <c r="H20" s="139"/>
      <c r="I20" s="28"/>
      <c r="J20" s="28"/>
    </row>
  </sheetData>
  <mergeCells count="10">
    <mergeCell ref="J2:L2"/>
    <mergeCell ref="M2:O2"/>
    <mergeCell ref="J14:J15"/>
    <mergeCell ref="C16:H16"/>
    <mergeCell ref="C17:H17"/>
    <mergeCell ref="C18:H18"/>
    <mergeCell ref="C19:H19"/>
    <mergeCell ref="C20:H20"/>
    <mergeCell ref="D2:F2"/>
    <mergeCell ref="G2:I2"/>
  </mergeCells>
  <pageMargins left="0.7" right="0.7" top="0.75" bottom="0.75" header="0.3" footer="0.3"/>
  <pageSetup paperSize="9" scale="32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D366A-2BC6-4455-B1D3-CD5E25409C20}">
  <sheetPr>
    <pageSetUpPr fitToPage="1"/>
  </sheetPr>
  <dimension ref="A2:E40"/>
  <sheetViews>
    <sheetView zoomScale="70" zoomScaleNormal="70" workbookViewId="0">
      <selection activeCell="F28" sqref="F28"/>
    </sheetView>
  </sheetViews>
  <sheetFormatPr defaultColWidth="9.140625" defaultRowHeight="14.45"/>
  <cols>
    <col min="1" max="1" width="14.140625" style="2" customWidth="1"/>
    <col min="2" max="2" width="10.140625" style="2" customWidth="1"/>
    <col min="3" max="3" width="15.28515625" style="2" bestFit="1" customWidth="1"/>
    <col min="4" max="4" width="19.140625" style="2" bestFit="1" customWidth="1"/>
    <col min="5" max="5" width="9.85546875" style="2" bestFit="1" customWidth="1"/>
    <col min="6" max="16384" width="9.140625" style="2"/>
  </cols>
  <sheetData>
    <row r="2" spans="1:5">
      <c r="A2" s="9" t="s">
        <v>506</v>
      </c>
      <c r="B2" s="9" t="s">
        <v>507</v>
      </c>
      <c r="C2" s="9" t="s">
        <v>508</v>
      </c>
    </row>
    <row r="3" spans="1:5">
      <c r="A3" s="2" t="s">
        <v>128</v>
      </c>
      <c r="B3" s="2" t="s">
        <v>509</v>
      </c>
      <c r="C3" s="130"/>
      <c r="D3" s="131"/>
      <c r="E3" s="131"/>
    </row>
    <row r="4" spans="1:5">
      <c r="A4" s="2" t="s">
        <v>128</v>
      </c>
      <c r="B4" s="2" t="s">
        <v>509</v>
      </c>
      <c r="C4" s="130"/>
      <c r="D4" s="131"/>
    </row>
    <row r="6" spans="1:5">
      <c r="A6" s="9" t="s">
        <v>506</v>
      </c>
      <c r="B6" s="9" t="s">
        <v>507</v>
      </c>
      <c r="C6" s="9" t="s">
        <v>510</v>
      </c>
    </row>
    <row r="7" spans="1:5">
      <c r="A7" s="2" t="s">
        <v>128</v>
      </c>
      <c r="B7" s="2" t="s">
        <v>381</v>
      </c>
      <c r="C7" s="130"/>
      <c r="D7" s="131"/>
    </row>
    <row r="8" spans="1:5">
      <c r="A8" s="2" t="s">
        <v>128</v>
      </c>
      <c r="B8" s="2" t="s">
        <v>381</v>
      </c>
      <c r="C8" s="130"/>
      <c r="D8" s="131"/>
    </row>
    <row r="9" spans="1:5">
      <c r="A9" s="2" t="s">
        <v>128</v>
      </c>
      <c r="B9" s="2" t="s">
        <v>381</v>
      </c>
      <c r="C9" s="130"/>
    </row>
    <row r="10" spans="1:5">
      <c r="A10" s="147" t="s">
        <v>506</v>
      </c>
      <c r="B10" s="147"/>
      <c r="C10" s="9" t="s">
        <v>511</v>
      </c>
    </row>
    <row r="11" spans="1:5">
      <c r="A11" s="148" t="s">
        <v>512</v>
      </c>
      <c r="B11" s="148"/>
      <c r="C11" s="132"/>
    </row>
    <row r="12" spans="1:5">
      <c r="C12" s="131"/>
    </row>
    <row r="13" spans="1:5">
      <c r="C13" s="9" t="s">
        <v>513</v>
      </c>
    </row>
    <row r="14" spans="1:5">
      <c r="A14" s="2" t="s">
        <v>514</v>
      </c>
    </row>
    <row r="15" spans="1:5">
      <c r="A15" s="130"/>
    </row>
    <row r="17" spans="1:4">
      <c r="C17" s="9" t="s">
        <v>515</v>
      </c>
    </row>
    <row r="18" spans="1:4">
      <c r="A18" s="2" t="s">
        <v>516</v>
      </c>
      <c r="C18" s="130"/>
    </row>
    <row r="20" spans="1:4">
      <c r="C20" s="9" t="s">
        <v>517</v>
      </c>
    </row>
    <row r="21" spans="1:4">
      <c r="A21" s="2" t="s">
        <v>518</v>
      </c>
      <c r="C21" s="130"/>
    </row>
    <row r="23" spans="1:4">
      <c r="C23" s="9" t="s">
        <v>519</v>
      </c>
    </row>
    <row r="24" spans="1:4">
      <c r="A24" s="2" t="s">
        <v>520</v>
      </c>
      <c r="C24" s="130"/>
    </row>
    <row r="26" spans="1:4">
      <c r="C26" s="9" t="s">
        <v>521</v>
      </c>
    </row>
    <row r="27" spans="1:4">
      <c r="A27" s="2" t="s">
        <v>518</v>
      </c>
      <c r="C27" s="130"/>
    </row>
    <row r="29" spans="1:4">
      <c r="C29" s="9" t="s">
        <v>522</v>
      </c>
    </row>
    <row r="30" spans="1:4">
      <c r="A30" s="2" t="s">
        <v>381</v>
      </c>
      <c r="C30" s="130"/>
      <c r="D30" s="131"/>
    </row>
    <row r="31" spans="1:4">
      <c r="A31" s="2" t="s">
        <v>381</v>
      </c>
      <c r="C31" s="130"/>
      <c r="D31" s="131"/>
    </row>
    <row r="32" spans="1:4">
      <c r="A32" s="2" t="s">
        <v>381</v>
      </c>
      <c r="C32" s="130"/>
      <c r="D32" s="131"/>
    </row>
    <row r="34" spans="1:4">
      <c r="C34" s="9" t="s">
        <v>523</v>
      </c>
    </row>
    <row r="35" spans="1:4">
      <c r="A35" s="2" t="s">
        <v>524</v>
      </c>
      <c r="C35" s="130"/>
      <c r="D35" s="131"/>
    </row>
    <row r="36" spans="1:4">
      <c r="A36" s="2" t="s">
        <v>524</v>
      </c>
      <c r="C36" s="130"/>
      <c r="D36" s="131"/>
    </row>
    <row r="38" spans="1:4">
      <c r="C38" s="9" t="s">
        <v>525</v>
      </c>
    </row>
    <row r="39" spans="1:4">
      <c r="A39" s="133" t="s">
        <v>526</v>
      </c>
      <c r="C39" s="130"/>
      <c r="D39" s="131"/>
    </row>
    <row r="40" spans="1:4">
      <c r="A40" s="133" t="s">
        <v>526</v>
      </c>
      <c r="C40" s="130"/>
      <c r="D40" s="131"/>
    </row>
  </sheetData>
  <mergeCells count="2">
    <mergeCell ref="A10:B10"/>
    <mergeCell ref="A11:B1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269AF-4650-4DE5-8149-D3113DB4F658}">
  <sheetPr>
    <pageSetUpPr fitToPage="1"/>
  </sheetPr>
  <dimension ref="A1:P100"/>
  <sheetViews>
    <sheetView zoomScale="70" zoomScaleNormal="70" workbookViewId="0">
      <selection activeCell="O22" sqref="O17:O24"/>
    </sheetView>
  </sheetViews>
  <sheetFormatPr defaultColWidth="9.140625" defaultRowHeight="14.45"/>
  <cols>
    <col min="1" max="1" width="9.140625" style="2"/>
    <col min="2" max="2" width="61.85546875" style="2" bestFit="1" customWidth="1"/>
    <col min="3" max="3" width="16.7109375" style="32" customWidth="1"/>
    <col min="4" max="4" width="11.5703125" style="32" bestFit="1" customWidth="1"/>
    <col min="5" max="5" width="11.85546875" style="32" bestFit="1" customWidth="1"/>
    <col min="6" max="6" width="18.5703125" style="2" customWidth="1"/>
    <col min="7" max="7" width="14.42578125" style="36" bestFit="1" customWidth="1"/>
    <col min="8" max="8" width="15.42578125" style="36" customWidth="1"/>
    <col min="9" max="9" width="9.85546875" style="32" bestFit="1" customWidth="1"/>
    <col min="10" max="10" width="11.85546875" style="32" customWidth="1"/>
    <col min="11" max="14" width="9.140625" style="2"/>
    <col min="15" max="15" width="13.5703125" style="2" customWidth="1"/>
    <col min="16" max="16" width="10.85546875" style="2" bestFit="1" customWidth="1"/>
    <col min="17" max="16384" width="9.140625" style="2"/>
  </cols>
  <sheetData>
    <row r="1" spans="1:16">
      <c r="B1" s="145" t="s">
        <v>147</v>
      </c>
      <c r="C1" s="145"/>
      <c r="D1" s="145"/>
      <c r="E1" s="145"/>
      <c r="F1" s="145"/>
      <c r="G1" s="145"/>
      <c r="H1" s="145"/>
      <c r="I1" s="145"/>
      <c r="J1" s="145"/>
    </row>
    <row r="2" spans="1:16" ht="44.25" customHeight="1">
      <c r="A2" s="29" t="s">
        <v>148</v>
      </c>
      <c r="B2" s="29" t="s">
        <v>149</v>
      </c>
      <c r="C2" s="30" t="s">
        <v>150</v>
      </c>
      <c r="D2" s="30" t="s">
        <v>151</v>
      </c>
      <c r="E2" s="30" t="s">
        <v>152</v>
      </c>
      <c r="F2" s="31" t="s">
        <v>153</v>
      </c>
      <c r="G2" s="30" t="s">
        <v>154</v>
      </c>
      <c r="H2" s="30" t="s">
        <v>155</v>
      </c>
      <c r="I2" s="30" t="s">
        <v>156</v>
      </c>
      <c r="J2" s="30" t="s">
        <v>157</v>
      </c>
    </row>
    <row r="3" spans="1:16">
      <c r="A3" s="2">
        <v>1</v>
      </c>
      <c r="B3" s="2" t="s">
        <v>158</v>
      </c>
      <c r="C3" s="32">
        <v>123</v>
      </c>
      <c r="D3" s="33"/>
      <c r="E3" s="33"/>
      <c r="F3" s="2">
        <v>1</v>
      </c>
      <c r="G3" s="33"/>
      <c r="H3" s="33"/>
      <c r="I3" s="33"/>
      <c r="J3" s="33"/>
      <c r="L3" s="9" t="s">
        <v>151</v>
      </c>
      <c r="M3" s="34"/>
      <c r="P3" s="32"/>
    </row>
    <row r="4" spans="1:16">
      <c r="A4" s="2">
        <v>2</v>
      </c>
      <c r="B4" s="2" t="s">
        <v>159</v>
      </c>
      <c r="C4" s="32">
        <v>146</v>
      </c>
      <c r="D4" s="33"/>
      <c r="E4" s="33"/>
      <c r="F4" s="2">
        <v>3</v>
      </c>
      <c r="G4" s="33"/>
      <c r="H4" s="33"/>
      <c r="I4" s="33"/>
      <c r="J4" s="33"/>
      <c r="M4" s="34"/>
    </row>
    <row r="5" spans="1:16">
      <c r="A5" s="2">
        <v>3</v>
      </c>
      <c r="B5" s="2" t="s">
        <v>160</v>
      </c>
      <c r="C5" s="32">
        <v>75</v>
      </c>
      <c r="D5" s="33"/>
      <c r="E5" s="33"/>
      <c r="F5" s="2">
        <v>4</v>
      </c>
      <c r="G5" s="33"/>
      <c r="H5" s="33"/>
      <c r="I5" s="33"/>
      <c r="J5" s="33"/>
      <c r="M5" s="34"/>
    </row>
    <row r="6" spans="1:16">
      <c r="A6" s="2">
        <v>4</v>
      </c>
      <c r="B6" s="2" t="s">
        <v>161</v>
      </c>
      <c r="C6" s="32">
        <v>135</v>
      </c>
      <c r="D6" s="33"/>
      <c r="E6" s="33"/>
      <c r="F6" s="2">
        <v>9</v>
      </c>
      <c r="G6" s="33"/>
      <c r="H6" s="33"/>
      <c r="I6" s="33"/>
      <c r="J6" s="33"/>
      <c r="L6" s="9"/>
    </row>
    <row r="7" spans="1:16">
      <c r="A7" s="2">
        <v>5</v>
      </c>
      <c r="B7" s="2" t="s">
        <v>162</v>
      </c>
      <c r="C7" s="32">
        <v>418</v>
      </c>
      <c r="D7" s="33"/>
      <c r="E7" s="33"/>
      <c r="F7" s="2">
        <v>6</v>
      </c>
      <c r="G7" s="33"/>
      <c r="H7" s="33"/>
      <c r="I7" s="33"/>
      <c r="J7" s="33"/>
    </row>
    <row r="8" spans="1:16">
      <c r="A8" s="2">
        <v>6</v>
      </c>
      <c r="B8" s="2" t="s">
        <v>163</v>
      </c>
      <c r="C8" s="32">
        <v>113</v>
      </c>
      <c r="D8" s="33"/>
      <c r="E8" s="33"/>
      <c r="F8" s="2">
        <v>8</v>
      </c>
      <c r="G8" s="33"/>
      <c r="H8" s="33"/>
      <c r="I8" s="33"/>
      <c r="J8" s="33"/>
    </row>
    <row r="9" spans="1:16">
      <c r="A9" s="2">
        <v>7</v>
      </c>
      <c r="B9" s="2" t="s">
        <v>164</v>
      </c>
      <c r="C9" s="32">
        <v>103</v>
      </c>
      <c r="D9" s="33"/>
      <c r="E9" s="33"/>
      <c r="F9" s="2">
        <v>9</v>
      </c>
      <c r="G9" s="33"/>
      <c r="H9" s="33"/>
      <c r="I9" s="33"/>
      <c r="J9" s="33"/>
    </row>
    <row r="10" spans="1:16">
      <c r="A10" s="2">
        <v>8</v>
      </c>
      <c r="B10" s="2" t="s">
        <v>165</v>
      </c>
      <c r="C10" s="32">
        <v>260</v>
      </c>
      <c r="D10" s="33"/>
      <c r="E10" s="33"/>
      <c r="F10" s="2">
        <v>4</v>
      </c>
      <c r="G10" s="33"/>
      <c r="H10" s="33"/>
      <c r="I10" s="33"/>
      <c r="J10" s="33"/>
    </row>
    <row r="11" spans="1:16">
      <c r="A11" s="2">
        <v>9</v>
      </c>
      <c r="B11" s="2" t="s">
        <v>166</v>
      </c>
      <c r="C11" s="32">
        <v>23</v>
      </c>
      <c r="D11" s="33"/>
      <c r="E11" s="33"/>
      <c r="F11" s="2">
        <v>7</v>
      </c>
      <c r="G11" s="33"/>
      <c r="H11" s="33"/>
      <c r="I11" s="33"/>
      <c r="J11" s="33"/>
    </row>
    <row r="12" spans="1:16">
      <c r="A12" s="2">
        <v>10</v>
      </c>
      <c r="B12" s="2" t="s">
        <v>167</v>
      </c>
      <c r="C12" s="32">
        <v>333</v>
      </c>
      <c r="D12" s="33"/>
      <c r="E12" s="33"/>
      <c r="F12" s="2">
        <v>3</v>
      </c>
      <c r="G12" s="33"/>
      <c r="H12" s="33"/>
      <c r="I12" s="33"/>
      <c r="J12" s="33"/>
    </row>
    <row r="13" spans="1:16">
      <c r="A13" s="2">
        <v>11</v>
      </c>
      <c r="B13" s="2" t="s">
        <v>168</v>
      </c>
      <c r="C13" s="32">
        <v>175</v>
      </c>
      <c r="D13" s="33"/>
      <c r="E13" s="33"/>
      <c r="F13" s="2">
        <v>1</v>
      </c>
      <c r="G13" s="33"/>
      <c r="H13" s="33"/>
      <c r="I13" s="33"/>
      <c r="J13" s="33"/>
    </row>
    <row r="14" spans="1:16">
      <c r="A14" s="2">
        <v>12</v>
      </c>
      <c r="B14" s="2" t="s">
        <v>169</v>
      </c>
      <c r="C14" s="32">
        <v>207</v>
      </c>
      <c r="D14" s="33"/>
      <c r="E14" s="33"/>
      <c r="F14" s="2">
        <v>7</v>
      </c>
      <c r="G14" s="33"/>
      <c r="H14" s="33"/>
      <c r="I14" s="33"/>
      <c r="J14" s="33"/>
    </row>
    <row r="15" spans="1:16">
      <c r="A15" s="2">
        <v>13</v>
      </c>
      <c r="B15" s="2" t="s">
        <v>170</v>
      </c>
      <c r="C15" s="32">
        <v>496</v>
      </c>
      <c r="D15" s="33"/>
      <c r="E15" s="33"/>
      <c r="F15" s="2">
        <v>7</v>
      </c>
      <c r="G15" s="33"/>
      <c r="H15" s="33"/>
      <c r="I15" s="33"/>
      <c r="J15" s="33"/>
    </row>
    <row r="16" spans="1:16" ht="15" thickBot="1">
      <c r="A16" s="2">
        <v>14</v>
      </c>
      <c r="B16" s="2" t="s">
        <v>171</v>
      </c>
      <c r="C16" s="32">
        <v>307</v>
      </c>
      <c r="D16" s="33"/>
      <c r="E16" s="33"/>
      <c r="F16" s="2">
        <v>6</v>
      </c>
      <c r="G16" s="33"/>
      <c r="H16" s="33"/>
      <c r="I16" s="33"/>
      <c r="J16" s="33"/>
    </row>
    <row r="17" spans="1:15" ht="15" thickBot="1">
      <c r="A17" s="2">
        <v>15</v>
      </c>
      <c r="B17" s="2" t="s">
        <v>172</v>
      </c>
      <c r="C17" s="32">
        <v>10</v>
      </c>
      <c r="D17" s="33"/>
      <c r="E17" s="33"/>
      <c r="F17" s="2">
        <v>8</v>
      </c>
      <c r="G17" s="33"/>
      <c r="H17" s="33"/>
      <c r="I17" s="33"/>
      <c r="J17" s="33"/>
      <c r="L17" s="146" t="s">
        <v>173</v>
      </c>
      <c r="M17" s="146"/>
      <c r="N17" s="146"/>
      <c r="O17" s="35"/>
    </row>
    <row r="18" spans="1:15" ht="15" thickBot="1">
      <c r="A18" s="2">
        <v>16</v>
      </c>
      <c r="B18" s="2" t="s">
        <v>174</v>
      </c>
      <c r="C18" s="32">
        <v>459</v>
      </c>
      <c r="D18" s="33"/>
      <c r="E18" s="33"/>
      <c r="F18" s="2">
        <v>4</v>
      </c>
      <c r="G18" s="33"/>
      <c r="H18" s="33"/>
      <c r="I18" s="33"/>
      <c r="J18" s="33"/>
      <c r="L18" s="146" t="s">
        <v>175</v>
      </c>
      <c r="M18" s="146"/>
      <c r="N18" s="146"/>
      <c r="O18" s="35"/>
    </row>
    <row r="19" spans="1:15" ht="15" customHeight="1" thickBot="1">
      <c r="A19" s="2">
        <v>17</v>
      </c>
      <c r="B19" s="2" t="s">
        <v>176</v>
      </c>
      <c r="C19" s="32">
        <v>325</v>
      </c>
      <c r="D19" s="33"/>
      <c r="E19" s="33"/>
      <c r="F19" s="2">
        <v>1</v>
      </c>
      <c r="G19" s="33"/>
      <c r="H19" s="33"/>
      <c r="I19" s="33"/>
      <c r="J19" s="33"/>
      <c r="L19" s="143" t="s">
        <v>177</v>
      </c>
      <c r="M19" s="143"/>
      <c r="N19" s="143"/>
      <c r="O19" s="144"/>
    </row>
    <row r="20" spans="1:15" ht="15" thickBot="1">
      <c r="A20" s="2">
        <v>18</v>
      </c>
      <c r="B20" s="2" t="s">
        <v>178</v>
      </c>
      <c r="C20" s="32">
        <v>212</v>
      </c>
      <c r="D20" s="33"/>
      <c r="E20" s="33"/>
      <c r="F20" s="2">
        <v>8</v>
      </c>
      <c r="G20" s="33"/>
      <c r="H20" s="33"/>
      <c r="I20" s="33"/>
      <c r="J20" s="33"/>
      <c r="L20" s="143"/>
      <c r="M20" s="143"/>
      <c r="N20" s="143"/>
      <c r="O20" s="144"/>
    </row>
    <row r="21" spans="1:15" ht="15" thickBot="1">
      <c r="A21" s="2">
        <v>19</v>
      </c>
      <c r="B21" s="2" t="s">
        <v>179</v>
      </c>
      <c r="C21" s="32">
        <v>199</v>
      </c>
      <c r="D21" s="33"/>
      <c r="E21" s="33"/>
      <c r="F21" s="2">
        <v>10</v>
      </c>
      <c r="G21" s="33"/>
      <c r="H21" s="33"/>
      <c r="I21" s="33"/>
      <c r="J21" s="33"/>
      <c r="L21" s="143"/>
      <c r="M21" s="143"/>
      <c r="N21" s="143"/>
      <c r="O21" s="144"/>
    </row>
    <row r="22" spans="1:15" ht="15" thickBot="1">
      <c r="A22" s="2">
        <v>20</v>
      </c>
      <c r="B22" s="2" t="s">
        <v>180</v>
      </c>
      <c r="C22" s="32">
        <v>321</v>
      </c>
      <c r="D22" s="33"/>
      <c r="E22" s="33"/>
      <c r="F22" s="2">
        <v>9</v>
      </c>
      <c r="G22" s="33"/>
      <c r="H22" s="33"/>
      <c r="I22" s="33"/>
      <c r="J22" s="33"/>
      <c r="L22" s="143" t="s">
        <v>181</v>
      </c>
      <c r="M22" s="143"/>
      <c r="N22" s="143"/>
      <c r="O22" s="144"/>
    </row>
    <row r="23" spans="1:15" ht="15" thickBot="1">
      <c r="A23" s="2">
        <v>21</v>
      </c>
      <c r="B23" s="2" t="s">
        <v>182</v>
      </c>
      <c r="C23" s="32">
        <v>500</v>
      </c>
      <c r="D23" s="33"/>
      <c r="E23" s="33"/>
      <c r="F23" s="2">
        <v>5</v>
      </c>
      <c r="G23" s="33"/>
      <c r="H23" s="33"/>
      <c r="I23" s="33"/>
      <c r="J23" s="33"/>
      <c r="L23" s="143"/>
      <c r="M23" s="143"/>
      <c r="N23" s="143"/>
      <c r="O23" s="144"/>
    </row>
    <row r="24" spans="1:15" ht="15" thickBot="1">
      <c r="A24" s="2">
        <v>22</v>
      </c>
      <c r="B24" s="2" t="s">
        <v>183</v>
      </c>
      <c r="C24" s="32">
        <v>283</v>
      </c>
      <c r="D24" s="33"/>
      <c r="E24" s="33"/>
      <c r="F24" s="2">
        <v>6</v>
      </c>
      <c r="G24" s="33"/>
      <c r="H24" s="33"/>
      <c r="I24" s="33"/>
      <c r="J24" s="33"/>
      <c r="L24" s="143"/>
      <c r="M24" s="143"/>
      <c r="N24" s="143"/>
      <c r="O24" s="144"/>
    </row>
    <row r="25" spans="1:15">
      <c r="A25" s="2">
        <v>23</v>
      </c>
      <c r="B25" s="2" t="s">
        <v>184</v>
      </c>
      <c r="C25" s="32">
        <v>251</v>
      </c>
      <c r="D25" s="33"/>
      <c r="E25" s="33"/>
      <c r="F25" s="2">
        <v>1</v>
      </c>
      <c r="G25" s="33"/>
      <c r="H25" s="33"/>
      <c r="I25" s="33"/>
      <c r="J25" s="33"/>
    </row>
    <row r="26" spans="1:15">
      <c r="A26" s="2">
        <v>24</v>
      </c>
      <c r="B26" s="2" t="s">
        <v>185</v>
      </c>
      <c r="C26" s="32">
        <v>495</v>
      </c>
      <c r="D26" s="33"/>
      <c r="E26" s="33"/>
      <c r="F26" s="2">
        <v>10</v>
      </c>
      <c r="G26" s="33"/>
      <c r="H26" s="33"/>
      <c r="I26" s="33"/>
      <c r="J26" s="33"/>
    </row>
    <row r="27" spans="1:15">
      <c r="A27" s="2">
        <v>25</v>
      </c>
      <c r="B27" s="2" t="s">
        <v>186</v>
      </c>
      <c r="C27" s="32">
        <v>190</v>
      </c>
      <c r="D27" s="33"/>
      <c r="E27" s="33"/>
      <c r="F27" s="2">
        <v>1</v>
      </c>
      <c r="G27" s="33"/>
      <c r="H27" s="33"/>
      <c r="I27" s="33"/>
      <c r="J27" s="33"/>
    </row>
    <row r="28" spans="1:15">
      <c r="A28" s="2">
        <v>26</v>
      </c>
      <c r="B28" s="2" t="s">
        <v>187</v>
      </c>
      <c r="C28" s="32">
        <v>253</v>
      </c>
      <c r="D28" s="33"/>
      <c r="E28" s="33"/>
      <c r="F28" s="2">
        <v>2</v>
      </c>
      <c r="G28" s="33"/>
      <c r="H28" s="33"/>
      <c r="I28" s="33"/>
      <c r="J28" s="33"/>
    </row>
    <row r="29" spans="1:15">
      <c r="A29" s="2">
        <v>27</v>
      </c>
      <c r="B29" s="2" t="s">
        <v>188</v>
      </c>
      <c r="C29" s="32">
        <v>428</v>
      </c>
      <c r="D29" s="33"/>
      <c r="E29" s="33"/>
      <c r="F29" s="2">
        <v>1</v>
      </c>
      <c r="G29" s="33"/>
      <c r="H29" s="33"/>
      <c r="I29" s="33"/>
      <c r="J29" s="33"/>
    </row>
    <row r="30" spans="1:15">
      <c r="A30" s="2">
        <v>28</v>
      </c>
      <c r="B30" s="2" t="s">
        <v>189</v>
      </c>
      <c r="C30" s="32">
        <v>426</v>
      </c>
      <c r="D30" s="33"/>
      <c r="E30" s="33"/>
      <c r="F30" s="2">
        <v>5</v>
      </c>
      <c r="G30" s="33"/>
      <c r="H30" s="33"/>
      <c r="I30" s="33"/>
      <c r="J30" s="33"/>
    </row>
    <row r="31" spans="1:15">
      <c r="A31" s="2">
        <v>29</v>
      </c>
      <c r="B31" s="2" t="s">
        <v>190</v>
      </c>
      <c r="C31" s="32">
        <v>73</v>
      </c>
      <c r="D31" s="33"/>
      <c r="E31" s="33"/>
      <c r="F31" s="2">
        <v>3</v>
      </c>
      <c r="G31" s="33"/>
      <c r="H31" s="33"/>
      <c r="I31" s="33"/>
      <c r="J31" s="33"/>
    </row>
    <row r="32" spans="1:15">
      <c r="A32" s="2">
        <v>30</v>
      </c>
      <c r="B32" s="2" t="s">
        <v>191</v>
      </c>
      <c r="C32" s="32">
        <v>86</v>
      </c>
      <c r="D32" s="33"/>
      <c r="E32" s="33"/>
      <c r="F32" s="2">
        <v>7</v>
      </c>
      <c r="G32" s="33"/>
      <c r="H32" s="33"/>
      <c r="I32" s="33"/>
      <c r="J32" s="33"/>
    </row>
    <row r="33" spans="1:10">
      <c r="A33" s="2">
        <v>31</v>
      </c>
      <c r="B33" s="2" t="s">
        <v>192</v>
      </c>
      <c r="C33" s="32">
        <v>183</v>
      </c>
      <c r="D33" s="33"/>
      <c r="E33" s="33"/>
      <c r="F33" s="2">
        <v>4</v>
      </c>
      <c r="G33" s="33"/>
      <c r="H33" s="33"/>
      <c r="I33" s="33"/>
      <c r="J33" s="33"/>
    </row>
    <row r="34" spans="1:10">
      <c r="A34" s="2">
        <v>32</v>
      </c>
      <c r="B34" s="2" t="s">
        <v>193</v>
      </c>
      <c r="C34" s="32">
        <v>123</v>
      </c>
      <c r="D34" s="33"/>
      <c r="E34" s="33"/>
      <c r="F34" s="2">
        <v>5</v>
      </c>
      <c r="G34" s="33"/>
      <c r="H34" s="33"/>
      <c r="I34" s="33"/>
      <c r="J34" s="33"/>
    </row>
    <row r="35" spans="1:10">
      <c r="A35" s="2">
        <v>33</v>
      </c>
      <c r="B35" s="2" t="s">
        <v>194</v>
      </c>
      <c r="C35" s="32">
        <v>428</v>
      </c>
      <c r="D35" s="33"/>
      <c r="E35" s="33"/>
      <c r="F35" s="2">
        <v>7</v>
      </c>
      <c r="G35" s="33"/>
      <c r="H35" s="33"/>
      <c r="I35" s="33"/>
      <c r="J35" s="33"/>
    </row>
    <row r="36" spans="1:10">
      <c r="A36" s="2">
        <v>34</v>
      </c>
      <c r="B36" s="2" t="s">
        <v>195</v>
      </c>
      <c r="C36" s="32">
        <v>186</v>
      </c>
      <c r="D36" s="33"/>
      <c r="E36" s="33"/>
      <c r="F36" s="2">
        <v>8</v>
      </c>
      <c r="G36" s="33"/>
      <c r="H36" s="33"/>
      <c r="I36" s="33"/>
      <c r="J36" s="33"/>
    </row>
    <row r="37" spans="1:10">
      <c r="A37" s="2">
        <v>35</v>
      </c>
      <c r="B37" s="2" t="s">
        <v>196</v>
      </c>
      <c r="C37" s="32">
        <v>64</v>
      </c>
      <c r="D37" s="33"/>
      <c r="E37" s="33"/>
      <c r="F37" s="2">
        <v>2</v>
      </c>
      <c r="G37" s="33"/>
      <c r="H37" s="33"/>
      <c r="I37" s="33"/>
      <c r="J37" s="33"/>
    </row>
    <row r="38" spans="1:10">
      <c r="A38" s="2">
        <v>36</v>
      </c>
      <c r="B38" s="2" t="s">
        <v>197</v>
      </c>
      <c r="C38" s="32">
        <v>134</v>
      </c>
      <c r="D38" s="33"/>
      <c r="E38" s="33"/>
      <c r="F38" s="2">
        <v>1</v>
      </c>
      <c r="G38" s="33"/>
      <c r="H38" s="33"/>
      <c r="I38" s="33"/>
      <c r="J38" s="33"/>
    </row>
    <row r="39" spans="1:10">
      <c r="A39" s="2">
        <v>37</v>
      </c>
      <c r="B39" s="2" t="s">
        <v>198</v>
      </c>
      <c r="C39" s="32">
        <v>85</v>
      </c>
      <c r="D39" s="33"/>
      <c r="E39" s="33"/>
      <c r="F39" s="2">
        <v>6</v>
      </c>
      <c r="G39" s="33"/>
      <c r="H39" s="33"/>
      <c r="I39" s="33"/>
      <c r="J39" s="33"/>
    </row>
    <row r="40" spans="1:10">
      <c r="A40" s="2">
        <v>38</v>
      </c>
      <c r="B40" s="2" t="s">
        <v>199</v>
      </c>
      <c r="C40" s="32">
        <v>126</v>
      </c>
      <c r="D40" s="33"/>
      <c r="E40" s="33"/>
      <c r="F40" s="2">
        <v>10</v>
      </c>
      <c r="G40" s="33"/>
      <c r="H40" s="33"/>
      <c r="I40" s="33"/>
      <c r="J40" s="33"/>
    </row>
    <row r="41" spans="1:10">
      <c r="A41" s="2">
        <v>39</v>
      </c>
      <c r="B41" s="2" t="s">
        <v>200</v>
      </c>
      <c r="C41" s="32">
        <v>166</v>
      </c>
      <c r="D41" s="33"/>
      <c r="E41" s="33"/>
      <c r="F41" s="2">
        <v>9</v>
      </c>
      <c r="G41" s="33"/>
      <c r="H41" s="33"/>
      <c r="I41" s="33"/>
      <c r="J41" s="33"/>
    </row>
    <row r="42" spans="1:10">
      <c r="A42" s="2">
        <v>40</v>
      </c>
      <c r="B42" s="2" t="s">
        <v>201</v>
      </c>
      <c r="C42" s="32">
        <v>342</v>
      </c>
      <c r="D42" s="33"/>
      <c r="E42" s="33"/>
      <c r="F42" s="2">
        <v>1</v>
      </c>
      <c r="G42" s="33"/>
      <c r="H42" s="33"/>
      <c r="I42" s="33"/>
      <c r="J42" s="33"/>
    </row>
    <row r="43" spans="1:10">
      <c r="A43" s="2">
        <v>41</v>
      </c>
      <c r="B43" s="2" t="s">
        <v>202</v>
      </c>
      <c r="C43" s="32">
        <v>269</v>
      </c>
      <c r="D43" s="33"/>
      <c r="E43" s="33"/>
      <c r="F43" s="2">
        <v>4</v>
      </c>
      <c r="G43" s="33"/>
      <c r="H43" s="33"/>
      <c r="I43" s="33"/>
      <c r="J43" s="33"/>
    </row>
    <row r="44" spans="1:10">
      <c r="A44" s="2">
        <v>42</v>
      </c>
      <c r="B44" s="2" t="s">
        <v>203</v>
      </c>
      <c r="C44" s="32">
        <v>222</v>
      </c>
      <c r="D44" s="33"/>
      <c r="E44" s="33"/>
      <c r="F44" s="2">
        <v>2</v>
      </c>
      <c r="G44" s="33"/>
      <c r="H44" s="33"/>
      <c r="I44" s="33"/>
      <c r="J44" s="33"/>
    </row>
    <row r="45" spans="1:10">
      <c r="A45" s="2">
        <v>43</v>
      </c>
      <c r="B45" s="2" t="s">
        <v>204</v>
      </c>
      <c r="C45" s="32">
        <v>78</v>
      </c>
      <c r="D45" s="33"/>
      <c r="E45" s="33"/>
      <c r="F45" s="2">
        <v>2</v>
      </c>
      <c r="G45" s="33"/>
      <c r="H45" s="33"/>
      <c r="I45" s="33"/>
      <c r="J45" s="33"/>
    </row>
    <row r="46" spans="1:10">
      <c r="A46" s="2">
        <v>44</v>
      </c>
      <c r="B46" s="2" t="s">
        <v>205</v>
      </c>
      <c r="C46" s="32">
        <v>424</v>
      </c>
      <c r="D46" s="33"/>
      <c r="E46" s="33"/>
      <c r="F46" s="2">
        <v>6</v>
      </c>
      <c r="G46" s="33"/>
      <c r="H46" s="33"/>
      <c r="I46" s="33"/>
      <c r="J46" s="33"/>
    </row>
    <row r="47" spans="1:10">
      <c r="A47" s="2">
        <v>45</v>
      </c>
      <c r="B47" s="2" t="s">
        <v>206</v>
      </c>
      <c r="C47" s="32">
        <v>396</v>
      </c>
      <c r="D47" s="33"/>
      <c r="E47" s="33"/>
      <c r="F47" s="2">
        <v>6</v>
      </c>
      <c r="G47" s="33"/>
      <c r="H47" s="33"/>
      <c r="I47" s="33"/>
      <c r="J47" s="33"/>
    </row>
    <row r="48" spans="1:10">
      <c r="A48" s="2">
        <v>46</v>
      </c>
      <c r="B48" s="2" t="s">
        <v>207</v>
      </c>
      <c r="C48" s="32">
        <v>400</v>
      </c>
      <c r="D48" s="33"/>
      <c r="E48" s="33"/>
      <c r="F48" s="2">
        <v>3</v>
      </c>
      <c r="G48" s="33"/>
      <c r="H48" s="33"/>
      <c r="I48" s="33"/>
      <c r="J48" s="33"/>
    </row>
    <row r="49" spans="1:10">
      <c r="A49" s="2">
        <v>47</v>
      </c>
      <c r="B49" s="2" t="s">
        <v>208</v>
      </c>
      <c r="C49" s="32">
        <v>230</v>
      </c>
      <c r="D49" s="33"/>
      <c r="E49" s="33"/>
      <c r="F49" s="2">
        <v>2</v>
      </c>
      <c r="G49" s="33"/>
      <c r="H49" s="33"/>
      <c r="I49" s="33"/>
      <c r="J49" s="33"/>
    </row>
    <row r="50" spans="1:10">
      <c r="A50" s="2">
        <v>48</v>
      </c>
      <c r="B50" s="2" t="s">
        <v>209</v>
      </c>
      <c r="C50" s="32">
        <v>158</v>
      </c>
      <c r="D50" s="33"/>
      <c r="E50" s="33"/>
      <c r="F50" s="2">
        <v>10</v>
      </c>
      <c r="G50" s="33"/>
      <c r="H50" s="33"/>
      <c r="I50" s="33"/>
      <c r="J50" s="33"/>
    </row>
    <row r="51" spans="1:10">
      <c r="A51" s="2">
        <v>49</v>
      </c>
      <c r="B51" s="2" t="s">
        <v>210</v>
      </c>
      <c r="C51" s="32">
        <v>444</v>
      </c>
      <c r="D51" s="33"/>
      <c r="E51" s="33"/>
      <c r="F51" s="2">
        <v>3</v>
      </c>
      <c r="G51" s="33"/>
      <c r="H51" s="33"/>
      <c r="I51" s="33"/>
      <c r="J51" s="33"/>
    </row>
    <row r="52" spans="1:10">
      <c r="A52" s="2">
        <v>50</v>
      </c>
      <c r="B52" s="2" t="s">
        <v>211</v>
      </c>
      <c r="C52" s="32">
        <v>319</v>
      </c>
      <c r="D52" s="33"/>
      <c r="E52" s="33"/>
      <c r="F52" s="2">
        <v>3</v>
      </c>
      <c r="G52" s="33"/>
      <c r="H52" s="33"/>
      <c r="I52" s="33"/>
      <c r="J52" s="33"/>
    </row>
    <row r="53" spans="1:10">
      <c r="A53" s="2">
        <v>51</v>
      </c>
      <c r="B53" s="2" t="s">
        <v>212</v>
      </c>
      <c r="C53" s="32">
        <v>406</v>
      </c>
      <c r="D53" s="33"/>
      <c r="E53" s="33"/>
      <c r="F53" s="2">
        <v>8</v>
      </c>
      <c r="G53" s="33"/>
      <c r="H53" s="33"/>
      <c r="I53" s="33"/>
      <c r="J53" s="33"/>
    </row>
    <row r="54" spans="1:10">
      <c r="A54" s="2">
        <v>52</v>
      </c>
      <c r="B54" s="2" t="s">
        <v>213</v>
      </c>
      <c r="C54" s="32">
        <v>370</v>
      </c>
      <c r="D54" s="33"/>
      <c r="E54" s="33"/>
      <c r="F54" s="2">
        <v>4</v>
      </c>
      <c r="G54" s="33"/>
      <c r="H54" s="33"/>
      <c r="I54" s="33"/>
      <c r="J54" s="33"/>
    </row>
    <row r="55" spans="1:10">
      <c r="A55" s="2">
        <v>53</v>
      </c>
      <c r="B55" s="2" t="s">
        <v>214</v>
      </c>
      <c r="C55" s="32">
        <v>267</v>
      </c>
      <c r="D55" s="33"/>
      <c r="E55" s="33"/>
      <c r="F55" s="2">
        <v>10</v>
      </c>
      <c r="G55" s="33"/>
      <c r="H55" s="33"/>
      <c r="I55" s="33"/>
      <c r="J55" s="33"/>
    </row>
    <row r="56" spans="1:10">
      <c r="A56" s="2">
        <v>54</v>
      </c>
      <c r="B56" s="2" t="s">
        <v>215</v>
      </c>
      <c r="C56" s="32">
        <v>497</v>
      </c>
      <c r="D56" s="33"/>
      <c r="E56" s="33"/>
      <c r="F56" s="2">
        <v>10</v>
      </c>
      <c r="G56" s="33"/>
      <c r="H56" s="33"/>
      <c r="I56" s="33"/>
      <c r="J56" s="33"/>
    </row>
    <row r="57" spans="1:10">
      <c r="A57" s="2">
        <v>55</v>
      </c>
      <c r="B57" s="2" t="s">
        <v>216</v>
      </c>
      <c r="C57" s="32">
        <v>424</v>
      </c>
      <c r="D57" s="33"/>
      <c r="E57" s="33"/>
      <c r="F57" s="2">
        <v>10</v>
      </c>
      <c r="G57" s="33"/>
      <c r="H57" s="33"/>
      <c r="I57" s="33"/>
      <c r="J57" s="33"/>
    </row>
    <row r="58" spans="1:10">
      <c r="A58" s="2">
        <v>56</v>
      </c>
      <c r="B58" s="2" t="s">
        <v>217</v>
      </c>
      <c r="C58" s="32">
        <v>150</v>
      </c>
      <c r="D58" s="33"/>
      <c r="E58" s="33"/>
      <c r="F58" s="2">
        <v>6</v>
      </c>
      <c r="G58" s="33"/>
      <c r="H58" s="33"/>
      <c r="I58" s="33"/>
      <c r="J58" s="33"/>
    </row>
    <row r="59" spans="1:10">
      <c r="A59" s="2">
        <v>57</v>
      </c>
      <c r="B59" s="2" t="s">
        <v>218</v>
      </c>
      <c r="C59" s="32">
        <v>387</v>
      </c>
      <c r="D59" s="33"/>
      <c r="E59" s="33"/>
      <c r="F59" s="2">
        <v>10</v>
      </c>
      <c r="G59" s="33"/>
      <c r="H59" s="33"/>
      <c r="I59" s="33"/>
      <c r="J59" s="33"/>
    </row>
    <row r="60" spans="1:10">
      <c r="A60" s="2">
        <v>58</v>
      </c>
      <c r="B60" s="2" t="s">
        <v>219</v>
      </c>
      <c r="C60" s="32">
        <v>397</v>
      </c>
      <c r="D60" s="33"/>
      <c r="E60" s="33"/>
      <c r="F60" s="2">
        <v>6</v>
      </c>
      <c r="G60" s="33"/>
      <c r="H60" s="33"/>
      <c r="I60" s="33"/>
      <c r="J60" s="33"/>
    </row>
    <row r="61" spans="1:10">
      <c r="A61" s="2">
        <v>59</v>
      </c>
      <c r="B61" s="2" t="s">
        <v>220</v>
      </c>
      <c r="C61" s="32">
        <v>135</v>
      </c>
      <c r="D61" s="33"/>
      <c r="E61" s="33"/>
      <c r="F61" s="2">
        <v>2</v>
      </c>
      <c r="G61" s="33"/>
      <c r="H61" s="33"/>
      <c r="I61" s="33"/>
      <c r="J61" s="33"/>
    </row>
    <row r="62" spans="1:10">
      <c r="A62" s="2">
        <v>60</v>
      </c>
      <c r="B62" s="2" t="s">
        <v>221</v>
      </c>
      <c r="C62" s="32">
        <v>175</v>
      </c>
      <c r="D62" s="33"/>
      <c r="E62" s="33"/>
      <c r="F62" s="2">
        <v>6</v>
      </c>
      <c r="G62" s="33"/>
      <c r="H62" s="33"/>
      <c r="I62" s="33"/>
      <c r="J62" s="33"/>
    </row>
    <row r="63" spans="1:10">
      <c r="A63" s="2">
        <v>61</v>
      </c>
      <c r="B63" s="2" t="s">
        <v>222</v>
      </c>
      <c r="C63" s="32">
        <v>91</v>
      </c>
      <c r="D63" s="33"/>
      <c r="E63" s="33"/>
      <c r="F63" s="2">
        <v>3</v>
      </c>
      <c r="G63" s="33"/>
      <c r="H63" s="33"/>
      <c r="I63" s="33"/>
      <c r="J63" s="33"/>
    </row>
    <row r="64" spans="1:10">
      <c r="A64" s="2">
        <v>62</v>
      </c>
      <c r="B64" s="2" t="s">
        <v>223</v>
      </c>
      <c r="C64" s="32">
        <v>213</v>
      </c>
      <c r="D64" s="33"/>
      <c r="E64" s="33"/>
      <c r="F64" s="2">
        <v>2</v>
      </c>
      <c r="G64" s="33"/>
      <c r="H64" s="33"/>
      <c r="I64" s="33"/>
      <c r="J64" s="33"/>
    </row>
    <row r="65" spans="1:10">
      <c r="A65" s="2">
        <v>63</v>
      </c>
      <c r="B65" s="2" t="s">
        <v>224</v>
      </c>
      <c r="C65" s="32">
        <v>68</v>
      </c>
      <c r="D65" s="33"/>
      <c r="E65" s="33"/>
      <c r="F65" s="2">
        <v>2</v>
      </c>
      <c r="G65" s="33"/>
      <c r="H65" s="33"/>
      <c r="I65" s="33"/>
      <c r="J65" s="33"/>
    </row>
    <row r="66" spans="1:10">
      <c r="A66" s="2">
        <v>64</v>
      </c>
      <c r="B66" s="2" t="s">
        <v>225</v>
      </c>
      <c r="C66" s="32">
        <v>22</v>
      </c>
      <c r="D66" s="33"/>
      <c r="E66" s="33"/>
      <c r="F66" s="2">
        <v>6</v>
      </c>
      <c r="G66" s="33"/>
      <c r="H66" s="33"/>
      <c r="I66" s="33"/>
      <c r="J66" s="33"/>
    </row>
    <row r="67" spans="1:10">
      <c r="A67" s="2">
        <v>65</v>
      </c>
      <c r="B67" s="2" t="s">
        <v>226</v>
      </c>
      <c r="C67" s="32">
        <v>305</v>
      </c>
      <c r="D67" s="33"/>
      <c r="E67" s="33"/>
      <c r="F67" s="2">
        <v>4</v>
      </c>
      <c r="G67" s="33"/>
      <c r="H67" s="33"/>
      <c r="I67" s="33"/>
      <c r="J67" s="33"/>
    </row>
    <row r="68" spans="1:10">
      <c r="A68" s="2">
        <v>66</v>
      </c>
      <c r="B68" s="2" t="s">
        <v>227</v>
      </c>
      <c r="C68" s="32">
        <v>197</v>
      </c>
      <c r="D68" s="33"/>
      <c r="E68" s="33"/>
      <c r="F68" s="2">
        <v>6</v>
      </c>
      <c r="G68" s="33"/>
      <c r="H68" s="33"/>
      <c r="I68" s="33"/>
      <c r="J68" s="33"/>
    </row>
    <row r="69" spans="1:10">
      <c r="A69" s="2">
        <v>67</v>
      </c>
      <c r="B69" s="2" t="s">
        <v>228</v>
      </c>
      <c r="C69" s="32">
        <v>290</v>
      </c>
      <c r="D69" s="33"/>
      <c r="E69" s="33"/>
      <c r="F69" s="2">
        <v>6</v>
      </c>
      <c r="G69" s="33"/>
      <c r="H69" s="33"/>
      <c r="I69" s="33"/>
      <c r="J69" s="33"/>
    </row>
    <row r="70" spans="1:10">
      <c r="A70" s="2">
        <v>68</v>
      </c>
      <c r="B70" s="2" t="s">
        <v>229</v>
      </c>
      <c r="C70" s="32">
        <v>145</v>
      </c>
      <c r="D70" s="33"/>
      <c r="E70" s="33"/>
      <c r="F70" s="2">
        <v>7</v>
      </c>
      <c r="G70" s="33"/>
      <c r="H70" s="33"/>
      <c r="I70" s="33"/>
      <c r="J70" s="33"/>
    </row>
    <row r="71" spans="1:10">
      <c r="A71" s="2">
        <v>69</v>
      </c>
      <c r="B71" s="2" t="s">
        <v>230</v>
      </c>
      <c r="C71" s="32">
        <v>227</v>
      </c>
      <c r="D71" s="33"/>
      <c r="E71" s="33"/>
      <c r="F71" s="2">
        <v>2</v>
      </c>
      <c r="G71" s="33"/>
      <c r="H71" s="33"/>
      <c r="I71" s="33"/>
      <c r="J71" s="33"/>
    </row>
    <row r="72" spans="1:10">
      <c r="A72" s="2">
        <v>70</v>
      </c>
      <c r="B72" s="2" t="s">
        <v>231</v>
      </c>
      <c r="C72" s="32">
        <v>349</v>
      </c>
      <c r="D72" s="33"/>
      <c r="E72" s="33"/>
      <c r="F72" s="2">
        <v>9</v>
      </c>
      <c r="G72" s="33"/>
      <c r="H72" s="33"/>
      <c r="I72" s="33"/>
      <c r="J72" s="33"/>
    </row>
    <row r="73" spans="1:10">
      <c r="A73" s="2">
        <v>71</v>
      </c>
      <c r="B73" s="2" t="s">
        <v>232</v>
      </c>
      <c r="C73" s="32">
        <v>192</v>
      </c>
      <c r="D73" s="33"/>
      <c r="E73" s="33"/>
      <c r="F73" s="2">
        <v>10</v>
      </c>
      <c r="G73" s="33"/>
      <c r="H73" s="33"/>
      <c r="I73" s="33"/>
      <c r="J73" s="33"/>
    </row>
    <row r="74" spans="1:10">
      <c r="A74" s="2">
        <v>72</v>
      </c>
      <c r="B74" s="2" t="s">
        <v>233</v>
      </c>
      <c r="C74" s="32">
        <v>274</v>
      </c>
      <c r="D74" s="33"/>
      <c r="E74" s="33"/>
      <c r="F74" s="2">
        <v>7</v>
      </c>
      <c r="G74" s="33"/>
      <c r="H74" s="33"/>
      <c r="I74" s="33"/>
      <c r="J74" s="33"/>
    </row>
    <row r="75" spans="1:10">
      <c r="A75" s="2">
        <v>73</v>
      </c>
      <c r="B75" s="2" t="s">
        <v>234</v>
      </c>
      <c r="C75" s="32">
        <v>155</v>
      </c>
      <c r="D75" s="33"/>
      <c r="E75" s="33"/>
      <c r="F75" s="2">
        <v>6</v>
      </c>
      <c r="G75" s="33"/>
      <c r="H75" s="33"/>
      <c r="I75" s="33"/>
      <c r="J75" s="33"/>
    </row>
    <row r="76" spans="1:10">
      <c r="A76" s="2">
        <v>74</v>
      </c>
      <c r="B76" s="2" t="s">
        <v>235</v>
      </c>
      <c r="C76" s="32">
        <v>355</v>
      </c>
      <c r="D76" s="33"/>
      <c r="E76" s="33"/>
      <c r="F76" s="2">
        <v>9</v>
      </c>
      <c r="G76" s="33"/>
      <c r="H76" s="33"/>
      <c r="I76" s="33"/>
      <c r="J76" s="33"/>
    </row>
    <row r="77" spans="1:10">
      <c r="A77" s="2">
        <v>75</v>
      </c>
      <c r="B77" s="2" t="s">
        <v>236</v>
      </c>
      <c r="C77" s="32">
        <v>413</v>
      </c>
      <c r="D77" s="33"/>
      <c r="E77" s="33"/>
      <c r="F77" s="2">
        <v>10</v>
      </c>
      <c r="G77" s="33"/>
      <c r="H77" s="33"/>
      <c r="I77" s="33"/>
      <c r="J77" s="33"/>
    </row>
    <row r="78" spans="1:10">
      <c r="A78" s="2">
        <v>76</v>
      </c>
      <c r="B78" s="2" t="s">
        <v>237</v>
      </c>
      <c r="C78" s="32">
        <v>454</v>
      </c>
      <c r="D78" s="33"/>
      <c r="E78" s="33"/>
      <c r="F78" s="2">
        <v>2</v>
      </c>
      <c r="G78" s="33"/>
      <c r="H78" s="33"/>
      <c r="I78" s="33"/>
      <c r="J78" s="33"/>
    </row>
    <row r="79" spans="1:10">
      <c r="A79" s="2">
        <v>77</v>
      </c>
      <c r="B79" s="2" t="s">
        <v>238</v>
      </c>
      <c r="C79" s="32">
        <v>455</v>
      </c>
      <c r="D79" s="33"/>
      <c r="E79" s="33"/>
      <c r="F79" s="2">
        <v>5</v>
      </c>
      <c r="G79" s="33"/>
      <c r="H79" s="33"/>
      <c r="I79" s="33"/>
      <c r="J79" s="33"/>
    </row>
    <row r="80" spans="1:10">
      <c r="A80" s="2">
        <v>78</v>
      </c>
      <c r="B80" s="2" t="s">
        <v>239</v>
      </c>
      <c r="C80" s="32">
        <v>434</v>
      </c>
      <c r="D80" s="33"/>
      <c r="E80" s="33"/>
      <c r="F80" s="2">
        <v>2</v>
      </c>
      <c r="G80" s="33"/>
      <c r="H80" s="33"/>
      <c r="I80" s="33"/>
      <c r="J80" s="33"/>
    </row>
    <row r="81" spans="1:10">
      <c r="A81" s="2">
        <v>79</v>
      </c>
      <c r="B81" s="2" t="s">
        <v>240</v>
      </c>
      <c r="C81" s="32">
        <v>73</v>
      </c>
      <c r="D81" s="33"/>
      <c r="E81" s="33"/>
      <c r="F81" s="2">
        <v>2</v>
      </c>
      <c r="G81" s="33"/>
      <c r="H81" s="33"/>
      <c r="I81" s="33"/>
      <c r="J81" s="33"/>
    </row>
    <row r="82" spans="1:10">
      <c r="A82" s="2">
        <v>80</v>
      </c>
      <c r="B82" s="2" t="s">
        <v>241</v>
      </c>
      <c r="C82" s="32">
        <v>384</v>
      </c>
      <c r="D82" s="33"/>
      <c r="E82" s="33"/>
      <c r="F82" s="2">
        <v>7</v>
      </c>
      <c r="G82" s="33"/>
      <c r="H82" s="33"/>
      <c r="I82" s="33"/>
      <c r="J82" s="33"/>
    </row>
    <row r="83" spans="1:10">
      <c r="A83" s="2">
        <v>81</v>
      </c>
      <c r="B83" s="2" t="s">
        <v>242</v>
      </c>
      <c r="C83" s="32">
        <v>80</v>
      </c>
      <c r="D83" s="33"/>
      <c r="E83" s="33"/>
      <c r="F83" s="2">
        <v>8</v>
      </c>
      <c r="G83" s="33"/>
      <c r="H83" s="33"/>
      <c r="I83" s="33"/>
      <c r="J83" s="33"/>
    </row>
    <row r="84" spans="1:10">
      <c r="A84" s="2">
        <v>82</v>
      </c>
      <c r="B84" s="2" t="s">
        <v>243</v>
      </c>
      <c r="C84" s="32">
        <v>228</v>
      </c>
      <c r="D84" s="33"/>
      <c r="E84" s="33"/>
      <c r="F84" s="2">
        <v>1</v>
      </c>
      <c r="G84" s="33"/>
      <c r="H84" s="33"/>
      <c r="I84" s="33"/>
      <c r="J84" s="33"/>
    </row>
    <row r="85" spans="1:10">
      <c r="A85" s="2">
        <v>83</v>
      </c>
      <c r="B85" s="2" t="s">
        <v>244</v>
      </c>
      <c r="C85" s="32">
        <v>221</v>
      </c>
      <c r="D85" s="33"/>
      <c r="E85" s="33"/>
      <c r="F85" s="2">
        <v>8</v>
      </c>
      <c r="G85" s="33"/>
      <c r="H85" s="33"/>
      <c r="I85" s="33"/>
      <c r="J85" s="33"/>
    </row>
    <row r="86" spans="1:10">
      <c r="A86" s="2">
        <v>84</v>
      </c>
      <c r="B86" s="2" t="s">
        <v>245</v>
      </c>
      <c r="C86" s="32">
        <v>486</v>
      </c>
      <c r="D86" s="33"/>
      <c r="E86" s="33"/>
      <c r="F86" s="2">
        <v>1</v>
      </c>
      <c r="G86" s="33"/>
      <c r="H86" s="33"/>
      <c r="I86" s="33"/>
      <c r="J86" s="33"/>
    </row>
    <row r="87" spans="1:10">
      <c r="A87" s="2">
        <v>85</v>
      </c>
      <c r="B87" s="2" t="s">
        <v>246</v>
      </c>
      <c r="C87" s="32">
        <v>371</v>
      </c>
      <c r="D87" s="33"/>
      <c r="E87" s="33"/>
      <c r="F87" s="2">
        <v>9</v>
      </c>
      <c r="G87" s="33"/>
      <c r="H87" s="33"/>
      <c r="I87" s="33"/>
      <c r="J87" s="33"/>
    </row>
    <row r="88" spans="1:10">
      <c r="A88" s="2">
        <v>86</v>
      </c>
      <c r="B88" s="2" t="s">
        <v>247</v>
      </c>
      <c r="C88" s="32">
        <v>158</v>
      </c>
      <c r="D88" s="33"/>
      <c r="E88" s="33"/>
      <c r="F88" s="2">
        <v>7</v>
      </c>
      <c r="G88" s="33"/>
      <c r="H88" s="33"/>
      <c r="I88" s="33"/>
      <c r="J88" s="33"/>
    </row>
    <row r="89" spans="1:10">
      <c r="A89" s="2">
        <v>87</v>
      </c>
      <c r="B89" s="2" t="s">
        <v>248</v>
      </c>
      <c r="C89" s="32">
        <v>262</v>
      </c>
      <c r="D89" s="33"/>
      <c r="E89" s="33"/>
      <c r="F89" s="2">
        <v>1</v>
      </c>
      <c r="G89" s="33"/>
      <c r="H89" s="33"/>
      <c r="I89" s="33"/>
      <c r="J89" s="33"/>
    </row>
    <row r="90" spans="1:10">
      <c r="A90" s="2">
        <v>88</v>
      </c>
      <c r="B90" s="2" t="s">
        <v>249</v>
      </c>
      <c r="C90" s="32">
        <v>133</v>
      </c>
      <c r="D90" s="33"/>
      <c r="E90" s="33"/>
      <c r="F90" s="2">
        <v>4</v>
      </c>
      <c r="G90" s="33"/>
      <c r="H90" s="33"/>
      <c r="I90" s="33"/>
      <c r="J90" s="33"/>
    </row>
    <row r="91" spans="1:10">
      <c r="A91" s="2">
        <v>89</v>
      </c>
      <c r="B91" s="2" t="s">
        <v>250</v>
      </c>
      <c r="C91" s="32">
        <v>496</v>
      </c>
      <c r="D91" s="33"/>
      <c r="E91" s="33"/>
      <c r="F91" s="2">
        <v>7</v>
      </c>
      <c r="G91" s="33"/>
      <c r="H91" s="33"/>
      <c r="I91" s="33"/>
      <c r="J91" s="33"/>
    </row>
    <row r="92" spans="1:10">
      <c r="A92" s="2">
        <v>90</v>
      </c>
      <c r="B92" s="2" t="s">
        <v>251</v>
      </c>
      <c r="C92" s="32">
        <v>21</v>
      </c>
      <c r="D92" s="33"/>
      <c r="E92" s="33"/>
      <c r="F92" s="2">
        <v>6</v>
      </c>
      <c r="G92" s="33"/>
      <c r="H92" s="33"/>
      <c r="I92" s="33"/>
      <c r="J92" s="33"/>
    </row>
    <row r="93" spans="1:10">
      <c r="A93" s="2">
        <v>91</v>
      </c>
      <c r="B93" s="2" t="s">
        <v>252</v>
      </c>
      <c r="C93" s="32">
        <v>247</v>
      </c>
      <c r="D93" s="33"/>
      <c r="E93" s="33"/>
      <c r="F93" s="2">
        <v>10</v>
      </c>
      <c r="G93" s="33"/>
      <c r="H93" s="33"/>
      <c r="I93" s="33"/>
      <c r="J93" s="33"/>
    </row>
    <row r="94" spans="1:10">
      <c r="A94" s="2">
        <v>92</v>
      </c>
      <c r="B94" s="2" t="s">
        <v>253</v>
      </c>
      <c r="C94" s="32">
        <v>91</v>
      </c>
      <c r="D94" s="33"/>
      <c r="E94" s="33"/>
      <c r="F94" s="2">
        <v>9</v>
      </c>
      <c r="G94" s="33"/>
      <c r="H94" s="33"/>
      <c r="I94" s="33"/>
      <c r="J94" s="33"/>
    </row>
    <row r="95" spans="1:10">
      <c r="A95" s="2">
        <v>93</v>
      </c>
      <c r="B95" s="2" t="s">
        <v>254</v>
      </c>
      <c r="C95" s="32">
        <v>240</v>
      </c>
      <c r="D95" s="33"/>
      <c r="E95" s="33"/>
      <c r="F95" s="2">
        <v>8</v>
      </c>
      <c r="G95" s="33"/>
      <c r="H95" s="33"/>
      <c r="I95" s="33"/>
      <c r="J95" s="33"/>
    </row>
    <row r="96" spans="1:10">
      <c r="A96" s="2">
        <v>94</v>
      </c>
      <c r="B96" s="2" t="s">
        <v>255</v>
      </c>
      <c r="C96" s="32">
        <v>370</v>
      </c>
      <c r="D96" s="33"/>
      <c r="E96" s="33"/>
      <c r="F96" s="2">
        <v>9</v>
      </c>
      <c r="G96" s="33"/>
      <c r="H96" s="33"/>
      <c r="I96" s="33"/>
      <c r="J96" s="33"/>
    </row>
    <row r="97" spans="1:10">
      <c r="A97" s="2">
        <v>95</v>
      </c>
      <c r="B97" s="2" t="s">
        <v>256</v>
      </c>
      <c r="C97" s="32">
        <v>280</v>
      </c>
      <c r="D97" s="33"/>
      <c r="E97" s="33"/>
      <c r="F97" s="2">
        <v>3</v>
      </c>
      <c r="G97" s="33"/>
      <c r="H97" s="33"/>
      <c r="I97" s="33"/>
      <c r="J97" s="33"/>
    </row>
    <row r="98" spans="1:10">
      <c r="A98" s="2">
        <v>96</v>
      </c>
      <c r="B98" s="2" t="s">
        <v>257</v>
      </c>
      <c r="C98" s="32">
        <v>134</v>
      </c>
      <c r="D98" s="33"/>
      <c r="E98" s="33"/>
      <c r="F98" s="2">
        <v>7</v>
      </c>
      <c r="G98" s="33"/>
      <c r="H98" s="33"/>
      <c r="I98" s="33"/>
      <c r="J98" s="33"/>
    </row>
    <row r="99" spans="1:10">
      <c r="A99" s="2">
        <v>97</v>
      </c>
      <c r="B99" s="2" t="s">
        <v>258</v>
      </c>
      <c r="C99" s="32">
        <v>474</v>
      </c>
      <c r="D99" s="33"/>
      <c r="E99" s="33"/>
      <c r="F99" s="2">
        <v>6</v>
      </c>
      <c r="G99" s="33"/>
      <c r="H99" s="33"/>
      <c r="I99" s="33"/>
      <c r="J99" s="33"/>
    </row>
    <row r="100" spans="1:10">
      <c r="A100" s="2">
        <v>98</v>
      </c>
      <c r="B100" s="2" t="s">
        <v>259</v>
      </c>
      <c r="C100" s="32">
        <v>91</v>
      </c>
      <c r="D100" s="33"/>
      <c r="E100" s="33"/>
      <c r="F100" s="2">
        <v>3</v>
      </c>
      <c r="G100" s="33"/>
      <c r="H100" s="33"/>
      <c r="I100" s="33"/>
      <c r="J100" s="33"/>
    </row>
  </sheetData>
  <mergeCells count="7">
    <mergeCell ref="L22:N24"/>
    <mergeCell ref="O22:O24"/>
    <mergeCell ref="B1:J1"/>
    <mergeCell ref="L17:N17"/>
    <mergeCell ref="L18:N18"/>
    <mergeCell ref="L19:N21"/>
    <mergeCell ref="O19:O21"/>
  </mergeCells>
  <pageMargins left="0.7" right="0.7" top="0.75" bottom="0.75" header="0.3" footer="0.3"/>
  <pageSetup paperSize="9" scale="27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420E7-1C63-4E74-8656-5C39EA3E13BC}">
  <dimension ref="B4:D11"/>
  <sheetViews>
    <sheetView zoomScale="175" zoomScaleNormal="175" workbookViewId="0">
      <selection activeCell="C5" sqref="C5:C11"/>
    </sheetView>
  </sheetViews>
  <sheetFormatPr defaultColWidth="9.140625" defaultRowHeight="12.6"/>
  <cols>
    <col min="1" max="1" width="9.140625" style="38"/>
    <col min="2" max="2" width="18.140625" style="38" bestFit="1" customWidth="1"/>
    <col min="3" max="3" width="15.28515625" style="38" bestFit="1" customWidth="1"/>
    <col min="4" max="16384" width="9.140625" style="38"/>
  </cols>
  <sheetData>
    <row r="4" spans="2:4">
      <c r="B4" s="37" t="s">
        <v>260</v>
      </c>
      <c r="C4" s="37" t="s">
        <v>261</v>
      </c>
    </row>
    <row r="5" spans="2:4">
      <c r="B5" s="39" t="s">
        <v>262</v>
      </c>
      <c r="C5" s="40"/>
      <c r="D5" s="41"/>
    </row>
    <row r="6" spans="2:4">
      <c r="B6" s="39" t="s">
        <v>263</v>
      </c>
      <c r="C6" s="40"/>
    </row>
    <row r="7" spans="2:4">
      <c r="B7" s="39" t="s">
        <v>264</v>
      </c>
      <c r="C7" s="40"/>
    </row>
    <row r="8" spans="2:4">
      <c r="B8" s="39" t="s">
        <v>265</v>
      </c>
      <c r="C8" s="40"/>
    </row>
    <row r="9" spans="2:4">
      <c r="B9" s="39" t="s">
        <v>266</v>
      </c>
      <c r="C9" s="40"/>
    </row>
    <row r="10" spans="2:4">
      <c r="B10" s="39" t="s">
        <v>267</v>
      </c>
      <c r="C10" s="40"/>
    </row>
    <row r="11" spans="2:4">
      <c r="B11" s="39" t="s">
        <v>268</v>
      </c>
      <c r="C11" s="40"/>
    </row>
  </sheetData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F9BEE-40A0-4D80-A506-F4F08DA546B2}">
  <dimension ref="B1:D19"/>
  <sheetViews>
    <sheetView zoomScaleNormal="100" workbookViewId="0">
      <selection activeCell="D4" sqref="D4:D17"/>
    </sheetView>
  </sheetViews>
  <sheetFormatPr defaultColWidth="9.140625" defaultRowHeight="12.6"/>
  <cols>
    <col min="1" max="1" width="5.140625" style="44" customWidth="1"/>
    <col min="2" max="2" width="18.7109375" style="43" bestFit="1" customWidth="1"/>
    <col min="3" max="3" width="21.5703125" style="43" bestFit="1" customWidth="1"/>
    <col min="4" max="4" width="35.28515625" style="44" bestFit="1" customWidth="1"/>
    <col min="5" max="6" width="9.140625" style="44"/>
    <col min="7" max="7" width="9.7109375" style="44" bestFit="1" customWidth="1"/>
    <col min="8" max="16384" width="9.140625" style="44"/>
  </cols>
  <sheetData>
    <row r="1" spans="2:4" ht="45" customHeight="1">
      <c r="B1" s="42"/>
    </row>
    <row r="2" spans="2:4" ht="1.5" customHeight="1"/>
    <row r="3" spans="2:4" ht="15.95" thickBot="1">
      <c r="B3" s="45" t="s">
        <v>269</v>
      </c>
      <c r="C3" s="45" t="s">
        <v>270</v>
      </c>
      <c r="D3" s="45" t="s">
        <v>271</v>
      </c>
    </row>
    <row r="4" spans="2:4" ht="12.95" thickBot="1">
      <c r="B4" s="46" t="s">
        <v>272</v>
      </c>
      <c r="C4" s="47" t="s">
        <v>273</v>
      </c>
      <c r="D4" s="48"/>
    </row>
    <row r="5" spans="2:4" ht="12.95" thickBot="1">
      <c r="B5" s="46" t="s">
        <v>274</v>
      </c>
      <c r="C5" s="47" t="s">
        <v>275</v>
      </c>
      <c r="D5" s="48"/>
    </row>
    <row r="6" spans="2:4" ht="12.95" thickBot="1">
      <c r="B6" s="46" t="s">
        <v>274</v>
      </c>
      <c r="C6" s="47" t="s">
        <v>276</v>
      </c>
      <c r="D6" s="48"/>
    </row>
    <row r="7" spans="2:4" ht="12.95" thickBot="1">
      <c r="B7" s="46" t="s">
        <v>277</v>
      </c>
      <c r="C7" s="47" t="s">
        <v>278</v>
      </c>
      <c r="D7" s="48"/>
    </row>
    <row r="8" spans="2:4" ht="12.95" thickBot="1">
      <c r="B8" s="46" t="s">
        <v>279</v>
      </c>
      <c r="C8" s="47" t="s">
        <v>280</v>
      </c>
      <c r="D8" s="48"/>
    </row>
    <row r="9" spans="2:4" ht="12.95" thickBot="1">
      <c r="B9" s="46" t="s">
        <v>281</v>
      </c>
      <c r="C9" s="47" t="s">
        <v>282</v>
      </c>
      <c r="D9" s="48"/>
    </row>
    <row r="10" spans="2:4" ht="12.95" thickBot="1">
      <c r="B10" s="46" t="s">
        <v>283</v>
      </c>
      <c r="C10" s="47" t="s">
        <v>284</v>
      </c>
      <c r="D10" s="48"/>
    </row>
    <row r="11" spans="2:4" ht="12.95" thickBot="1">
      <c r="B11" s="46" t="s">
        <v>285</v>
      </c>
      <c r="C11" s="47" t="s">
        <v>284</v>
      </c>
      <c r="D11" s="48"/>
    </row>
    <row r="12" spans="2:4" ht="12.95" thickBot="1">
      <c r="B12" s="46" t="s">
        <v>286</v>
      </c>
      <c r="C12" s="47" t="s">
        <v>287</v>
      </c>
      <c r="D12" s="48"/>
    </row>
    <row r="13" spans="2:4" ht="12.95" thickBot="1">
      <c r="B13" s="46" t="s">
        <v>288</v>
      </c>
      <c r="C13" s="47" t="s">
        <v>289</v>
      </c>
      <c r="D13" s="48"/>
    </row>
    <row r="14" spans="2:4" ht="12.95" thickBot="1">
      <c r="B14" s="46" t="s">
        <v>290</v>
      </c>
      <c r="C14" s="47" t="s">
        <v>291</v>
      </c>
      <c r="D14" s="48"/>
    </row>
    <row r="15" spans="2:4" ht="12.95" thickBot="1">
      <c r="B15" s="46" t="s">
        <v>292</v>
      </c>
      <c r="C15" s="47" t="s">
        <v>293</v>
      </c>
      <c r="D15" s="48"/>
    </row>
    <row r="16" spans="2:4" ht="12.95" thickBot="1">
      <c r="B16" s="46" t="s">
        <v>294</v>
      </c>
      <c r="C16" s="47" t="s">
        <v>295</v>
      </c>
      <c r="D16" s="48"/>
    </row>
    <row r="17" spans="2:4" ht="12.95" thickBot="1">
      <c r="B17" s="49" t="s">
        <v>296</v>
      </c>
      <c r="C17" s="50" t="s">
        <v>297</v>
      </c>
      <c r="D17" s="48"/>
    </row>
    <row r="19" spans="2:4" ht="12.95">
      <c r="B19" s="51"/>
    </row>
  </sheetData>
  <conditionalFormatting sqref="D4">
    <cfRule type="cellIs" dxfId="1" priority="2" operator="greaterThan">
      <formula>11</formula>
    </cfRule>
  </conditionalFormatting>
  <conditionalFormatting sqref="D4:D17">
    <cfRule type="cellIs" dxfId="0" priority="1" operator="greaterThan">
      <formula>10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27E38-59D4-4EDA-BF87-28245BADD2C6}">
  <sheetPr>
    <pageSetUpPr fitToPage="1"/>
  </sheetPr>
  <dimension ref="B1:D15"/>
  <sheetViews>
    <sheetView zoomScale="130" zoomScaleNormal="130" workbookViewId="0">
      <selection activeCell="C3" sqref="C3:D9"/>
    </sheetView>
  </sheetViews>
  <sheetFormatPr defaultColWidth="9.140625" defaultRowHeight="12.6"/>
  <cols>
    <col min="1" max="1" width="11.5703125" style="38" customWidth="1"/>
    <col min="2" max="2" width="12.7109375" style="38" customWidth="1"/>
    <col min="3" max="3" width="14.7109375" style="38" bestFit="1" customWidth="1"/>
    <col min="4" max="4" width="15" style="38" bestFit="1" customWidth="1"/>
    <col min="5" max="16384" width="9.140625" style="38"/>
  </cols>
  <sheetData>
    <row r="1" spans="2:4" ht="12.95" thickBot="1"/>
    <row r="2" spans="2:4">
      <c r="B2" s="52" t="s">
        <v>260</v>
      </c>
      <c r="C2" s="53" t="s">
        <v>298</v>
      </c>
      <c r="D2" s="53" t="s">
        <v>299</v>
      </c>
    </row>
    <row r="3" spans="2:4">
      <c r="B3" s="54" t="s">
        <v>300</v>
      </c>
      <c r="C3" s="40"/>
      <c r="D3" s="40"/>
    </row>
    <row r="4" spans="2:4">
      <c r="B4" s="54" t="s">
        <v>301</v>
      </c>
      <c r="C4" s="40"/>
      <c r="D4" s="40"/>
    </row>
    <row r="5" spans="2:4">
      <c r="B5" s="54" t="s">
        <v>302</v>
      </c>
      <c r="C5" s="40"/>
      <c r="D5" s="40"/>
    </row>
    <row r="6" spans="2:4">
      <c r="B6" s="54" t="s">
        <v>303</v>
      </c>
      <c r="C6" s="40"/>
      <c r="D6" s="40"/>
    </row>
    <row r="7" spans="2:4">
      <c r="B7" s="54" t="s">
        <v>304</v>
      </c>
      <c r="C7" s="40"/>
      <c r="D7" s="40"/>
    </row>
    <row r="8" spans="2:4">
      <c r="B8" s="54" t="s">
        <v>305</v>
      </c>
      <c r="C8" s="40"/>
      <c r="D8" s="40"/>
    </row>
    <row r="9" spans="2:4" ht="12.95" thickBot="1">
      <c r="B9" s="55" t="s">
        <v>306</v>
      </c>
      <c r="C9" s="40"/>
      <c r="D9" s="40"/>
    </row>
    <row r="10" spans="2:4">
      <c r="C10" s="41"/>
      <c r="D10" s="41"/>
    </row>
    <row r="13" spans="2:4">
      <c r="B13" s="56"/>
      <c r="C13" s="56"/>
      <c r="D13" s="56"/>
    </row>
    <row r="14" spans="2:4">
      <c r="B14" s="56"/>
      <c r="C14" s="56"/>
      <c r="D14" s="56"/>
    </row>
    <row r="15" spans="2:4">
      <c r="B15" s="56"/>
      <c r="C15" s="56"/>
      <c r="D15" s="56"/>
    </row>
  </sheetData>
  <pageMargins left="0.75" right="0.75" top="1" bottom="1" header="0.5" footer="0.5"/>
  <pageSetup paperSize="9" scale="82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25D3F-16F2-4C2D-9111-F961D21FFA1E}">
  <dimension ref="B1:D10"/>
  <sheetViews>
    <sheetView zoomScaleNormal="100" workbookViewId="0">
      <selection activeCell="D2" sqref="D2:D8"/>
    </sheetView>
  </sheetViews>
  <sheetFormatPr defaultColWidth="9.140625" defaultRowHeight="15.6"/>
  <cols>
    <col min="1" max="1" width="4.7109375" style="61" customWidth="1"/>
    <col min="2" max="2" width="18" style="61" bestFit="1" customWidth="1"/>
    <col min="3" max="3" width="37" style="61" bestFit="1" customWidth="1"/>
    <col min="4" max="4" width="13.7109375" style="61" customWidth="1"/>
    <col min="5" max="16384" width="9.140625" style="61"/>
  </cols>
  <sheetData>
    <row r="1" spans="2:4" s="57" customFormat="1">
      <c r="B1" s="45" t="s">
        <v>307</v>
      </c>
      <c r="C1" s="45" t="s">
        <v>308</v>
      </c>
      <c r="D1" s="45" t="s">
        <v>309</v>
      </c>
    </row>
    <row r="2" spans="2:4">
      <c r="B2" s="58" t="s">
        <v>310</v>
      </c>
      <c r="C2" s="59" t="s">
        <v>311</v>
      </c>
      <c r="D2" s="60"/>
    </row>
    <row r="3" spans="2:4">
      <c r="B3" s="58" t="s">
        <v>312</v>
      </c>
      <c r="C3" s="59" t="s">
        <v>313</v>
      </c>
      <c r="D3" s="60"/>
    </row>
    <row r="4" spans="2:4">
      <c r="B4" s="58" t="s">
        <v>314</v>
      </c>
      <c r="C4" s="59" t="s">
        <v>315</v>
      </c>
      <c r="D4" s="60"/>
    </row>
    <row r="5" spans="2:4">
      <c r="B5" s="58" t="s">
        <v>316</v>
      </c>
      <c r="C5" s="59" t="s">
        <v>317</v>
      </c>
      <c r="D5" s="60"/>
    </row>
    <row r="6" spans="2:4">
      <c r="B6" s="58" t="s">
        <v>318</v>
      </c>
      <c r="C6" s="59" t="s">
        <v>319</v>
      </c>
      <c r="D6" s="60"/>
    </row>
    <row r="7" spans="2:4">
      <c r="B7" s="58" t="s">
        <v>320</v>
      </c>
      <c r="C7" s="59" t="s">
        <v>321</v>
      </c>
      <c r="D7" s="60"/>
    </row>
    <row r="8" spans="2:4">
      <c r="B8" s="58" t="s">
        <v>322</v>
      </c>
      <c r="C8" s="59" t="s">
        <v>323</v>
      </c>
      <c r="D8" s="60"/>
    </row>
    <row r="10" spans="2:4" s="62" customFormat="1"/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0B6D5-A1F2-4A26-9F36-6C3A5CB4996A}">
  <dimension ref="B1:C12"/>
  <sheetViews>
    <sheetView zoomScale="175" zoomScaleNormal="175" workbookViewId="0">
      <selection activeCell="E22" sqref="E22"/>
    </sheetView>
  </sheetViews>
  <sheetFormatPr defaultColWidth="9.140625" defaultRowHeight="12.6"/>
  <cols>
    <col min="1" max="1" width="9.140625" style="38"/>
    <col min="2" max="2" width="11.140625" style="38" bestFit="1" customWidth="1"/>
    <col min="3" max="3" width="15.7109375" style="38" bestFit="1" customWidth="1"/>
    <col min="4" max="4" width="12.42578125" style="38" customWidth="1"/>
    <col min="5" max="16384" width="9.140625" style="38"/>
  </cols>
  <sheetData>
    <row r="1" spans="2:3" ht="15.6">
      <c r="B1" s="45" t="s">
        <v>324</v>
      </c>
      <c r="C1" s="45" t="s">
        <v>325</v>
      </c>
    </row>
    <row r="2" spans="2:3">
      <c r="B2" s="39" t="s">
        <v>326</v>
      </c>
      <c r="C2" s="40"/>
    </row>
    <row r="3" spans="2:3">
      <c r="B3" s="39" t="s">
        <v>327</v>
      </c>
      <c r="C3" s="40"/>
    </row>
    <row r="4" spans="2:3">
      <c r="B4" s="39" t="s">
        <v>328</v>
      </c>
      <c r="C4" s="40"/>
    </row>
    <row r="5" spans="2:3">
      <c r="B5" s="39" t="s">
        <v>329</v>
      </c>
      <c r="C5" s="40"/>
    </row>
    <row r="6" spans="2:3">
      <c r="B6" s="39" t="s">
        <v>330</v>
      </c>
      <c r="C6" s="40"/>
    </row>
    <row r="7" spans="2:3">
      <c r="B7" s="39" t="s">
        <v>331</v>
      </c>
      <c r="C7" s="40"/>
    </row>
    <row r="8" spans="2:3">
      <c r="B8" s="39" t="s">
        <v>332</v>
      </c>
      <c r="C8" s="40"/>
    </row>
    <row r="9" spans="2:3">
      <c r="B9" s="39" t="s">
        <v>333</v>
      </c>
      <c r="C9" s="40"/>
    </row>
    <row r="10" spans="2:3">
      <c r="B10" s="39" t="s">
        <v>334</v>
      </c>
      <c r="C10" s="40"/>
    </row>
    <row r="11" spans="2:3">
      <c r="B11" s="39" t="s">
        <v>335</v>
      </c>
      <c r="C11" s="40"/>
    </row>
    <row r="12" spans="2:3">
      <c r="B12" s="39" t="s">
        <v>336</v>
      </c>
      <c r="C12" s="40"/>
    </row>
  </sheetData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C967C8FF0467E43A21BC72B6821AB5C" ma:contentTypeVersion="8" ma:contentTypeDescription="Utwórz nowy dokument." ma:contentTypeScope="" ma:versionID="f635fce7a2a2c42e29602182e2ab02a6">
  <xsd:schema xmlns:xsd="http://www.w3.org/2001/XMLSchema" xmlns:xs="http://www.w3.org/2001/XMLSchema" xmlns:p="http://schemas.microsoft.com/office/2006/metadata/properties" xmlns:ns2="75494d32-8790-410c-b14d-56d478754d53" targetNamespace="http://schemas.microsoft.com/office/2006/metadata/properties" ma:root="true" ma:fieldsID="02cd90a909aca719a0bf94bf732df823" ns2:_="">
    <xsd:import namespace="75494d32-8790-410c-b14d-56d478754d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494d32-8790-410c-b14d-56d478754d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ECA3D30-B5D5-46BA-BD7D-94144AC56A65}"/>
</file>

<file path=customXml/itemProps2.xml><?xml version="1.0" encoding="utf-8"?>
<ds:datastoreItem xmlns:ds="http://schemas.openxmlformats.org/officeDocument/2006/customXml" ds:itemID="{EF9BA089-FEB3-4FC1-BAD7-E27647617A32}"/>
</file>

<file path=customXml/itemProps3.xml><?xml version="1.0" encoding="utf-8"?>
<ds:datastoreItem xmlns:ds="http://schemas.openxmlformats.org/officeDocument/2006/customXml" ds:itemID="{A9ECD4BF-6535-4809-B794-8FBFAC379F8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kamil bortko</dc:creator>
  <cp:keywords/>
  <dc:description/>
  <cp:lastModifiedBy>Małgorzata Markowska</cp:lastModifiedBy>
  <cp:revision/>
  <dcterms:created xsi:type="dcterms:W3CDTF">2021-10-10T05:42:04Z</dcterms:created>
  <dcterms:modified xsi:type="dcterms:W3CDTF">2021-10-14T14:37:34Z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0x010100FC967C8FF0467E43A21BC72B6821AB5C</vt:lpwstr>
  </property>
</Properties>
</file>