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kamil\OneDrive\Desktop\Szkolenie EXCEL\1 Grupa szkolenie EXCEL\26.07.2023\"/>
    </mc:Choice>
  </mc:AlternateContent>
  <xr:revisionPtr revIDLastSave="0" documentId="13_ncr:1_{33171503-C1FC-4462-AFE4-F92F867B7787}" xr6:coauthVersionLast="47" xr6:coauthVersionMax="47" xr10:uidLastSave="{00000000-0000-0000-0000-000000000000}"/>
  <bookViews>
    <workbookView xWindow="28680" yWindow="-120" windowWidth="29040" windowHeight="15720" activeTab="13" xr2:uid="{00000000-000D-0000-FFFF-FFFF00000000}"/>
  </bookViews>
  <sheets>
    <sheet name="zad1" sheetId="3" r:id="rId1"/>
    <sheet name="zad2" sheetId="2" r:id="rId2"/>
    <sheet name="zad3" sheetId="4" r:id="rId3"/>
    <sheet name="zad4" sheetId="6" r:id="rId4"/>
    <sheet name="zad5" sheetId="14" r:id="rId5"/>
    <sheet name="zad6" sheetId="15" r:id="rId6"/>
    <sheet name="zad7" sheetId="13" r:id="rId7"/>
    <sheet name="zad8" sheetId="12" r:id="rId8"/>
    <sheet name="zad9" sheetId="11" r:id="rId9"/>
    <sheet name="zad10" sheetId="10" r:id="rId10"/>
    <sheet name="zad11" sheetId="9" r:id="rId11"/>
    <sheet name="zad12" sheetId="8" r:id="rId12"/>
    <sheet name="zad13" sheetId="7" r:id="rId13"/>
    <sheet name="zad14" sheetId="5" r:id="rId14"/>
  </sheets>
  <definedNames>
    <definedName name="_xlnm._FilterDatabase" localSheetId="13" hidden="1">zad14!$A$5:$G$180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1" l="1"/>
  <c r="G11" i="11"/>
  <c r="F11" i="11"/>
  <c r="G10" i="11"/>
  <c r="F10" i="11"/>
  <c r="G9" i="11"/>
  <c r="F9" i="11"/>
  <c r="G8" i="11"/>
  <c r="F8" i="11"/>
  <c r="G7" i="11"/>
  <c r="F7" i="11"/>
  <c r="G6" i="11"/>
  <c r="F6" i="11"/>
  <c r="G5" i="11"/>
  <c r="F5" i="11"/>
  <c r="G4" i="11"/>
  <c r="F4" i="11"/>
  <c r="G3" i="11"/>
  <c r="F3" i="11"/>
  <c r="F2" i="11"/>
  <c r="D315" i="10" l="1"/>
  <c r="D314" i="10"/>
  <c r="D313" i="10"/>
  <c r="D312" i="10"/>
  <c r="D311" i="10"/>
  <c r="D310" i="10"/>
  <c r="D309" i="10"/>
  <c r="D308" i="10"/>
  <c r="D307" i="10"/>
  <c r="D306" i="10"/>
  <c r="D305" i="10"/>
  <c r="D304" i="10"/>
  <c r="D303" i="10"/>
  <c r="D302" i="10"/>
  <c r="D301" i="10"/>
  <c r="D300" i="10"/>
  <c r="D299" i="10"/>
  <c r="D298" i="10"/>
  <c r="D297" i="10"/>
  <c r="D296" i="10"/>
  <c r="D295" i="10"/>
  <c r="D294" i="10"/>
  <c r="D293" i="10"/>
  <c r="D292" i="10"/>
  <c r="D291" i="10"/>
  <c r="D290" i="10"/>
  <c r="D289" i="10"/>
  <c r="D288" i="10"/>
  <c r="D287" i="10"/>
  <c r="D286" i="10"/>
  <c r="D285" i="10"/>
  <c r="D284" i="10"/>
  <c r="D283" i="10"/>
  <c r="D282" i="10"/>
  <c r="D281" i="10"/>
  <c r="D280" i="10"/>
  <c r="D279" i="10"/>
  <c r="D278" i="10"/>
  <c r="D277" i="10"/>
  <c r="D276" i="10"/>
  <c r="D275" i="10"/>
  <c r="D274" i="10"/>
  <c r="D273" i="10"/>
  <c r="D272" i="10"/>
  <c r="D271" i="10"/>
  <c r="D270" i="10"/>
  <c r="D269" i="10"/>
  <c r="D268" i="10"/>
  <c r="D267" i="10"/>
  <c r="D266" i="10"/>
  <c r="D265" i="10"/>
  <c r="D264" i="10"/>
  <c r="D263" i="10"/>
  <c r="D262" i="10"/>
  <c r="D261" i="10"/>
  <c r="D260" i="10"/>
  <c r="D259" i="10"/>
  <c r="D258" i="10"/>
  <c r="D257" i="10"/>
  <c r="D256" i="10"/>
  <c r="D255" i="10"/>
  <c r="D254" i="10"/>
  <c r="D253" i="10"/>
  <c r="D252" i="10"/>
  <c r="D251" i="10"/>
  <c r="D250" i="10"/>
  <c r="D249" i="10"/>
  <c r="D248" i="10"/>
  <c r="D247" i="10"/>
  <c r="D246" i="10"/>
  <c r="D245" i="10"/>
  <c r="D244" i="10"/>
  <c r="D243" i="10"/>
  <c r="D242" i="10"/>
  <c r="D241" i="10"/>
  <c r="D240" i="10"/>
  <c r="D239" i="10"/>
  <c r="D238" i="10"/>
  <c r="D237" i="10"/>
  <c r="D236" i="10"/>
  <c r="D235" i="10"/>
  <c r="D234" i="10"/>
  <c r="D233" i="10"/>
  <c r="D232" i="10"/>
  <c r="D231" i="10"/>
  <c r="D230" i="10"/>
  <c r="D229" i="10"/>
  <c r="D228" i="10"/>
  <c r="D227" i="10"/>
  <c r="D226" i="10"/>
  <c r="D225" i="10"/>
  <c r="D224" i="10"/>
  <c r="D223" i="10"/>
  <c r="D222" i="10"/>
  <c r="D221" i="10"/>
  <c r="D220" i="10"/>
  <c r="D219" i="10"/>
  <c r="D218" i="10"/>
  <c r="D217" i="10"/>
  <c r="D216" i="10"/>
  <c r="D215" i="10"/>
  <c r="D214" i="10"/>
  <c r="D213" i="10"/>
  <c r="D212" i="10"/>
  <c r="D211" i="10"/>
  <c r="D210" i="10"/>
  <c r="D209" i="10"/>
  <c r="D208" i="10"/>
  <c r="D207" i="10"/>
  <c r="D206" i="10"/>
  <c r="D205" i="10"/>
  <c r="D204" i="10"/>
  <c r="D203" i="10"/>
  <c r="D202" i="10"/>
  <c r="D201" i="10"/>
  <c r="D200" i="10"/>
  <c r="D199" i="10"/>
  <c r="D198" i="10"/>
  <c r="D197" i="10"/>
  <c r="D196" i="10"/>
  <c r="D195" i="10"/>
  <c r="D194" i="10"/>
  <c r="D193" i="10"/>
  <c r="D192" i="10"/>
  <c r="D191" i="10"/>
  <c r="D190" i="10"/>
  <c r="D189" i="10"/>
  <c r="D188" i="10"/>
  <c r="D187" i="10"/>
  <c r="D186" i="10"/>
  <c r="D185" i="10"/>
  <c r="D184" i="10"/>
  <c r="D183" i="10"/>
  <c r="D182" i="10"/>
  <c r="D181" i="10"/>
  <c r="D180" i="10"/>
  <c r="D179" i="10"/>
  <c r="D178" i="10"/>
  <c r="D177" i="10"/>
  <c r="D176" i="10"/>
  <c r="D175" i="10"/>
  <c r="D174" i="10"/>
  <c r="D173" i="10"/>
  <c r="D172" i="10"/>
  <c r="D171" i="10"/>
  <c r="D170" i="10"/>
  <c r="D169" i="10"/>
  <c r="D168" i="10"/>
  <c r="D167" i="10"/>
  <c r="D166" i="10"/>
  <c r="D165" i="10"/>
  <c r="D164" i="10"/>
  <c r="D163" i="10"/>
  <c r="D162" i="10"/>
  <c r="D161" i="10"/>
  <c r="D160" i="10"/>
  <c r="D159" i="10"/>
  <c r="D158" i="10"/>
  <c r="D157" i="10"/>
  <c r="D156" i="10"/>
  <c r="D155" i="10"/>
  <c r="D154" i="10"/>
  <c r="D153" i="10"/>
  <c r="D152" i="10"/>
  <c r="D151" i="10"/>
  <c r="D150" i="10"/>
  <c r="D149" i="10"/>
  <c r="D148" i="10"/>
  <c r="D147" i="10"/>
  <c r="D146" i="10"/>
  <c r="D145" i="10"/>
  <c r="D144" i="10"/>
  <c r="D143" i="10"/>
  <c r="D142" i="10"/>
  <c r="D141" i="10"/>
  <c r="D140" i="10"/>
  <c r="D139" i="10"/>
  <c r="D138" i="10"/>
  <c r="D137" i="10"/>
  <c r="D136" i="10"/>
  <c r="D135" i="10"/>
  <c r="D134" i="10"/>
  <c r="D133" i="10"/>
  <c r="D132" i="10"/>
  <c r="D131" i="10"/>
  <c r="D130" i="10"/>
  <c r="D129" i="10"/>
  <c r="D128" i="10"/>
  <c r="D127" i="10"/>
  <c r="D126" i="10"/>
  <c r="D125" i="10"/>
  <c r="D124" i="10"/>
  <c r="D123" i="10"/>
  <c r="D122" i="10"/>
  <c r="D121" i="10"/>
  <c r="D120" i="10"/>
  <c r="D119" i="10"/>
  <c r="D118" i="10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C13" i="3"/>
</calcChain>
</file>

<file path=xl/sharedStrings.xml><?xml version="1.0" encoding="utf-8"?>
<sst xmlns="http://schemas.openxmlformats.org/spreadsheetml/2006/main" count="1500" uniqueCount="747">
  <si>
    <t>Nazwisko</t>
  </si>
  <si>
    <t>Imię</t>
  </si>
  <si>
    <t>Stanowisko</t>
  </si>
  <si>
    <t>Dział</t>
  </si>
  <si>
    <t>Sekcja</t>
  </si>
  <si>
    <t>Pensja</t>
  </si>
  <si>
    <t>Zwolnienia</t>
  </si>
  <si>
    <t>Urlop</t>
  </si>
  <si>
    <t>Wiek</t>
  </si>
  <si>
    <t>nazwisko i imię</t>
  </si>
  <si>
    <t>Stanowisko, imię i nazwisko</t>
  </si>
  <si>
    <t>zadanie 4</t>
  </si>
  <si>
    <t>zadanie 5</t>
  </si>
  <si>
    <t>UWAGI</t>
  </si>
  <si>
    <t>Premia</t>
  </si>
  <si>
    <t>Andrychowicz</t>
  </si>
  <si>
    <t>Felicja</t>
  </si>
  <si>
    <t>Asystent admin.</t>
  </si>
  <si>
    <t>Admin.</t>
  </si>
  <si>
    <t>Kopiarek</t>
  </si>
  <si>
    <t>Błażejczyk</t>
  </si>
  <si>
    <t>Donald</t>
  </si>
  <si>
    <t>Młodszy technik</t>
  </si>
  <si>
    <t>Inż.-Techn.</t>
  </si>
  <si>
    <t>Faxów</t>
  </si>
  <si>
    <t>Czerwiński</t>
  </si>
  <si>
    <t>Robert</t>
  </si>
  <si>
    <t>Asystent projektanta</t>
  </si>
  <si>
    <t>Reklama</t>
  </si>
  <si>
    <t>Filipowicz</t>
  </si>
  <si>
    <t>Jolanta</t>
  </si>
  <si>
    <t>Sprzedawca</t>
  </si>
  <si>
    <t>Sprzedaż</t>
  </si>
  <si>
    <t xml:space="preserve">Galaszewska </t>
  </si>
  <si>
    <t>Anna</t>
  </si>
  <si>
    <t xml:space="preserve">Graczyński </t>
  </si>
  <si>
    <t>Jan</t>
  </si>
  <si>
    <t xml:space="preserve">1. Ile dni urlopowych łącznie spędzają osoby o imieniu Jan? </t>
  </si>
  <si>
    <t>Jasiewicz</t>
  </si>
  <si>
    <t>Czesław</t>
  </si>
  <si>
    <t>2. Ile wynosi łączna pensja Admin. ?</t>
  </si>
  <si>
    <t>Koszewska</t>
  </si>
  <si>
    <t>Amanda</t>
  </si>
  <si>
    <t>Drukarek</t>
  </si>
  <si>
    <t>3. Ilu jest Asystentów admin.?</t>
  </si>
  <si>
    <t>Kozikowska</t>
  </si>
  <si>
    <t>Wiesława</t>
  </si>
  <si>
    <t>Projektant</t>
  </si>
  <si>
    <t>4. W kolumnie K utwórz fraze która będzie wyglądać następująco np.. Felicja pracuje w dziale Admin. w sekcji Kopiarek</t>
  </si>
  <si>
    <t>Linus</t>
  </si>
  <si>
    <t>Maciej</t>
  </si>
  <si>
    <t>Spec. d/s oprog.</t>
  </si>
  <si>
    <t>5. W kolumnie L utwórz fraze która będzie wyglądać następująco np.. Donald zarabia 21303,6 ( tutaj powinno pokazać kwotę pensji)</t>
  </si>
  <si>
    <t>Lubaszka</t>
  </si>
  <si>
    <t>Krzysztof</t>
  </si>
  <si>
    <t>Asystent księg.</t>
  </si>
  <si>
    <t>Księgowość</t>
  </si>
  <si>
    <t>6. W kolumnach I i J połącz teksty, tak, jak masz w nagłówku</t>
  </si>
  <si>
    <t>Melnik</t>
  </si>
  <si>
    <t>Młodszy sprzedawca</t>
  </si>
  <si>
    <t>7. Pokaż średni wiek pracowników</t>
  </si>
  <si>
    <t xml:space="preserve">Murawska </t>
  </si>
  <si>
    <t>Urszula</t>
  </si>
  <si>
    <t>Księgowy</t>
  </si>
  <si>
    <t>8. Czy wszystkie osoby są pełnoletnie? Pokaż  liczbę osób, które są niepełnoletnie</t>
  </si>
  <si>
    <t xml:space="preserve">Piwoński </t>
  </si>
  <si>
    <t>9. W kolumnie UWAGI dla osób, których pola nie są przekreślone wpisz odpowiednio zaczynając od góry - numery: 0001, 0002, 0003, 0002, 0020</t>
  </si>
  <si>
    <t>Rogowska</t>
  </si>
  <si>
    <t>Irena</t>
  </si>
  <si>
    <t>10. Ile osób zarabia między 25 a 30 tyś zł?</t>
  </si>
  <si>
    <t>Soplica</t>
  </si>
  <si>
    <t>Edward</t>
  </si>
  <si>
    <t>Specjalista d/s naukowych</t>
  </si>
  <si>
    <t>Zarządzania</t>
  </si>
  <si>
    <t xml:space="preserve">11. W kolumnie Premia policz premie dla każdej osoby z odpowiedniego działów - tabela z procentami premii jest poniżej </t>
  </si>
  <si>
    <t>Wachowicz</t>
  </si>
  <si>
    <t>Janusz</t>
  </si>
  <si>
    <t>1.</t>
  </si>
  <si>
    <t>2.</t>
  </si>
  <si>
    <t>3.</t>
  </si>
  <si>
    <t>Działy</t>
  </si>
  <si>
    <t>Premie</t>
  </si>
  <si>
    <t>7.</t>
  </si>
  <si>
    <t>MAX</t>
  </si>
  <si>
    <t>8.</t>
  </si>
  <si>
    <t>MIN</t>
  </si>
  <si>
    <t>10.</t>
  </si>
  <si>
    <t>Reszta</t>
  </si>
  <si>
    <t>Średnia pensja</t>
  </si>
  <si>
    <t>Średnia ilość zwolnień</t>
  </si>
  <si>
    <t>Ilość dni urlopowych łącznie</t>
  </si>
  <si>
    <r>
      <t xml:space="preserve">1. </t>
    </r>
    <r>
      <rPr>
        <sz val="11"/>
        <rFont val="Calibri"/>
        <family val="2"/>
        <charset val="238"/>
        <scheme val="minor"/>
      </rPr>
      <t>Wyróżnij pogrubieniem czcionki komórki z wartościami powyżej 7000.</t>
    </r>
  </si>
  <si>
    <r>
      <rPr>
        <b/>
        <sz val="11"/>
        <rFont val="Calibri"/>
        <family val="2"/>
        <charset val="238"/>
        <scheme val="minor"/>
      </rPr>
      <t xml:space="preserve">2. </t>
    </r>
    <r>
      <rPr>
        <sz val="11"/>
        <rFont val="Calibri"/>
        <family val="2"/>
        <charset val="238"/>
        <scheme val="minor"/>
      </rPr>
      <t>Wyróżnij kolorem tła (kolor żółty), komórki z przedziale 6000-8000 (nie kasuj poprzedniej reguły).</t>
    </r>
  </si>
  <si>
    <t>płaca</t>
  </si>
  <si>
    <t>Dziedzic Martyna</t>
  </si>
  <si>
    <t>Głowacki Andrzej</t>
  </si>
  <si>
    <t>Krupa Ryszard</t>
  </si>
  <si>
    <t>Malinowska Emilia</t>
  </si>
  <si>
    <t>Król Michał</t>
  </si>
  <si>
    <t>Skowrońska Marcelina</t>
  </si>
  <si>
    <t>Wysocki Tobiasz</t>
  </si>
  <si>
    <t>Sowa Adrian</t>
  </si>
  <si>
    <t>Kowalewska Julita</t>
  </si>
  <si>
    <t>Maciejewska Natasza</t>
  </si>
  <si>
    <t>Wesołowska Rozalia</t>
  </si>
  <si>
    <t>Kozioł Norbert</t>
  </si>
  <si>
    <t>Kędzierski Tomasz</t>
  </si>
  <si>
    <t>Borkowski Gustaw</t>
  </si>
  <si>
    <t>Orłowski Alexander</t>
  </si>
  <si>
    <t>Kubiak Juliusz</t>
  </si>
  <si>
    <t>Owczarek Mateusz</t>
  </si>
  <si>
    <t>Domański Eryk</t>
  </si>
  <si>
    <t>Olejniczak Sebastian</t>
  </si>
  <si>
    <t>Czech Dawid</t>
  </si>
  <si>
    <t>Wyróżnij wszystkie komórki rozpoczynjące się tekstem z komórki A3.</t>
  </si>
  <si>
    <t>Nowacki Witold</t>
  </si>
  <si>
    <t>Zięba Gustaw</t>
  </si>
  <si>
    <t>Wilk Aniela</t>
  </si>
  <si>
    <t>Urban Wiktoria</t>
  </si>
  <si>
    <t>Sawicka Łucja</t>
  </si>
  <si>
    <t>Orłowski Kacper</t>
  </si>
  <si>
    <t>Kaczmarczyk Mieszko</t>
  </si>
  <si>
    <t>Maciejewski Konrad</t>
  </si>
  <si>
    <t>Owczarek Ignacy</t>
  </si>
  <si>
    <t>Janik Mieszko</t>
  </si>
  <si>
    <t>Gajda Oskar</t>
  </si>
  <si>
    <t>Kołodziej Maciej</t>
  </si>
  <si>
    <t>Markowski Antoni</t>
  </si>
  <si>
    <t>Jabłońska Katarzyna</t>
  </si>
  <si>
    <t>Rutkowski Maciej</t>
  </si>
  <si>
    <t>Zięba Iga</t>
  </si>
  <si>
    <t>Madej Hanna</t>
  </si>
  <si>
    <t>Mazur Kuba</t>
  </si>
  <si>
    <t>Klimek Marta</t>
  </si>
  <si>
    <t>Janik Patryk</t>
  </si>
  <si>
    <t>Kowal Marcel</t>
  </si>
  <si>
    <t>Małecki Bartłomiej</t>
  </si>
  <si>
    <t>Majewska Dagmara</t>
  </si>
  <si>
    <t>Stefańska Inga</t>
  </si>
  <si>
    <t>Michalska Victoria</t>
  </si>
  <si>
    <t>Nowicka Agnieszka</t>
  </si>
  <si>
    <t>Tomczak Emil</t>
  </si>
  <si>
    <t>Kowalewski Igor</t>
  </si>
  <si>
    <t>Jabłońska Nikola</t>
  </si>
  <si>
    <t>Malinowski Tymon</t>
  </si>
  <si>
    <t>Sikorska Kinga</t>
  </si>
  <si>
    <t>Marcinkowski Jacek</t>
  </si>
  <si>
    <t>Wrona Agnieszka</t>
  </si>
  <si>
    <t>Mazurek Natasza</t>
  </si>
  <si>
    <t>Kaczmarek Daria</t>
  </si>
  <si>
    <t>Tomczyk Urszula</t>
  </si>
  <si>
    <t>Stefański Konrad</t>
  </si>
  <si>
    <t>Socha Barbara</t>
  </si>
  <si>
    <t>Zieliński Kazimierz</t>
  </si>
  <si>
    <t>Borkowska Klara</t>
  </si>
  <si>
    <t>Zielińska Zofia</t>
  </si>
  <si>
    <t>Wojciechowska Barbara</t>
  </si>
  <si>
    <t>Szczepaniak Krzysztof</t>
  </si>
  <si>
    <t>Jasińska Joanna</t>
  </si>
  <si>
    <t>Pająk Wojciech</t>
  </si>
  <si>
    <t>Pawlak Aniela</t>
  </si>
  <si>
    <t>Borkowska Adrianna</t>
  </si>
  <si>
    <t>Baranowski Alex</t>
  </si>
  <si>
    <t>Domagała Kamila</t>
  </si>
  <si>
    <t>Ziółkowski Iwo</t>
  </si>
  <si>
    <t>Adamski Piotr</t>
  </si>
  <si>
    <t>Mróz Marlena</t>
  </si>
  <si>
    <t>Wojciechowski Dawid</t>
  </si>
  <si>
    <t>Jabłoński Michał</t>
  </si>
  <si>
    <t>Stankiewicz Kornel</t>
  </si>
  <si>
    <t>Wolska Nadia</t>
  </si>
  <si>
    <t>Mróz Radosław</t>
  </si>
  <si>
    <t>Kasprzak Victoria</t>
  </si>
  <si>
    <t>Jarosz Anita</t>
  </si>
  <si>
    <t>Zięba Nela</t>
  </si>
  <si>
    <t>Polak Gustaw</t>
  </si>
  <si>
    <t>Tomaszewski Stefan</t>
  </si>
  <si>
    <t>Kopeć Bruno</t>
  </si>
  <si>
    <t>Dąbrowski Tadeusz</t>
  </si>
  <si>
    <t>Janicka Marika</t>
  </si>
  <si>
    <t>Łuczak Karolina</t>
  </si>
  <si>
    <t>Kruk Justyna</t>
  </si>
  <si>
    <t>Bukowska Justyna</t>
  </si>
  <si>
    <t>Milewski Seweryn</t>
  </si>
  <si>
    <t>Nowak Sonia</t>
  </si>
  <si>
    <t>Szymczak Bianka</t>
  </si>
  <si>
    <t>Sowa Olga</t>
  </si>
  <si>
    <t>Zawadzki Tobiasz</t>
  </si>
  <si>
    <t>Bukowska Klaudia</t>
  </si>
  <si>
    <t>Kowal Agata</t>
  </si>
  <si>
    <t>Wolska Agnieszka</t>
  </si>
  <si>
    <t>Piątek Victoria</t>
  </si>
  <si>
    <t>Mazurkiewicz Karina</t>
  </si>
  <si>
    <t>Milewska Marika</t>
  </si>
  <si>
    <t>Kurowska Lilianna</t>
  </si>
  <si>
    <t>Mikołajczyk Marek</t>
  </si>
  <si>
    <t>Kurek Monika</t>
  </si>
  <si>
    <t>Kowalczyk Róża</t>
  </si>
  <si>
    <t>Król Bartosz</t>
  </si>
  <si>
    <t>Jóźwiak Klara</t>
  </si>
  <si>
    <t>Wawrzyniak Aniela</t>
  </si>
  <si>
    <t>Szulc Kacper</t>
  </si>
  <si>
    <t>Baran Szymon</t>
  </si>
  <si>
    <t>Witkowski Tadeusz</t>
  </si>
  <si>
    <t>Wawrzyniak Wiktor</t>
  </si>
  <si>
    <t>Maciejewski Brajan</t>
  </si>
  <si>
    <t>Wasilewska Paulina</t>
  </si>
  <si>
    <t>Karpińska Inga</t>
  </si>
  <si>
    <t>Andrzejewska Ewelina</t>
  </si>
  <si>
    <t>Malinowska Maria</t>
  </si>
  <si>
    <t>Kaczmarczyk Błażej</t>
  </si>
  <si>
    <t>Bednarek Oliwia</t>
  </si>
  <si>
    <t>Tomczyk Patryk</t>
  </si>
  <si>
    <t>Kaczmarczyk Nina</t>
  </si>
  <si>
    <t>Makowska Kaja</t>
  </si>
  <si>
    <t>Gajewska Nina</t>
  </si>
  <si>
    <t>Brzozowska Ada</t>
  </si>
  <si>
    <t>Wróblewski Wiktor</t>
  </si>
  <si>
    <t>Domagała Jagoda</t>
  </si>
  <si>
    <t>Piotrowska Oliwia</t>
  </si>
  <si>
    <t>Sokołowska Ada</t>
  </si>
  <si>
    <t>Pająk Sonia</t>
  </si>
  <si>
    <t>Madej Tymon</t>
  </si>
  <si>
    <t>Wierzbicki Łukasz</t>
  </si>
  <si>
    <t>Mikołajczyk Juliusz</t>
  </si>
  <si>
    <t>Sadowska Blanka</t>
  </si>
  <si>
    <t>Chrzanowska Amelia</t>
  </si>
  <si>
    <t>Żak Iwo</t>
  </si>
  <si>
    <t>Krupa Norbert</t>
  </si>
  <si>
    <t>KR</t>
  </si>
  <si>
    <r>
      <t>2.</t>
    </r>
    <r>
      <rPr>
        <b/>
        <sz val="7"/>
        <rFont val="Times New Roman"/>
        <family val="1"/>
        <charset val="238"/>
      </rPr>
      <t xml:space="preserve">       </t>
    </r>
    <r>
      <rPr>
        <b/>
        <sz val="11"/>
        <rFont val="Calibri"/>
        <family val="2"/>
        <charset val="238"/>
      </rPr>
      <t>Oblicz dla widocznych osób sumę, średnią i ilość.</t>
    </r>
  </si>
  <si>
    <t>Suma</t>
  </si>
  <si>
    <t>Średnia</t>
  </si>
  <si>
    <t>Ilość</t>
  </si>
  <si>
    <t>LP.</t>
  </si>
  <si>
    <t>Miasto</t>
  </si>
  <si>
    <t>Data urodzenia</t>
  </si>
  <si>
    <t>Miesiąc</t>
  </si>
  <si>
    <t>Kwota</t>
  </si>
  <si>
    <t>Kalinowska</t>
  </si>
  <si>
    <t>Alicja</t>
  </si>
  <si>
    <t>Katowice</t>
  </si>
  <si>
    <t>wrzesień</t>
  </si>
  <si>
    <t>Filip</t>
  </si>
  <si>
    <t>Janina</t>
  </si>
  <si>
    <t>Kraków</t>
  </si>
  <si>
    <t>sierpień</t>
  </si>
  <si>
    <t>Filar</t>
  </si>
  <si>
    <t>Grzegorz</t>
  </si>
  <si>
    <t>Lublin</t>
  </si>
  <si>
    <t>Karasiewicz</t>
  </si>
  <si>
    <t>Łukasz</t>
  </si>
  <si>
    <t>Wrocław</t>
  </si>
  <si>
    <t>maj</t>
  </si>
  <si>
    <t>Gwiazdowski</t>
  </si>
  <si>
    <t>Korzeniowski</t>
  </si>
  <si>
    <t>Tomasz</t>
  </si>
  <si>
    <t>marzec</t>
  </si>
  <si>
    <t>Kuna</t>
  </si>
  <si>
    <t>Piotr</t>
  </si>
  <si>
    <t>Katulski</t>
  </si>
  <si>
    <t>Andrzej</t>
  </si>
  <si>
    <t>kwiecień</t>
  </si>
  <si>
    <t>Kosecki</t>
  </si>
  <si>
    <t>Adam</t>
  </si>
  <si>
    <t>Poznań</t>
  </si>
  <si>
    <t>luty</t>
  </si>
  <si>
    <t>Kempa</t>
  </si>
  <si>
    <t>Stanisław</t>
  </si>
  <si>
    <t>Bydgoszcz</t>
  </si>
  <si>
    <t>lipiec</t>
  </si>
  <si>
    <t>Kłopotek</t>
  </si>
  <si>
    <t>grudzień</t>
  </si>
  <si>
    <t>Krząkała</t>
  </si>
  <si>
    <t>Marek</t>
  </si>
  <si>
    <t>Jasiński</t>
  </si>
  <si>
    <t>Jerzy</t>
  </si>
  <si>
    <t>Szczecin</t>
  </si>
  <si>
    <t>czerwiec</t>
  </si>
  <si>
    <t>Serdak</t>
  </si>
  <si>
    <t>Kowalski</t>
  </si>
  <si>
    <t>Aleksander</t>
  </si>
  <si>
    <t>Guzowska</t>
  </si>
  <si>
    <t>Elżbieta</t>
  </si>
  <si>
    <t>Cymański</t>
  </si>
  <si>
    <t>Mirosław</t>
  </si>
  <si>
    <t>Deptuła</t>
  </si>
  <si>
    <t>Katarzyna</t>
  </si>
  <si>
    <t>Tylna</t>
  </si>
  <si>
    <t>Celina</t>
  </si>
  <si>
    <t>Ćwierz</t>
  </si>
  <si>
    <t>Grupiński</t>
  </si>
  <si>
    <t>Cezary</t>
  </si>
  <si>
    <t>Warszawa</t>
  </si>
  <si>
    <t>Kamiński</t>
  </si>
  <si>
    <t>Marian</t>
  </si>
  <si>
    <t>Gibała</t>
  </si>
  <si>
    <t>Jakub</t>
  </si>
  <si>
    <t>październik</t>
  </si>
  <si>
    <t>Kalemba</t>
  </si>
  <si>
    <t>Zdzisław</t>
  </si>
  <si>
    <t>Gdańsk</t>
  </si>
  <si>
    <t>Jazłowiecka</t>
  </si>
  <si>
    <t>Renata</t>
  </si>
  <si>
    <t>Łódź</t>
  </si>
  <si>
    <t>Umer</t>
  </si>
  <si>
    <t>Magda</t>
  </si>
  <si>
    <t>Czartoryski</t>
  </si>
  <si>
    <t>Galla</t>
  </si>
  <si>
    <t>Wojciech</t>
  </si>
  <si>
    <t>styczeń</t>
  </si>
  <si>
    <t>Jasińska</t>
  </si>
  <si>
    <t>Dzięcioł</t>
  </si>
  <si>
    <t>Cerwus</t>
  </si>
  <si>
    <t>Karol</t>
  </si>
  <si>
    <t>Janowska</t>
  </si>
  <si>
    <t>Falfus</t>
  </si>
  <si>
    <t>Grzegorek</t>
  </si>
  <si>
    <t>Teresa</t>
  </si>
  <si>
    <t>listopad</t>
  </si>
  <si>
    <t>Nowak</t>
  </si>
  <si>
    <t>Paweł</t>
  </si>
  <si>
    <t>Gołębiewski</t>
  </si>
  <si>
    <t>Tadeusz</t>
  </si>
  <si>
    <t>Durka</t>
  </si>
  <si>
    <t>Sławomir</t>
  </si>
  <si>
    <t>Kozdroń</t>
  </si>
  <si>
    <t>Beata</t>
  </si>
  <si>
    <t>Karpiński</t>
  </si>
  <si>
    <t>Jackiewicz</t>
  </si>
  <si>
    <t>Józef</t>
  </si>
  <si>
    <t>Gawłowski</t>
  </si>
  <si>
    <t>Gabriel</t>
  </si>
  <si>
    <t>Michał</t>
  </si>
  <si>
    <t>Kochan</t>
  </si>
  <si>
    <t>Kowal</t>
  </si>
  <si>
    <t>Janczyk</t>
  </si>
  <si>
    <t>Zbigniew</t>
  </si>
  <si>
    <t>Komołowski</t>
  </si>
  <si>
    <t>Leszek</t>
  </si>
  <si>
    <t>Kulesza</t>
  </si>
  <si>
    <t>Kazimierz</t>
  </si>
  <si>
    <t>Kotkowska</t>
  </si>
  <si>
    <t>Arkadiusz</t>
  </si>
  <si>
    <t>Kurski</t>
  </si>
  <si>
    <t>Hanajczyk</t>
  </si>
  <si>
    <t>Marzena</t>
  </si>
  <si>
    <t>Konwiński</t>
  </si>
  <si>
    <t>Karski</t>
  </si>
  <si>
    <t>Jagiełło</t>
  </si>
  <si>
    <t>Gierada</t>
  </si>
  <si>
    <t>Drozd</t>
  </si>
  <si>
    <t>Dolniak</t>
  </si>
  <si>
    <t>Halicki</t>
  </si>
  <si>
    <t>Bogusław</t>
  </si>
  <si>
    <t>Grabicka</t>
  </si>
  <si>
    <t>Bożena</t>
  </si>
  <si>
    <t>Kozak</t>
  </si>
  <si>
    <t>Krupa</t>
  </si>
  <si>
    <t>Danuta</t>
  </si>
  <si>
    <t>Krzyśków</t>
  </si>
  <si>
    <t>Jacek</t>
  </si>
  <si>
    <t>Czechyra</t>
  </si>
  <si>
    <t>Kozłowska-Rajewicz</t>
  </si>
  <si>
    <t>Henryk</t>
  </si>
  <si>
    <t>Czykwin</t>
  </si>
  <si>
    <t>Huskowski</t>
  </si>
  <si>
    <t>Gilowska</t>
  </si>
  <si>
    <t>Garbowski</t>
  </si>
  <si>
    <t>Damian</t>
  </si>
  <si>
    <t>Latos</t>
  </si>
  <si>
    <t>Kozaczyński</t>
  </si>
  <si>
    <t>Mirosława</t>
  </si>
  <si>
    <t>Gołojuch</t>
  </si>
  <si>
    <t>Kwitek</t>
  </si>
  <si>
    <t>Kuriata</t>
  </si>
  <si>
    <t>Grabarczyk</t>
  </si>
  <si>
    <t>Kłosowski</t>
  </si>
  <si>
    <t>Kraczkowski</t>
  </si>
  <si>
    <t>Agnieszka</t>
  </si>
  <si>
    <t>Kutz</t>
  </si>
  <si>
    <t>Norbert</t>
  </si>
  <si>
    <t>Leszczyna</t>
  </si>
  <si>
    <t>Klepacz</t>
  </si>
  <si>
    <t>Kopacz</t>
  </si>
  <si>
    <t>Dziedziczak</t>
  </si>
  <si>
    <t>Girzyński</t>
  </si>
  <si>
    <t>Dariusz</t>
  </si>
  <si>
    <t>Grzeszczak</t>
  </si>
  <si>
    <t>Waldy</t>
  </si>
  <si>
    <t>Drab</t>
  </si>
  <si>
    <t>Gosiewski</t>
  </si>
  <si>
    <t>Grzyb</t>
  </si>
  <si>
    <t>Głogowski</t>
  </si>
  <si>
    <t>Kopeć</t>
  </si>
  <si>
    <t>Włodzimierz</t>
  </si>
  <si>
    <t>Kochanowski</t>
  </si>
  <si>
    <t>Magdalena</t>
  </si>
  <si>
    <t>Lenz</t>
  </si>
  <si>
    <t>Halina</t>
  </si>
  <si>
    <t>Witos</t>
  </si>
  <si>
    <t>Janik</t>
  </si>
  <si>
    <t>Barbara</t>
  </si>
  <si>
    <t>Cichoń</t>
  </si>
  <si>
    <t>Fabisiak</t>
  </si>
  <si>
    <t>Kornak</t>
  </si>
  <si>
    <t>Ewa</t>
  </si>
  <si>
    <t>Kołakowski</t>
  </si>
  <si>
    <t>Grad</t>
  </si>
  <si>
    <t>Ryszard</t>
  </si>
  <si>
    <t>Krzywicki</t>
  </si>
  <si>
    <t>Witold</t>
  </si>
  <si>
    <t>Cieślik</t>
  </si>
  <si>
    <t>Koźlakiewicz</t>
  </si>
  <si>
    <t>Czuma</t>
  </si>
  <si>
    <t>Dolata</t>
  </si>
  <si>
    <t>Jarosław</t>
  </si>
  <si>
    <t>Klim</t>
  </si>
  <si>
    <t>Dorn</t>
  </si>
  <si>
    <t>Aldona</t>
  </si>
  <si>
    <t>Kalisz</t>
  </si>
  <si>
    <t>Ludwik</t>
  </si>
  <si>
    <t>Kaźmierczak</t>
  </si>
  <si>
    <t>Kowalczyk</t>
  </si>
  <si>
    <t>Antoni</t>
  </si>
  <si>
    <t>Krasoń</t>
  </si>
  <si>
    <t>Kaczanowski</t>
  </si>
  <si>
    <t>Dąbrowska</t>
  </si>
  <si>
    <t>Wacław</t>
  </si>
  <si>
    <t>Kania</t>
  </si>
  <si>
    <t>Gęsicka</t>
  </si>
  <si>
    <t>Kloc</t>
  </si>
  <si>
    <t>Gowin</t>
  </si>
  <si>
    <t>Dunin</t>
  </si>
  <si>
    <t>Górski</t>
  </si>
  <si>
    <t>Miron</t>
  </si>
  <si>
    <t>Graś</t>
  </si>
  <si>
    <t>Hofman</t>
  </si>
  <si>
    <t>Cybulski</t>
  </si>
  <si>
    <t>Kaczyński</t>
  </si>
  <si>
    <t>Gawęda</t>
  </si>
  <si>
    <t>Komorowski</t>
  </si>
  <si>
    <t>Jakubiak</t>
  </si>
  <si>
    <t>Gałażewski</t>
  </si>
  <si>
    <t>Stanisława</t>
  </si>
  <si>
    <t>Kuchciński</t>
  </si>
  <si>
    <t>Megier</t>
  </si>
  <si>
    <t>Kierzkowska</t>
  </si>
  <si>
    <t>Rojek</t>
  </si>
  <si>
    <t>Stefan</t>
  </si>
  <si>
    <t>Szulc</t>
  </si>
  <si>
    <t>Jurgiel</t>
  </si>
  <si>
    <t>Hoc</t>
  </si>
  <si>
    <t>Wiśniewski</t>
  </si>
  <si>
    <t>Czucha</t>
  </si>
  <si>
    <t>Bogdan</t>
  </si>
  <si>
    <t>Kopaczewska</t>
  </si>
  <si>
    <t>Kopyciński</t>
  </si>
  <si>
    <t>Gadowski</t>
  </si>
  <si>
    <t>Fiedler</t>
  </si>
  <si>
    <t>Zenon</t>
  </si>
  <si>
    <t>Dzikowski</t>
  </si>
  <si>
    <t>Jarmuziewicz</t>
  </si>
  <si>
    <t>Kula</t>
  </si>
  <si>
    <t>Iwiński</t>
  </si>
  <si>
    <t>Kulas</t>
  </si>
  <si>
    <t>Kasprzak</t>
  </si>
  <si>
    <t>Szpak</t>
  </si>
  <si>
    <t>Julian</t>
  </si>
  <si>
    <t>Lamczyk</t>
  </si>
  <si>
    <t>Golba</t>
  </si>
  <si>
    <t>Czesak</t>
  </si>
  <si>
    <t>Izabela</t>
  </si>
  <si>
    <t>Hibner</t>
  </si>
  <si>
    <t>Szlanc</t>
  </si>
  <si>
    <t>Krasulski</t>
  </si>
  <si>
    <t>Malina</t>
  </si>
  <si>
    <t>Jaros</t>
  </si>
  <si>
    <t>Roman</t>
  </si>
  <si>
    <t>Dutka</t>
  </si>
  <si>
    <t>Karpiniuk</t>
  </si>
  <si>
    <t>Czarnecki</t>
  </si>
  <si>
    <r>
      <t>1.</t>
    </r>
    <r>
      <rPr>
        <b/>
        <sz val="7"/>
        <rFont val="Times New Roman"/>
        <family val="1"/>
        <charset val="238"/>
      </rPr>
      <t xml:space="preserve">       </t>
    </r>
    <r>
      <rPr>
        <b/>
        <sz val="11"/>
        <rFont val="Calibri"/>
        <family val="2"/>
        <charset val="238"/>
      </rPr>
      <t>Używając filtrowania wyświetl wszystkie nazwiska, które mają literkę i, następnie wyświetl tylko kobiety.</t>
    </r>
  </si>
  <si>
    <r>
      <t>3.</t>
    </r>
    <r>
      <rPr>
        <b/>
        <sz val="7"/>
        <rFont val="Times New Roman"/>
        <family val="1"/>
        <charset val="238"/>
      </rPr>
      <t xml:space="preserve">       </t>
    </r>
    <r>
      <rPr>
        <b/>
        <sz val="11"/>
        <rFont val="Calibri"/>
        <family val="2"/>
        <charset val="238"/>
      </rPr>
      <t>Za pomocą formatowania warunkowego podkreśl na czerwono kwoty między 300 a 500 zł</t>
    </r>
  </si>
  <si>
    <t>1. Określ wysokość dodatku dla każdego pracownika: dla oddziału Warszawa = 480zł, dla pozostałych = 450zł.</t>
  </si>
  <si>
    <t>2. Wyznacz, którzy pracownicy otrzymają premię: jeśli ocena okresowa przekracza 11,5 pracownik otrzyma premię.</t>
  </si>
  <si>
    <t>3. Wytypuj pracowników do odbycia szkolenia na podstawie oceny okresowej - jeśli ocena jest poniżej średniej pracownik powinien odbyć szkolenie.</t>
  </si>
  <si>
    <t>Średnia ocena okresowa:</t>
  </si>
  <si>
    <t>Oddział</t>
  </si>
  <si>
    <t>Ocena okresowa</t>
  </si>
  <si>
    <t>Dodatek</t>
  </si>
  <si>
    <t>Szkolenie</t>
  </si>
  <si>
    <t>Oddział:</t>
  </si>
  <si>
    <t>Liczba premii</t>
  </si>
  <si>
    <t>Liczba osób do przeszkolenia</t>
  </si>
  <si>
    <t>Domagała</t>
  </si>
  <si>
    <t>Ewelina</t>
  </si>
  <si>
    <t>IT</t>
  </si>
  <si>
    <t>WAW</t>
  </si>
  <si>
    <t>GDA</t>
  </si>
  <si>
    <t>Markowski</t>
  </si>
  <si>
    <t>Wiktor</t>
  </si>
  <si>
    <t>LUB</t>
  </si>
  <si>
    <t>Błażej</t>
  </si>
  <si>
    <t>transport</t>
  </si>
  <si>
    <t>Kurowska</t>
  </si>
  <si>
    <t>Joanna</t>
  </si>
  <si>
    <t>administracja</t>
  </si>
  <si>
    <t>Jastrzębski</t>
  </si>
  <si>
    <t>produkcja</t>
  </si>
  <si>
    <t>szczegóły szkoleń:</t>
  </si>
  <si>
    <t>Wawrzyniak</t>
  </si>
  <si>
    <t>Musiał</t>
  </si>
  <si>
    <t>obsługa klienta</t>
  </si>
  <si>
    <t>Natan</t>
  </si>
  <si>
    <t>Tomaszewska</t>
  </si>
  <si>
    <t>Justyna</t>
  </si>
  <si>
    <t>Iga</t>
  </si>
  <si>
    <t>Hubert</t>
  </si>
  <si>
    <t>Czerwińska</t>
  </si>
  <si>
    <t>Elena</t>
  </si>
  <si>
    <t>Górecki</t>
  </si>
  <si>
    <t>Rafał</t>
  </si>
  <si>
    <t>Laskowski</t>
  </si>
  <si>
    <t>Cieszymysł</t>
  </si>
  <si>
    <t>Pietrzak</t>
  </si>
  <si>
    <t>Baranowska</t>
  </si>
  <si>
    <t>Kornelia</t>
  </si>
  <si>
    <t>Szymczak</t>
  </si>
  <si>
    <t>Kołodziej</t>
  </si>
  <si>
    <t>Miłosz</t>
  </si>
  <si>
    <t>Witkowski</t>
  </si>
  <si>
    <t>Tobiasz</t>
  </si>
  <si>
    <t>Wierzbicka</t>
  </si>
  <si>
    <t>Bianka</t>
  </si>
  <si>
    <t>Mucha</t>
  </si>
  <si>
    <t>Wasilewski</t>
  </si>
  <si>
    <t>Daniel</t>
  </si>
  <si>
    <t>Szczepański</t>
  </si>
  <si>
    <t>Szymon</t>
  </si>
  <si>
    <t>Przybylski</t>
  </si>
  <si>
    <t>Olivier</t>
  </si>
  <si>
    <t>Igor</t>
  </si>
  <si>
    <t>Czech</t>
  </si>
  <si>
    <t>Dorian</t>
  </si>
  <si>
    <t>Czajka</t>
  </si>
  <si>
    <t>Nawrocki</t>
  </si>
  <si>
    <t>Radosław</t>
  </si>
  <si>
    <t>Marciniak</t>
  </si>
  <si>
    <t>Mazur</t>
  </si>
  <si>
    <t>Martyna</t>
  </si>
  <si>
    <t>Jaworski</t>
  </si>
  <si>
    <t>Wysocka</t>
  </si>
  <si>
    <t>Tomczak</t>
  </si>
  <si>
    <t>Melania</t>
  </si>
  <si>
    <t>Pawlik</t>
  </si>
  <si>
    <t>Rutkowska</t>
  </si>
  <si>
    <t>Julita</t>
  </si>
  <si>
    <t>Usuń niepotrzebne spacje (wszystkie z początku i końca komórki oraz wielokrotne pomiędzy wyrazami).</t>
  </si>
  <si>
    <t>Tekst wejściowy</t>
  </si>
  <si>
    <t>Tekst wynikowy</t>
  </si>
  <si>
    <t xml:space="preserve">    Maria Anders</t>
  </si>
  <si>
    <t xml:space="preserve">   Anna Dominik      </t>
  </si>
  <si>
    <t xml:space="preserve">  Antoni        Brunet</t>
  </si>
  <si>
    <t>Tomasz      Twardy</t>
  </si>
  <si>
    <t>Andrzej     G.      Zdun</t>
  </si>
  <si>
    <t xml:space="preserve">  Sobolewski  Marek</t>
  </si>
  <si>
    <t xml:space="preserve">  Sikorska Izabela</t>
  </si>
  <si>
    <t>Brzezińska      Sandra</t>
  </si>
  <si>
    <t>Grabowski    Adrian</t>
  </si>
  <si>
    <t xml:space="preserve">Kowalik   Emil   </t>
  </si>
  <si>
    <t xml:space="preserve">Markiewicz    Apolonia    </t>
  </si>
  <si>
    <t xml:space="preserve">Wrona     Katarzyna   </t>
  </si>
  <si>
    <t>Kod towaru</t>
  </si>
  <si>
    <t>2 ostatnie liczby</t>
  </si>
  <si>
    <t>2 pierwsze znaki</t>
  </si>
  <si>
    <t>PC#455</t>
  </si>
  <si>
    <t>TV#333</t>
  </si>
  <si>
    <t>TV#355</t>
  </si>
  <si>
    <t>Pc#555</t>
  </si>
  <si>
    <t>TV#233</t>
  </si>
  <si>
    <t>TV#844</t>
  </si>
  <si>
    <t>GF#155</t>
  </si>
  <si>
    <t>Imie</t>
  </si>
  <si>
    <t>Płeć</t>
  </si>
  <si>
    <t>Agata</t>
  </si>
  <si>
    <t>Marcin</t>
  </si>
  <si>
    <t>Łucja</t>
  </si>
  <si>
    <t>Kamil</t>
  </si>
  <si>
    <t>Kamilia</t>
  </si>
  <si>
    <t>Przemysław</t>
  </si>
  <si>
    <t>Dorota</t>
  </si>
  <si>
    <t>Marta</t>
  </si>
  <si>
    <t>Data</t>
  </si>
  <si>
    <t>Cena towaru</t>
  </si>
  <si>
    <t>Liczba sztuk</t>
  </si>
  <si>
    <t>Wartość sprzedaży</t>
  </si>
  <si>
    <t>Skumulowana wartość sprzedaży</t>
  </si>
  <si>
    <t>Nr</t>
  </si>
  <si>
    <t>Nazwa</t>
  </si>
  <si>
    <t>Klasa podatku</t>
  </si>
  <si>
    <t>Cena jednostkowa netto</t>
  </si>
  <si>
    <t>Podatek</t>
  </si>
  <si>
    <t>Razem</t>
  </si>
  <si>
    <t>Płyn do płukania</t>
  </si>
  <si>
    <t>A</t>
  </si>
  <si>
    <t>=(E2+F2)*D2</t>
  </si>
  <si>
    <t>=SUMA(E2:F2)*D2</t>
  </si>
  <si>
    <t>Klasa</t>
  </si>
  <si>
    <t>Olej</t>
  </si>
  <si>
    <t>C</t>
  </si>
  <si>
    <t>Woda cytrynowa</t>
  </si>
  <si>
    <t>B</t>
  </si>
  <si>
    <t>Masło</t>
  </si>
  <si>
    <t>Kawa</t>
  </si>
  <si>
    <t>Chleb</t>
  </si>
  <si>
    <t>Bułka</t>
  </si>
  <si>
    <t>Mleko</t>
  </si>
  <si>
    <t>W kolumnie podatek oblicz wartość podadku w zależności od klasy podanej w kolumnie C</t>
  </si>
  <si>
    <t>Cukier</t>
  </si>
  <si>
    <t>np. jeśli w kolumnie C jest A to formuła ma być postaci cena_jednostkowa*23</t>
  </si>
  <si>
    <t>Przecier pomidorowy</t>
  </si>
  <si>
    <t>Razem=(Cenaj jednostkowa + podatek)*Ilość</t>
  </si>
  <si>
    <t>=JEŻELI(C2=$K$3;$L$3*E2;JEŻELI(C2=$K$4;$L$4*E2;JEŻELI(C2=$K$5;$L$5*E2;"błąd")))</t>
  </si>
  <si>
    <t>Uczeń</t>
  </si>
  <si>
    <t>ilość punktów</t>
  </si>
  <si>
    <t>Ocena</t>
  </si>
  <si>
    <t>Skala</t>
  </si>
  <si>
    <t>Lubaszka Krzysztof</t>
  </si>
  <si>
    <t>ilośc punktów</t>
  </si>
  <si>
    <t>Piwoński  Robert</t>
  </si>
  <si>
    <t>niedostateczna</t>
  </si>
  <si>
    <t>Galaszewska  Anna</t>
  </si>
  <si>
    <t>mierna</t>
  </si>
  <si>
    <t>Rogowska Irena</t>
  </si>
  <si>
    <t>dostateczna</t>
  </si>
  <si>
    <t>Graczyński  Jan</t>
  </si>
  <si>
    <t>dobra</t>
  </si>
  <si>
    <t>Murawska  Urszula</t>
  </si>
  <si>
    <t>bardzo dobra</t>
  </si>
  <si>
    <t>Andrychowicz Felicja</t>
  </si>
  <si>
    <t>celująca</t>
  </si>
  <si>
    <t>Wachowicz Janusz</t>
  </si>
  <si>
    <t>Koszewska Amanda</t>
  </si>
  <si>
    <t>Czerwiński Robert</t>
  </si>
  <si>
    <t>Linus Maciej</t>
  </si>
  <si>
    <t>Błażejczyk Donald</t>
  </si>
  <si>
    <t>Filipowicz Jolanta</t>
  </si>
  <si>
    <t>Melnik Jan</t>
  </si>
  <si>
    <t>Soplica Edward</t>
  </si>
  <si>
    <t>Jasiewicz Czesław</t>
  </si>
  <si>
    <t>Kozikowska Wiesława</t>
  </si>
  <si>
    <t>Załuski Marek</t>
  </si>
  <si>
    <t>Słomczyński Piotr</t>
  </si>
  <si>
    <t>Semeniuk  Zygmunt</t>
  </si>
  <si>
    <t>Urbańczyk Helena</t>
  </si>
  <si>
    <t>Grabowski Paweł</t>
  </si>
  <si>
    <t>Zabawka</t>
  </si>
  <si>
    <t>Miś</t>
  </si>
  <si>
    <t>Lalka</t>
  </si>
  <si>
    <t>Ork</t>
  </si>
  <si>
    <t>Elf</t>
  </si>
  <si>
    <t>Rycerz</t>
  </si>
  <si>
    <t>Statek</t>
  </si>
  <si>
    <t>Samochód</t>
  </si>
  <si>
    <t>Cena</t>
  </si>
  <si>
    <t>Wartość</t>
  </si>
  <si>
    <t>Pracownik</t>
  </si>
  <si>
    <t>Sprzadaż</t>
  </si>
  <si>
    <t>Sprzedaż &lt; 5000</t>
  </si>
  <si>
    <t>Marlin Błazenek</t>
  </si>
  <si>
    <t>Sprzedaż &lt; 10000</t>
  </si>
  <si>
    <t>Nemo Ryba</t>
  </si>
  <si>
    <t>Sprzedaż &lt; 15000</t>
  </si>
  <si>
    <t>Dory Ultramarynka</t>
  </si>
  <si>
    <t>Sprzedaż &lt; 25000</t>
  </si>
  <si>
    <t>Idol Pompatyczny</t>
  </si>
  <si>
    <t>Piotr Pies</t>
  </si>
  <si>
    <t>Penny Damska</t>
  </si>
  <si>
    <t>Marlena Kotowska</t>
  </si>
  <si>
    <t>Atylla Chomik</t>
  </si>
  <si>
    <t>Mindy Reżyser</t>
  </si>
  <si>
    <t>Melman Chory</t>
  </si>
  <si>
    <t>Gloria Okrągła</t>
  </si>
  <si>
    <t>Marty Pasiasty</t>
  </si>
  <si>
    <t>Julian Ogoniasty</t>
  </si>
  <si>
    <t>Maurycy Poddany</t>
  </si>
  <si>
    <t>Marian Noga</t>
  </si>
  <si>
    <t>Paulina Kot</t>
  </si>
  <si>
    <t>Fiona Ogr</t>
  </si>
  <si>
    <t>Jan Kowalski</t>
  </si>
  <si>
    <t>Ryszard Pingwin</t>
  </si>
  <si>
    <t>Alicja Wesoła</t>
  </si>
  <si>
    <t>Marlena Wydra</t>
  </si>
  <si>
    <t>Ryszard Waleczny</t>
  </si>
  <si>
    <t>Ramona Foka</t>
  </si>
  <si>
    <t>Dorota Delfin</t>
  </si>
  <si>
    <t>Tomasz Wezuwiusz</t>
  </si>
  <si>
    <t>Stefan Wezuwiusz</t>
  </si>
  <si>
    <t>Krzysztof Wituch</t>
  </si>
  <si>
    <t>Cezary Konopka</t>
  </si>
  <si>
    <t>Zbigniew Kwieciński</t>
  </si>
  <si>
    <t>Paweł Tondera</t>
  </si>
  <si>
    <t>Robert Szczesny</t>
  </si>
  <si>
    <t>Jacek Zadura</t>
  </si>
  <si>
    <t>Janusz Lenartowicz</t>
  </si>
  <si>
    <t>Tomasz Pawlak</t>
  </si>
  <si>
    <t>Grzegorz Steciuk</t>
  </si>
  <si>
    <t>Monika Boberek</t>
  </si>
  <si>
    <t>Jarosław Kwiatkowski</t>
  </si>
  <si>
    <t>Tomasz Paszkowski</t>
  </si>
  <si>
    <t>Wojciech Bednarek</t>
  </si>
  <si>
    <t>Joanna Turowska</t>
  </si>
  <si>
    <t>Brygida Węgrzynowska</t>
  </si>
  <si>
    <t>Jakub Kopczyński</t>
  </si>
  <si>
    <t>Jacek Szydłowski</t>
  </si>
  <si>
    <t>Cezary Reczek</t>
  </si>
  <si>
    <t>Mołogost Nowak</t>
  </si>
  <si>
    <t>Jarosław Drojewski</t>
  </si>
  <si>
    <t>Grzegorz Domin</t>
  </si>
  <si>
    <t>Mikołaj Umer</t>
  </si>
  <si>
    <t>Klementyna Klimek</t>
  </si>
  <si>
    <t>Beata Barwińska</t>
  </si>
  <si>
    <t>Waldemar Jankowski</t>
  </si>
  <si>
    <t>Adam Kaufmann</t>
  </si>
  <si>
    <t>Klaudiusz Bauman</t>
  </si>
  <si>
    <t>Krzysztof Iwanicki</t>
  </si>
  <si>
    <t>Paweł Szczerbiński</t>
  </si>
  <si>
    <t>Jacek Wyrąbkiewicz</t>
  </si>
  <si>
    <t>Beata Bończyk</t>
  </si>
  <si>
    <t>Zadanie 9</t>
  </si>
  <si>
    <t>Poniżej dane są wyniki popełnionych błędów przez poszczególnych pracowników. Dopuszczalna liczba błędów wynosi 24.</t>
  </si>
  <si>
    <t xml:space="preserve">Korzystając z odpowiedniej funkcji wpisanej w kolumnie D, wskaż pracowników, którzy mają więcej błędów niż jest to dopuszczalne. Przy takich osobach powinien pojawić się komunikat "za dużo błędów". </t>
  </si>
  <si>
    <t>Jeśli ktoś ma liczbę błędów poniżej progu 24, to nie powinien mieć żadnego komunikatu.</t>
  </si>
  <si>
    <t>Kto</t>
  </si>
  <si>
    <t>Liczba błędów</t>
  </si>
  <si>
    <t>Komunikat</t>
  </si>
  <si>
    <t>Pracownik 1</t>
  </si>
  <si>
    <t>Pracownik 2</t>
  </si>
  <si>
    <t>Pracownik 3</t>
  </si>
  <si>
    <t>Pracownik 4</t>
  </si>
  <si>
    <t>Pracownik 5</t>
  </si>
  <si>
    <t>Pracownik 6</t>
  </si>
  <si>
    <t>Pracownik 7</t>
  </si>
  <si>
    <t>Pracownik 8</t>
  </si>
  <si>
    <t>Pracownik 9</t>
  </si>
  <si>
    <t>Pracownik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</si>
</sst>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#,##0\ &quot;zł&quot;;[Red]\-#,##0\ &quot;zł&quot;"/>
    <numFmt numFmtId="7" formatCode="#,##0.00\ &quot;zł&quot;;\-#,##0.00\ &quot;zł&quot;"/>
    <numFmt numFmtId="8" formatCode="#,##0.00\ &quot;zł&quot;;[Red]\-#,##0.00\ &quot;zł&quot;"/>
    <numFmt numFmtId="44" formatCode="_-* #,##0.00\ &quot;zł&quot;_-;\-* #,##0.00\ &quot;zł&quot;_-;_-* &quot;-&quot;??\ &quot;zł&quot;_-;_-@_-"/>
    <numFmt numFmtId="164" formatCode="&quot;$&quot;#,##0.00_);[Red]\(&quot;$&quot;#,##0.00\)"/>
    <numFmt numFmtId="165" formatCode="&quot;$&quot;#,##0_);[Red]\(&quot;$&quot;#,##0\)"/>
    <numFmt numFmtId="166" formatCode="0000"/>
    <numFmt numFmtId="167" formatCode="#,##0.00\ &quot;zł&quot;"/>
    <numFmt numFmtId="168" formatCode="0.0%"/>
  </numFmts>
  <fonts count="3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0"/>
      <name val="MS Sans Serif"/>
      <family val="2"/>
      <charset val="238"/>
    </font>
    <font>
      <b/>
      <sz val="9"/>
      <color indexed="9"/>
      <name val="Arial CE"/>
      <family val="2"/>
      <charset val="238"/>
    </font>
    <font>
      <sz val="10"/>
      <name val="MS Sans Serif"/>
      <family val="2"/>
      <charset val="238"/>
    </font>
    <font>
      <sz val="10"/>
      <name val="Arial"/>
      <family val="2"/>
      <charset val="238"/>
    </font>
    <font>
      <sz val="9"/>
      <name val="Arial CE"/>
      <family val="2"/>
      <charset val="238"/>
    </font>
    <font>
      <sz val="10"/>
      <name val="Arial"/>
      <charset val="238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sz val="11"/>
      <color theme="1"/>
      <name val="Calibri Light"/>
      <family val="1"/>
      <charset val="238"/>
      <scheme val="major"/>
    </font>
    <font>
      <b/>
      <sz val="11"/>
      <name val="Calibri Light"/>
      <family val="1"/>
      <charset val="238"/>
      <scheme val="major"/>
    </font>
    <font>
      <sz val="10"/>
      <color theme="1"/>
      <name val="Calibri Light"/>
      <family val="1"/>
      <charset val="238"/>
      <scheme val="major"/>
    </font>
    <font>
      <b/>
      <sz val="11"/>
      <name val="Calibri"/>
      <family val="2"/>
      <charset val="238"/>
    </font>
    <font>
      <b/>
      <sz val="7"/>
      <name val="Times New Roman"/>
      <family val="1"/>
      <charset val="238"/>
    </font>
    <font>
      <sz val="10"/>
      <color theme="0" tint="-0.499984740745262"/>
      <name val="Calibri"/>
      <family val="2"/>
      <charset val="238"/>
      <scheme val="minor"/>
    </font>
    <font>
      <b/>
      <sz val="11"/>
      <color theme="0"/>
      <name val="Calibri Light"/>
      <family val="1"/>
      <charset val="238"/>
      <scheme val="major"/>
    </font>
    <font>
      <sz val="11"/>
      <color theme="0" tint="-0.499984740745262"/>
      <name val="Calibri"/>
      <family val="2"/>
      <charset val="238"/>
      <scheme val="minor"/>
    </font>
    <font>
      <sz val="11"/>
      <color theme="1"/>
      <name val="Czcionka tekstu podstawowego"/>
      <family val="2"/>
      <charset val="238"/>
    </font>
    <font>
      <sz val="10"/>
      <color theme="1"/>
      <name val="Calibri"/>
      <family val="2"/>
      <charset val="238"/>
      <scheme val="minor"/>
    </font>
    <font>
      <b/>
      <sz val="10"/>
      <color theme="0"/>
      <name val="Calibri"/>
      <family val="2"/>
      <charset val="238"/>
      <scheme val="minor"/>
    </font>
    <font>
      <sz val="10"/>
      <name val="Arial CE"/>
      <charset val="238"/>
    </font>
    <font>
      <b/>
      <sz val="11"/>
      <name val="Palatino Linotype"/>
      <family val="1"/>
      <charset val="238"/>
    </font>
    <font>
      <sz val="11"/>
      <name val="Calibri Light"/>
      <family val="1"/>
      <charset val="238"/>
      <scheme val="major"/>
    </font>
    <font>
      <sz val="10"/>
      <color rgb="FFC00000"/>
      <name val="MS Sans Serif"/>
      <family val="2"/>
      <charset val="238"/>
    </font>
    <font>
      <b/>
      <sz val="10"/>
      <color rgb="FFC00000"/>
      <name val="MS Sans Serif"/>
      <family val="2"/>
      <charset val="238"/>
    </font>
    <font>
      <b/>
      <sz val="10"/>
      <name val="Arial"/>
      <family val="2"/>
      <charset val="238"/>
    </font>
    <font>
      <b/>
      <sz val="10.5"/>
      <color theme="0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0"/>
      <color theme="1"/>
      <name val="Calibri Light"/>
      <family val="1"/>
      <charset val="238"/>
      <scheme val="major"/>
    </font>
    <font>
      <b/>
      <sz val="10"/>
      <color theme="1"/>
      <name val="Calibri Light"/>
      <family val="2"/>
      <charset val="238"/>
      <scheme val="major"/>
    </font>
    <font>
      <b/>
      <sz val="12"/>
      <color rgb="FFFF0000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indexed="18"/>
        <bgColor indexed="2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2EA3F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4"/>
        <bgColor auto="1"/>
      </patternFill>
    </fill>
    <fill>
      <patternFill patternType="solid">
        <fgColor rgb="FFCFF1D6"/>
        <bgColor indexed="64"/>
      </patternFill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0">
    <xf numFmtId="0" fontId="0" fillId="0" borderId="0"/>
    <xf numFmtId="0" fontId="7" fillId="0" borderId="0" applyNumberFormat="0" applyFill="0" applyBorder="0" applyAlignment="0" applyProtection="0"/>
    <xf numFmtId="164" fontId="9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2" fillId="0" borderId="0"/>
    <xf numFmtId="0" fontId="9" fillId="0" borderId="0"/>
    <xf numFmtId="0" fontId="12" fillId="0" borderId="0"/>
    <xf numFmtId="44" fontId="12" fillId="0" borderId="0" applyFont="0" applyFill="0" applyBorder="0" applyAlignment="0" applyProtection="0"/>
    <xf numFmtId="0" fontId="3" fillId="0" borderId="0"/>
    <xf numFmtId="0" fontId="24" fillId="0" borderId="0"/>
    <xf numFmtId="0" fontId="24" fillId="0" borderId="0"/>
    <xf numFmtId="44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10" fillId="0" borderId="0"/>
    <xf numFmtId="0" fontId="27" fillId="0" borderId="0"/>
    <xf numFmtId="0" fontId="10" fillId="0" borderId="0"/>
    <xf numFmtId="0" fontId="27" fillId="0" borderId="0"/>
    <xf numFmtId="44" fontId="27" fillId="0" borderId="0" applyFont="0" applyFill="0" applyBorder="0" applyAlignment="0" applyProtection="0"/>
    <xf numFmtId="0" fontId="2" fillId="0" borderId="0"/>
    <xf numFmtId="0" fontId="10" fillId="0" borderId="0"/>
    <xf numFmtId="0" fontId="27" fillId="0" borderId="0"/>
    <xf numFmtId="0" fontId="6" fillId="2" borderId="0" applyNumberFormat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3" fillId="0" borderId="0" applyFont="0" applyFill="0" applyBorder="0" applyAlignment="0" applyProtection="0"/>
    <xf numFmtId="0" fontId="10" fillId="0" borderId="0"/>
  </cellStyleXfs>
  <cellXfs count="171">
    <xf numFmtId="0" fontId="0" fillId="0" borderId="0" xfId="0"/>
    <xf numFmtId="0" fontId="8" fillId="3" borderId="1" xfId="1" applyFont="1" applyFill="1" applyBorder="1" applyAlignment="1">
      <alignment horizontal="left"/>
    </xf>
    <xf numFmtId="0" fontId="8" fillId="3" borderId="2" xfId="1" applyFont="1" applyFill="1" applyBorder="1" applyAlignment="1">
      <alignment horizontal="center"/>
    </xf>
    <xf numFmtId="165" fontId="8" fillId="3" borderId="2" xfId="2" applyNumberFormat="1" applyFont="1" applyFill="1" applyBorder="1" applyAlignment="1">
      <alignment horizontal="center"/>
    </xf>
    <xf numFmtId="1" fontId="8" fillId="3" borderId="2" xfId="3" applyNumberFormat="1" applyFont="1" applyFill="1" applyBorder="1" applyAlignment="1">
      <alignment horizontal="center"/>
    </xf>
    <xf numFmtId="1" fontId="8" fillId="3" borderId="3" xfId="3" applyNumberFormat="1" applyFont="1" applyFill="1" applyBorder="1" applyAlignment="1">
      <alignment horizontal="center"/>
    </xf>
    <xf numFmtId="1" fontId="8" fillId="3" borderId="4" xfId="3" applyNumberFormat="1" applyFont="1" applyFill="1" applyBorder="1" applyAlignment="1">
      <alignment horizontal="center"/>
    </xf>
    <xf numFmtId="0" fontId="2" fillId="4" borderId="0" xfId="4" applyFill="1"/>
    <xf numFmtId="0" fontId="2" fillId="0" borderId="0" xfId="4"/>
    <xf numFmtId="0" fontId="11" fillId="0" borderId="5" xfId="5" applyFont="1" applyBorder="1"/>
    <xf numFmtId="0" fontId="11" fillId="0" borderId="6" xfId="5" applyFont="1" applyBorder="1"/>
    <xf numFmtId="7" fontId="11" fillId="0" borderId="6" xfId="2" applyNumberFormat="1" applyFont="1" applyBorder="1"/>
    <xf numFmtId="1" fontId="11" fillId="0" borderId="6" xfId="3" applyNumberFormat="1" applyFont="1" applyBorder="1"/>
    <xf numFmtId="1" fontId="11" fillId="0" borderId="7" xfId="3" applyNumberFormat="1" applyFont="1" applyBorder="1"/>
    <xf numFmtId="1" fontId="11" fillId="0" borderId="8" xfId="3" applyNumberFormat="1" applyFont="1" applyBorder="1"/>
    <xf numFmtId="0" fontId="11" fillId="5" borderId="9" xfId="3" applyNumberFormat="1" applyFont="1" applyFill="1" applyBorder="1"/>
    <xf numFmtId="1" fontId="11" fillId="4" borderId="0" xfId="3" applyNumberFormat="1" applyFont="1" applyFill="1" applyBorder="1"/>
    <xf numFmtId="165" fontId="11" fillId="0" borderId="6" xfId="5" applyNumberFormat="1" applyFont="1" applyBorder="1"/>
    <xf numFmtId="0" fontId="11" fillId="0" borderId="6" xfId="5" quotePrefix="1" applyFont="1" applyBorder="1" applyAlignment="1">
      <alignment horizontal="left"/>
    </xf>
    <xf numFmtId="0" fontId="2" fillId="5" borderId="0" xfId="4" applyFill="1"/>
    <xf numFmtId="0" fontId="11" fillId="0" borderId="6" xfId="3" applyNumberFormat="1" applyFont="1" applyBorder="1"/>
    <xf numFmtId="0" fontId="11" fillId="0" borderId="10" xfId="5" applyFont="1" applyBorder="1"/>
    <xf numFmtId="0" fontId="11" fillId="0" borderId="11" xfId="5" applyFont="1" applyBorder="1"/>
    <xf numFmtId="7" fontId="11" fillId="0" borderId="11" xfId="2" applyNumberFormat="1" applyFont="1" applyBorder="1"/>
    <xf numFmtId="1" fontId="11" fillId="0" borderId="11" xfId="3" applyNumberFormat="1" applyFont="1" applyBorder="1"/>
    <xf numFmtId="1" fontId="11" fillId="0" borderId="12" xfId="3" applyNumberFormat="1" applyFont="1" applyBorder="1"/>
    <xf numFmtId="1" fontId="11" fillId="0" borderId="13" xfId="3" applyNumberFormat="1" applyFont="1" applyBorder="1"/>
    <xf numFmtId="0" fontId="11" fillId="0" borderId="11" xfId="3" applyNumberFormat="1" applyFont="1" applyBorder="1"/>
    <xf numFmtId="0" fontId="2" fillId="5" borderId="6" xfId="4" applyFill="1" applyBorder="1"/>
    <xf numFmtId="0" fontId="5" fillId="5" borderId="0" xfId="4" applyFont="1" applyFill="1"/>
    <xf numFmtId="9" fontId="2" fillId="5" borderId="0" xfId="4" applyNumberFormat="1" applyFill="1"/>
    <xf numFmtId="0" fontId="2" fillId="0" borderId="0" xfId="4" applyAlignment="1">
      <alignment vertical="center"/>
    </xf>
    <xf numFmtId="0" fontId="2" fillId="0" borderId="0" xfId="4" applyAlignment="1">
      <alignment vertical="center" wrapText="1"/>
    </xf>
    <xf numFmtId="166" fontId="2" fillId="0" borderId="0" xfId="4" applyNumberFormat="1"/>
    <xf numFmtId="0" fontId="13" fillId="0" borderId="0" xfId="6" applyFont="1" applyAlignment="1">
      <alignment horizontal="left" vertical="center"/>
    </xf>
    <xf numFmtId="0" fontId="12" fillId="0" borderId="0" xfId="6"/>
    <xf numFmtId="0" fontId="14" fillId="0" borderId="0" xfId="6" applyFont="1" applyAlignment="1">
      <alignment horizontal="left" vertical="center"/>
    </xf>
    <xf numFmtId="0" fontId="6" fillId="0" borderId="0" xfId="6" applyFont="1" applyAlignment="1">
      <alignment horizontal="left" vertical="center" indent="16"/>
    </xf>
    <xf numFmtId="0" fontId="15" fillId="0" borderId="0" xfId="6" applyFont="1"/>
    <xf numFmtId="0" fontId="14" fillId="0" borderId="0" xfId="6" applyFont="1"/>
    <xf numFmtId="0" fontId="13" fillId="0" borderId="0" xfId="6" applyFont="1" applyAlignment="1">
      <alignment vertical="center"/>
    </xf>
    <xf numFmtId="3" fontId="14" fillId="0" borderId="0" xfId="6" applyNumberFormat="1" applyFont="1" applyAlignment="1">
      <alignment horizontal="right"/>
    </xf>
    <xf numFmtId="0" fontId="14" fillId="0" borderId="6" xfId="6" applyFont="1" applyBorder="1"/>
    <xf numFmtId="3" fontId="14" fillId="0" borderId="6" xfId="6" applyNumberFormat="1" applyFont="1" applyBorder="1" applyAlignment="1">
      <alignment horizontal="center"/>
    </xf>
    <xf numFmtId="44" fontId="14" fillId="0" borderId="6" xfId="7" applyFont="1" applyFill="1" applyBorder="1" applyAlignment="1">
      <alignment horizontal="center"/>
    </xf>
    <xf numFmtId="0" fontId="13" fillId="0" borderId="0" xfId="6" applyFont="1"/>
    <xf numFmtId="0" fontId="16" fillId="0" borderId="0" xfId="8" applyFont="1"/>
    <xf numFmtId="0" fontId="17" fillId="6" borderId="0" xfId="8" applyFont="1" applyFill="1" applyAlignment="1">
      <alignment horizontal="center"/>
    </xf>
    <xf numFmtId="0" fontId="18" fillId="0" borderId="0" xfId="8" applyFont="1"/>
    <xf numFmtId="0" fontId="19" fillId="0" borderId="0" xfId="6" applyFont="1" applyAlignment="1">
      <alignment horizontal="left" vertical="center"/>
    </xf>
    <xf numFmtId="0" fontId="15" fillId="0" borderId="0" xfId="6" applyFont="1" applyAlignment="1">
      <alignment horizontal="center"/>
    </xf>
    <xf numFmtId="0" fontId="21" fillId="0" borderId="0" xfId="6" applyFont="1"/>
    <xf numFmtId="0" fontId="14" fillId="0" borderId="0" xfId="6" applyFont="1" applyAlignment="1">
      <alignment horizontal="center"/>
    </xf>
    <xf numFmtId="0" fontId="22" fillId="7" borderId="6" xfId="6" applyFont="1" applyFill="1" applyBorder="1" applyAlignment="1">
      <alignment horizontal="center" vertical="center"/>
    </xf>
    <xf numFmtId="0" fontId="23" fillId="0" borderId="0" xfId="6" applyFont="1"/>
    <xf numFmtId="44" fontId="2" fillId="0" borderId="6" xfId="3" applyFont="1" applyFill="1" applyBorder="1"/>
    <xf numFmtId="0" fontId="2" fillId="0" borderId="6" xfId="6" applyFont="1" applyBorder="1"/>
    <xf numFmtId="0" fontId="22" fillId="7" borderId="18" xfId="6" applyFont="1" applyFill="1" applyBorder="1" applyAlignment="1">
      <alignment horizontal="center" vertical="center"/>
    </xf>
    <xf numFmtId="44" fontId="2" fillId="0" borderId="0" xfId="3" applyFont="1" applyFill="1" applyBorder="1"/>
    <xf numFmtId="0" fontId="2" fillId="0" borderId="0" xfId="6" applyFont="1"/>
    <xf numFmtId="0" fontId="2" fillId="0" borderId="6" xfId="6" applyFont="1" applyBorder="1" applyAlignment="1">
      <alignment horizontal="center"/>
    </xf>
    <xf numFmtId="14" fontId="2" fillId="0" borderId="6" xfId="3" applyNumberFormat="1" applyFont="1" applyFill="1" applyBorder="1" applyAlignment="1">
      <alignment horizontal="center"/>
    </xf>
    <xf numFmtId="0" fontId="24" fillId="0" borderId="0" xfId="9"/>
    <xf numFmtId="0" fontId="2" fillId="0" borderId="0" xfId="9" applyFont="1" applyAlignment="1">
      <alignment horizontal="center"/>
    </xf>
    <xf numFmtId="0" fontId="2" fillId="0" borderId="0" xfId="9" applyFont="1"/>
    <xf numFmtId="0" fontId="25" fillId="0" borderId="0" xfId="9" applyFont="1" applyAlignment="1">
      <alignment vertical="center"/>
    </xf>
    <xf numFmtId="0" fontId="25" fillId="0" borderId="0" xfId="9" applyFont="1" applyAlignment="1">
      <alignment horizontal="center" vertical="center"/>
    </xf>
    <xf numFmtId="0" fontId="2" fillId="0" borderId="6" xfId="9" applyFont="1" applyBorder="1" applyAlignment="1">
      <alignment horizontal="center"/>
    </xf>
    <xf numFmtId="0" fontId="4" fillId="7" borderId="6" xfId="10" applyFont="1" applyFill="1" applyBorder="1" applyAlignment="1">
      <alignment horizontal="center" vertical="center"/>
    </xf>
    <xf numFmtId="0" fontId="4" fillId="7" borderId="6" xfId="10" applyFont="1" applyFill="1" applyBorder="1" applyAlignment="1">
      <alignment horizontal="center" vertical="center" wrapText="1"/>
    </xf>
    <xf numFmtId="0" fontId="26" fillId="7" borderId="6" xfId="10" applyFont="1" applyFill="1" applyBorder="1" applyAlignment="1">
      <alignment horizontal="center" vertical="center"/>
    </xf>
    <xf numFmtId="0" fontId="26" fillId="7" borderId="6" xfId="10" applyFont="1" applyFill="1" applyBorder="1" applyAlignment="1">
      <alignment horizontal="center" vertical="center" wrapText="1"/>
    </xf>
    <xf numFmtId="0" fontId="14" fillId="0" borderId="6" xfId="10" applyFont="1" applyBorder="1" applyAlignment="1">
      <alignment horizontal="left"/>
    </xf>
    <xf numFmtId="44" fontId="14" fillId="0" borderId="6" xfId="11" applyFont="1" applyFill="1" applyBorder="1" applyAlignment="1">
      <alignment horizontal="left"/>
    </xf>
    <xf numFmtId="0" fontId="14" fillId="0" borderId="6" xfId="11" applyNumberFormat="1" applyFont="1" applyFill="1" applyBorder="1" applyAlignment="1">
      <alignment horizontal="center"/>
    </xf>
    <xf numFmtId="0" fontId="14" fillId="0" borderId="6" xfId="11" applyNumberFormat="1" applyFont="1" applyFill="1" applyBorder="1" applyAlignment="1">
      <alignment horizontal="left"/>
    </xf>
    <xf numFmtId="0" fontId="14" fillId="0" borderId="6" xfId="12" applyNumberFormat="1" applyFont="1" applyFill="1" applyBorder="1" applyAlignment="1">
      <alignment horizontal="center"/>
    </xf>
    <xf numFmtId="0" fontId="14" fillId="0" borderId="6" xfId="13" applyNumberFormat="1" applyFont="1" applyFill="1" applyBorder="1" applyAlignment="1">
      <alignment horizontal="center"/>
    </xf>
    <xf numFmtId="0" fontId="6" fillId="7" borderId="22" xfId="11" applyNumberFormat="1" applyFont="1" applyFill="1" applyBorder="1" applyAlignment="1">
      <alignment horizontal="center"/>
    </xf>
    <xf numFmtId="0" fontId="6" fillId="7" borderId="6" xfId="9" applyFont="1" applyFill="1" applyBorder="1" applyAlignment="1">
      <alignment horizontal="left" indent="1"/>
    </xf>
    <xf numFmtId="0" fontId="2" fillId="0" borderId="6" xfId="9" applyFont="1" applyBorder="1"/>
    <xf numFmtId="0" fontId="2" fillId="0" borderId="0" xfId="0" applyFont="1"/>
    <xf numFmtId="0" fontId="4" fillId="7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8" borderId="6" xfId="0" applyFont="1" applyFill="1" applyBorder="1" applyAlignment="1">
      <alignment horizontal="left" vertical="center"/>
    </xf>
    <xf numFmtId="0" fontId="10" fillId="0" borderId="0" xfId="14"/>
    <xf numFmtId="0" fontId="10" fillId="9" borderId="1" xfId="14" applyFill="1" applyBorder="1"/>
    <xf numFmtId="0" fontId="10" fillId="9" borderId="2" xfId="14" applyFill="1" applyBorder="1"/>
    <xf numFmtId="0" fontId="10" fillId="0" borderId="5" xfId="14" applyBorder="1"/>
    <xf numFmtId="0" fontId="10" fillId="10" borderId="6" xfId="14" applyFill="1" applyBorder="1"/>
    <xf numFmtId="0" fontId="10" fillId="0" borderId="10" xfId="14" applyBorder="1"/>
    <xf numFmtId="0" fontId="10" fillId="0" borderId="0" xfId="14" quotePrefix="1"/>
    <xf numFmtId="0" fontId="10" fillId="0" borderId="0" xfId="14" applyAlignment="1">
      <alignment horizontal="center"/>
    </xf>
    <xf numFmtId="0" fontId="28" fillId="11" borderId="6" xfId="15" applyFont="1" applyFill="1" applyBorder="1" applyAlignment="1">
      <alignment horizontal="center" vertical="center"/>
    </xf>
    <xf numFmtId="0" fontId="10" fillId="0" borderId="6" xfId="14" applyBorder="1"/>
    <xf numFmtId="0" fontId="10" fillId="10" borderId="6" xfId="14" applyFill="1" applyBorder="1" applyAlignment="1">
      <alignment horizontal="center"/>
    </xf>
    <xf numFmtId="0" fontId="17" fillId="12" borderId="0" xfId="16" applyFont="1" applyFill="1" applyAlignment="1">
      <alignment horizontal="center"/>
    </xf>
    <xf numFmtId="0" fontId="29" fillId="0" borderId="0" xfId="17" applyFont="1"/>
    <xf numFmtId="14" fontId="29" fillId="0" borderId="0" xfId="17" applyNumberFormat="1" applyFont="1"/>
    <xf numFmtId="167" fontId="29" fillId="0" borderId="0" xfId="18" applyNumberFormat="1" applyFont="1" applyFill="1" applyBorder="1"/>
    <xf numFmtId="1" fontId="29" fillId="0" borderId="0" xfId="17" applyNumberFormat="1" applyFont="1"/>
    <xf numFmtId="44" fontId="29" fillId="0" borderId="0" xfId="17" applyNumberFormat="1" applyFont="1"/>
    <xf numFmtId="44" fontId="29" fillId="10" borderId="0" xfId="17" applyNumberFormat="1" applyFont="1" applyFill="1"/>
    <xf numFmtId="0" fontId="7" fillId="0" borderId="0" xfId="19" applyFont="1" applyAlignment="1">
      <alignment horizontal="center" vertical="center" wrapText="1"/>
    </xf>
    <xf numFmtId="0" fontId="7" fillId="0" borderId="0" xfId="19" applyFont="1" applyAlignment="1">
      <alignment vertical="center" wrapText="1"/>
    </xf>
    <xf numFmtId="0" fontId="2" fillId="0" borderId="0" xfId="19"/>
    <xf numFmtId="0" fontId="9" fillId="0" borderId="0" xfId="19" applyFont="1"/>
    <xf numFmtId="167" fontId="2" fillId="0" borderId="0" xfId="19" applyNumberFormat="1"/>
    <xf numFmtId="167" fontId="30" fillId="0" borderId="0" xfId="19" quotePrefix="1" applyNumberFormat="1" applyFont="1"/>
    <xf numFmtId="0" fontId="2" fillId="0" borderId="0" xfId="19" quotePrefix="1"/>
    <xf numFmtId="0" fontId="7" fillId="0" borderId="0" xfId="19" applyFont="1" applyAlignment="1">
      <alignment horizontal="left"/>
    </xf>
    <xf numFmtId="167" fontId="30" fillId="0" borderId="0" xfId="19" applyNumberFormat="1" applyFont="1"/>
    <xf numFmtId="9" fontId="7" fillId="0" borderId="0" xfId="19" applyNumberFormat="1" applyFont="1" applyAlignment="1">
      <alignment horizontal="left"/>
    </xf>
    <xf numFmtId="0" fontId="31" fillId="0" borderId="0" xfId="19" applyFont="1"/>
    <xf numFmtId="0" fontId="30" fillId="0" borderId="0" xfId="19" quotePrefix="1" applyFont="1"/>
    <xf numFmtId="0" fontId="30" fillId="0" borderId="0" xfId="19" applyFont="1"/>
    <xf numFmtId="0" fontId="9" fillId="7" borderId="0" xfId="19" applyFont="1" applyFill="1"/>
    <xf numFmtId="0" fontId="2" fillId="7" borderId="0" xfId="19" applyFill="1"/>
    <xf numFmtId="0" fontId="30" fillId="7" borderId="0" xfId="19" applyFont="1" applyFill="1"/>
    <xf numFmtId="0" fontId="32" fillId="0" borderId="1" xfId="20" applyFont="1" applyBorder="1" applyAlignment="1">
      <alignment horizontal="center" vertical="distributed"/>
    </xf>
    <xf numFmtId="0" fontId="32" fillId="0" borderId="2" xfId="20" applyFont="1" applyBorder="1" applyAlignment="1">
      <alignment horizontal="center" vertical="distributed"/>
    </xf>
    <xf numFmtId="0" fontId="32" fillId="0" borderId="3" xfId="20" applyFont="1" applyBorder="1" applyAlignment="1">
      <alignment horizontal="center" vertical="distributed"/>
    </xf>
    <xf numFmtId="0" fontId="10" fillId="0" borderId="0" xfId="20"/>
    <xf numFmtId="0" fontId="27" fillId="0" borderId="5" xfId="21" applyBorder="1"/>
    <xf numFmtId="0" fontId="10" fillId="0" borderId="6" xfId="20" applyBorder="1"/>
    <xf numFmtId="0" fontId="10" fillId="0" borderId="7" xfId="20" applyBorder="1"/>
    <xf numFmtId="0" fontId="10" fillId="0" borderId="0" xfId="20" quotePrefix="1"/>
    <xf numFmtId="0" fontId="32" fillId="0" borderId="5" xfId="20" applyFont="1" applyBorder="1" applyAlignment="1">
      <alignment horizontal="center" vertical="distributed"/>
    </xf>
    <xf numFmtId="0" fontId="32" fillId="0" borderId="7" xfId="20" applyFont="1" applyBorder="1" applyAlignment="1">
      <alignment horizontal="center" vertical="distributed"/>
    </xf>
    <xf numFmtId="0" fontId="10" fillId="0" borderId="5" xfId="20" applyBorder="1"/>
    <xf numFmtId="0" fontId="10" fillId="0" borderId="10" xfId="20" applyBorder="1"/>
    <xf numFmtId="0" fontId="10" fillId="0" borderId="12" xfId="20" applyBorder="1"/>
    <xf numFmtId="0" fontId="27" fillId="0" borderId="10" xfId="21" applyBorder="1"/>
    <xf numFmtId="0" fontId="10" fillId="0" borderId="11" xfId="20" applyBorder="1"/>
    <xf numFmtId="0" fontId="33" fillId="13" borderId="6" xfId="22" applyFont="1" applyFill="1" applyBorder="1" applyAlignment="1">
      <alignment horizontal="center" vertical="center" wrapText="1"/>
    </xf>
    <xf numFmtId="0" fontId="34" fillId="0" borderId="6" xfId="23" applyFont="1" applyBorder="1"/>
    <xf numFmtId="0" fontId="34" fillId="0" borderId="0" xfId="23" applyFont="1"/>
    <xf numFmtId="8" fontId="34" fillId="0" borderId="6" xfId="24" applyNumberFormat="1" applyFont="1" applyBorder="1"/>
    <xf numFmtId="6" fontId="34" fillId="14" borderId="6" xfId="23" applyNumberFormat="1" applyFont="1" applyFill="1" applyBorder="1"/>
    <xf numFmtId="6" fontId="34" fillId="0" borderId="6" xfId="23" applyNumberFormat="1" applyFont="1" applyBorder="1"/>
    <xf numFmtId="0" fontId="34" fillId="0" borderId="0" xfId="23" quotePrefix="1" applyFont="1"/>
    <xf numFmtId="0" fontId="35" fillId="15" borderId="6" xfId="25" applyFont="1" applyFill="1" applyBorder="1" applyAlignment="1">
      <alignment horizontal="center" vertical="center"/>
    </xf>
    <xf numFmtId="0" fontId="18" fillId="0" borderId="0" xfId="26" applyFont="1"/>
    <xf numFmtId="6" fontId="18" fillId="0" borderId="6" xfId="27" applyNumberFormat="1" applyFont="1" applyBorder="1"/>
    <xf numFmtId="168" fontId="18" fillId="0" borderId="6" xfId="27" applyNumberFormat="1" applyFont="1" applyBorder="1"/>
    <xf numFmtId="0" fontId="18" fillId="0" borderId="6" xfId="27" applyFont="1" applyBorder="1"/>
    <xf numFmtId="8" fontId="18" fillId="0" borderId="6" xfId="27" applyNumberFormat="1" applyFont="1" applyBorder="1"/>
    <xf numFmtId="2" fontId="18" fillId="16" borderId="6" xfId="28" applyNumberFormat="1" applyFont="1" applyFill="1" applyBorder="1" applyAlignment="1">
      <alignment horizontal="right"/>
    </xf>
    <xf numFmtId="0" fontId="36" fillId="0" borderId="0" xfId="26" quotePrefix="1" applyFont="1"/>
    <xf numFmtId="0" fontId="32" fillId="0" borderId="1" xfId="20" applyFont="1" applyBorder="1" applyAlignment="1">
      <alignment horizontal="center" vertical="distributed"/>
    </xf>
    <xf numFmtId="0" fontId="32" fillId="0" borderId="3" xfId="20" applyFont="1" applyBorder="1" applyAlignment="1">
      <alignment horizontal="center" vertical="distributed"/>
    </xf>
    <xf numFmtId="0" fontId="2" fillId="0" borderId="0" xfId="0" applyFont="1" applyAlignment="1">
      <alignment horizontal="center" wrapText="1"/>
    </xf>
    <xf numFmtId="0" fontId="22" fillId="7" borderId="14" xfId="6" applyFont="1" applyFill="1" applyBorder="1" applyAlignment="1">
      <alignment horizontal="center" vertical="center"/>
    </xf>
    <xf numFmtId="0" fontId="22" fillId="7" borderId="17" xfId="6" applyFont="1" applyFill="1" applyBorder="1" applyAlignment="1">
      <alignment horizontal="center" vertical="center"/>
    </xf>
    <xf numFmtId="0" fontId="22" fillId="7" borderId="15" xfId="6" applyFont="1" applyFill="1" applyBorder="1" applyAlignment="1">
      <alignment horizontal="center" vertical="center"/>
    </xf>
    <xf numFmtId="0" fontId="22" fillId="7" borderId="18" xfId="6" applyFont="1" applyFill="1" applyBorder="1" applyAlignment="1">
      <alignment horizontal="center" vertical="center"/>
    </xf>
    <xf numFmtId="0" fontId="4" fillId="7" borderId="15" xfId="6" applyFont="1" applyFill="1" applyBorder="1" applyAlignment="1">
      <alignment horizontal="center" vertical="center"/>
    </xf>
    <xf numFmtId="0" fontId="4" fillId="7" borderId="18" xfId="6" applyFont="1" applyFill="1" applyBorder="1" applyAlignment="1">
      <alignment horizontal="center" vertical="center"/>
    </xf>
    <xf numFmtId="0" fontId="4" fillId="7" borderId="16" xfId="6" applyFont="1" applyFill="1" applyBorder="1" applyAlignment="1">
      <alignment horizontal="center" vertical="center"/>
    </xf>
    <xf numFmtId="0" fontId="4" fillId="7" borderId="19" xfId="6" applyFont="1" applyFill="1" applyBorder="1" applyAlignment="1">
      <alignment horizontal="center" vertical="center"/>
    </xf>
    <xf numFmtId="0" fontId="26" fillId="7" borderId="20" xfId="10" applyFont="1" applyFill="1" applyBorder="1" applyAlignment="1">
      <alignment horizontal="left" vertical="center"/>
    </xf>
    <xf numFmtId="0" fontId="26" fillId="7" borderId="21" xfId="10" applyFont="1" applyFill="1" applyBorder="1" applyAlignment="1">
      <alignment horizontal="left" vertical="center"/>
    </xf>
    <xf numFmtId="0" fontId="37" fillId="0" borderId="0" xfId="0" applyFont="1"/>
    <xf numFmtId="0" fontId="1" fillId="0" borderId="0" xfId="0" applyFont="1"/>
    <xf numFmtId="0" fontId="14" fillId="0" borderId="0" xfId="29" applyFont="1"/>
    <xf numFmtId="0" fontId="14" fillId="0" borderId="0" xfId="29" quotePrefix="1" applyFont="1"/>
    <xf numFmtId="0" fontId="14" fillId="17" borderId="0" xfId="29" applyFont="1" applyFill="1"/>
    <xf numFmtId="0" fontId="13" fillId="0" borderId="6" xfId="29" applyFont="1" applyBorder="1" applyAlignment="1">
      <alignment horizontal="center"/>
    </xf>
    <xf numFmtId="0" fontId="13" fillId="17" borderId="6" xfId="29" applyFont="1" applyFill="1" applyBorder="1" applyAlignment="1">
      <alignment horizontal="center"/>
    </xf>
    <xf numFmtId="0" fontId="14" fillId="0" borderId="6" xfId="29" applyFont="1" applyBorder="1"/>
    <xf numFmtId="0" fontId="1" fillId="0" borderId="6" xfId="0" applyFont="1" applyBorder="1"/>
  </cellXfs>
  <cellStyles count="30">
    <cellStyle name="=C:\WINNT\SYSTEM32\COMMAND.COM" xfId="29" xr:uid="{9EFE9999-1F56-4F09-A97E-33EE9245FD65}"/>
    <cellStyle name="Akcent 1 2" xfId="22" xr:uid="{165637F7-25CF-4327-A6AF-9016D0CF3515}"/>
    <cellStyle name="Heading" xfId="1" xr:uid="{3F7727FC-1046-47EA-AE76-FBE225F3A9A3}"/>
    <cellStyle name="Normalny" xfId="0" builtinId="0"/>
    <cellStyle name="Normalny 2" xfId="4" xr:uid="{F10E8A18-B19F-407D-AEE9-FC802168F995}"/>
    <cellStyle name="Normalny 2 2" xfId="8" xr:uid="{ACBB4C3B-0D9A-423F-917C-BF95C4871CD9}"/>
    <cellStyle name="Normalny 2 2 2" xfId="14" xr:uid="{E7E99475-C3D8-4089-8313-DE6E80CEF1D1}"/>
    <cellStyle name="Normalny 2 2 2 2" xfId="19" xr:uid="{B47B1E85-FBBB-40D8-9333-AC17C80A6027}"/>
    <cellStyle name="Normalny 2 2 3" xfId="17" xr:uid="{44E962D6-BD57-4893-A0AE-AF7788762D5D}"/>
    <cellStyle name="Normalny 2 2 3 2" xfId="27" xr:uid="{672778F0-6B26-4DB7-A01F-4D1F7B17A18B}"/>
    <cellStyle name="Normalny 2 3" xfId="10" xr:uid="{348FC12C-D4F3-4D6D-8977-E67DB68A77C9}"/>
    <cellStyle name="Normalny 2 3 2" xfId="15" xr:uid="{C9ACED8B-C43D-40D0-82BF-E3A3EA8C3918}"/>
    <cellStyle name="Normalny 2 3 2 2 2 2" xfId="24" xr:uid="{CFC1041E-FD0A-4ADA-A224-D06E1E1E76E2}"/>
    <cellStyle name="Normalny 3" xfId="6" xr:uid="{3CF6130F-F670-46DA-B67B-A311F5EB115B}"/>
    <cellStyle name="Normalny 3 2" xfId="16" xr:uid="{35136CE0-90A8-49B5-9519-E0ACECA725D4}"/>
    <cellStyle name="Normalny 3 2 3 2" xfId="26" xr:uid="{5FB64A95-1F9B-49A1-BD2F-83316BEB3B6A}"/>
    <cellStyle name="Normalny 4" xfId="9" xr:uid="{D4E49581-F8DA-4E56-8918-7C77A188B962}"/>
    <cellStyle name="Normalny 4 2" xfId="20" xr:uid="{ECB3D06F-4C24-402C-879A-ADB94866D062}"/>
    <cellStyle name="Normalny 5 2 2" xfId="25" xr:uid="{C98C5DC7-3DF8-4588-800B-A25CE6C78A95}"/>
    <cellStyle name="Normalny 7" xfId="23" xr:uid="{A00FACA5-D63F-4830-9CA0-D6C1FD53439C}"/>
    <cellStyle name="Normalny_Arkusz1 2" xfId="21" xr:uid="{F211B9B9-5CD7-4CEE-9565-B933266B1037}"/>
    <cellStyle name="Normalny_Sheet1" xfId="5" xr:uid="{7B95D1DC-038D-45CF-8724-BFFCED567941}"/>
    <cellStyle name="Procentowy 2" xfId="12" xr:uid="{0B7C45A3-D479-4848-91EA-A27AD2F3E10E}"/>
    <cellStyle name="Procentowy 3" xfId="28" xr:uid="{4969A28A-B4AC-4A2F-AFC7-067C63789948}"/>
    <cellStyle name="Walutowy 2" xfId="7" xr:uid="{979AEFDB-CDE8-4C50-AAB7-DC096F684972}"/>
    <cellStyle name="Walutowy 2 2" xfId="13" xr:uid="{33E93586-D12F-4D32-9454-479E497E0343}"/>
    <cellStyle name="Walutowy 2 4" xfId="18" xr:uid="{48CDDDF6-8801-4B58-94F2-EFBB5FE973E0}"/>
    <cellStyle name="Walutowy 3" xfId="3" xr:uid="{6DC6B3A4-A75C-4A80-BEE2-2A3543295368}"/>
    <cellStyle name="Walutowy 4" xfId="11" xr:uid="{B20D5101-EFDA-45AF-BD63-37CCB2A40767}"/>
    <cellStyle name="Walutowy_Sheet1" xfId="2" xr:uid="{84B74C9A-4578-4A04-8048-D488A44C00EA}"/>
  </cellStyles>
  <dxfs count="6"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C:\Users\PC\Dysk%20Google\ksiazka%20na%20googledrive\&#262;wiczenia\tmp\downloads\excel\kurs%20SortFiltr\Sortowanie%20i%20Filtrowanie.xlsx" TargetMode="External"/><Relationship Id="rId2" Type="http://schemas.openxmlformats.org/officeDocument/2006/relationships/externalLinkPath" Target="file:///C:\Users\PC\Dysk%20Google\ksiazka%20na%20googledrive\&#262;wiczenia\tmp\downloads\excel\kurs%20SortFiltr\Sortowanie%20i%20Filtrowanie.xlsx" TargetMode="External"/><Relationship Id="rId1" Type="http://schemas.openxmlformats.org/officeDocument/2006/relationships/externalLinkPath" Target="file:///C:\Users\PC\Dysk%20Google\ksiazka%20na%20googledrive\&#262;wiczenia\tmp\downloads\excel\kurs%20SortFiltr\Sortowanie%20i%20Filtrowanie.xlsx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C:\Users\PC\Dysk%20Google\ksiazka%20na%20googledrive\&#262;wiczenia\tmp\downloads\excel\kurs%20SortFiltr\Sortowanie%20i%20Filtrowanie.xlsx" TargetMode="External"/><Relationship Id="rId2" Type="http://schemas.openxmlformats.org/officeDocument/2006/relationships/externalLinkPath" Target="file:///C:\Users\PC\Dysk%20Google\ksiazka%20na%20googledrive\&#262;wiczenia\tmp\downloads\excel\kurs%20SortFiltr\Sortowanie%20i%20Filtrowanie.xlsx" TargetMode="External"/><Relationship Id="rId1" Type="http://schemas.openxmlformats.org/officeDocument/2006/relationships/externalLinkPath" Target="file:///C:\Users\PC\Dysk%20Google\ksiazka%20na%20googledrive\&#262;wiczenia\tmp\downloads\excel\kurs%20SortFiltr\Sortowanie%20i%20Filtrowanie.xlsx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BAEFC-DA28-4DDB-AFB2-98EA779F1362}">
  <dimension ref="A1:G26"/>
  <sheetViews>
    <sheetView workbookViewId="0">
      <selection activeCell="H8" sqref="H8"/>
    </sheetView>
  </sheetViews>
  <sheetFormatPr defaultColWidth="9.109375" defaultRowHeight="15" customHeight="1"/>
  <cols>
    <col min="1" max="1" width="9.109375" style="38"/>
    <col min="2" max="2" width="21" style="38" bestFit="1" customWidth="1"/>
    <col min="3" max="3" width="11.44140625" style="38" bestFit="1" customWidth="1"/>
    <col min="4" max="8" width="9.109375" style="38" customWidth="1"/>
    <col min="9" max="16384" width="9.109375" style="38"/>
  </cols>
  <sheetData>
    <row r="1" spans="1:7" s="35" customFormat="1" ht="35.1" customHeight="1">
      <c r="A1" s="34" t="s">
        <v>91</v>
      </c>
    </row>
    <row r="2" spans="1:7" ht="39" customHeight="1">
      <c r="A2" s="36" t="s">
        <v>92</v>
      </c>
      <c r="B2" s="37"/>
      <c r="C2" s="37"/>
      <c r="D2" s="37"/>
      <c r="E2" s="37"/>
      <c r="F2" s="37"/>
      <c r="G2" s="37"/>
    </row>
    <row r="3" spans="1:7" ht="15" customHeight="1">
      <c r="A3" s="39"/>
      <c r="C3" s="40"/>
      <c r="D3" s="40"/>
      <c r="E3" s="40"/>
      <c r="F3" s="40"/>
      <c r="G3" s="39"/>
    </row>
    <row r="4" spans="1:7" ht="15" customHeight="1">
      <c r="A4" s="39"/>
      <c r="C4" s="41"/>
      <c r="D4" s="39"/>
      <c r="E4" s="39"/>
      <c r="F4" s="39"/>
      <c r="G4" s="39"/>
    </row>
    <row r="5" spans="1:7" ht="15" customHeight="1">
      <c r="A5" s="39"/>
      <c r="B5" s="39"/>
      <c r="C5" s="41"/>
      <c r="D5" s="39"/>
      <c r="E5" s="39"/>
      <c r="F5" s="39"/>
      <c r="G5" s="39"/>
    </row>
    <row r="6" spans="1:7" ht="15" customHeight="1">
      <c r="A6" s="39"/>
      <c r="B6" s="42"/>
      <c r="C6" s="43" t="s">
        <v>93</v>
      </c>
      <c r="D6" s="39"/>
      <c r="E6" s="39"/>
      <c r="F6" s="39"/>
      <c r="G6" s="39"/>
    </row>
    <row r="7" spans="1:7" ht="15" customHeight="1">
      <c r="A7" s="39"/>
      <c r="B7" s="42" t="s">
        <v>94</v>
      </c>
      <c r="C7" s="44">
        <v>7000</v>
      </c>
      <c r="D7" s="39"/>
      <c r="E7" s="39"/>
      <c r="F7" s="39"/>
      <c r="G7" s="39"/>
    </row>
    <row r="8" spans="1:7" ht="15" customHeight="1">
      <c r="A8" s="39"/>
      <c r="B8" s="42" t="s">
        <v>95</v>
      </c>
      <c r="C8" s="44">
        <v>7100</v>
      </c>
      <c r="D8" s="39"/>
      <c r="E8" s="39"/>
      <c r="F8" s="39"/>
      <c r="G8" s="39"/>
    </row>
    <row r="9" spans="1:7" ht="15" customHeight="1">
      <c r="A9" s="39"/>
      <c r="B9" s="42" t="s">
        <v>96</v>
      </c>
      <c r="C9" s="44">
        <v>5600</v>
      </c>
      <c r="D9" s="39"/>
      <c r="E9" s="39"/>
      <c r="F9" s="39"/>
      <c r="G9" s="39"/>
    </row>
    <row r="10" spans="1:7" ht="15" customHeight="1">
      <c r="A10" s="39"/>
      <c r="B10" s="42" t="s">
        <v>97</v>
      </c>
      <c r="C10" s="44">
        <v>5500</v>
      </c>
      <c r="D10" s="39"/>
      <c r="E10" s="39"/>
      <c r="F10" s="39"/>
      <c r="G10" s="39"/>
    </row>
    <row r="11" spans="1:7" ht="15" customHeight="1">
      <c r="A11" s="39"/>
      <c r="B11" s="42" t="s">
        <v>98</v>
      </c>
      <c r="C11" s="44">
        <v>9000</v>
      </c>
      <c r="D11" s="39"/>
      <c r="E11" s="39"/>
      <c r="F11" s="39"/>
      <c r="G11" s="39"/>
    </row>
    <row r="12" spans="1:7" ht="15" customHeight="1">
      <c r="A12" s="39"/>
      <c r="B12" s="42" t="s">
        <v>99</v>
      </c>
      <c r="C12" s="44">
        <v>8000</v>
      </c>
      <c r="D12" s="39"/>
      <c r="E12" s="39"/>
      <c r="F12" s="39"/>
      <c r="G12" s="39"/>
    </row>
    <row r="13" spans="1:7" ht="15" customHeight="1">
      <c r="A13" s="39"/>
      <c r="B13" s="42" t="s">
        <v>100</v>
      </c>
      <c r="C13" s="44">
        <f>6000</f>
        <v>6000</v>
      </c>
      <c r="D13" s="39"/>
      <c r="E13" s="39"/>
      <c r="F13" s="39"/>
      <c r="G13" s="39"/>
    </row>
    <row r="14" spans="1:7" ht="15" customHeight="1">
      <c r="A14" s="39"/>
      <c r="B14" s="42" t="s">
        <v>101</v>
      </c>
      <c r="C14" s="44">
        <v>6450</v>
      </c>
      <c r="D14" s="39"/>
      <c r="E14" s="39"/>
      <c r="F14" s="39"/>
      <c r="G14" s="39"/>
    </row>
    <row r="15" spans="1:7" ht="15" customHeight="1">
      <c r="A15" s="39"/>
      <c r="B15" s="42" t="s">
        <v>102</v>
      </c>
      <c r="C15" s="44">
        <v>7550</v>
      </c>
      <c r="D15" s="39"/>
      <c r="E15" s="39"/>
      <c r="F15" s="39"/>
      <c r="G15" s="39"/>
    </row>
    <row r="16" spans="1:7" ht="15" customHeight="1">
      <c r="A16" s="39"/>
      <c r="B16" s="42" t="s">
        <v>103</v>
      </c>
      <c r="C16" s="44">
        <v>7500</v>
      </c>
      <c r="D16" s="39"/>
      <c r="E16" s="39"/>
      <c r="F16" s="39"/>
      <c r="G16" s="39"/>
    </row>
    <row r="17" spans="1:7" ht="15" customHeight="1">
      <c r="A17" s="39"/>
      <c r="B17" s="42" t="s">
        <v>104</v>
      </c>
      <c r="C17" s="44">
        <v>7050</v>
      </c>
      <c r="D17" s="39"/>
      <c r="E17" s="39"/>
      <c r="F17" s="39"/>
      <c r="G17" s="39"/>
    </row>
    <row r="18" spans="1:7" ht="15" customHeight="1">
      <c r="A18" s="39"/>
      <c r="B18" s="42" t="s">
        <v>105</v>
      </c>
      <c r="C18" s="44">
        <v>8050</v>
      </c>
      <c r="D18" s="39"/>
      <c r="E18" s="39"/>
      <c r="F18" s="39"/>
      <c r="G18" s="39"/>
    </row>
    <row r="19" spans="1:7" ht="15" customHeight="1">
      <c r="A19" s="39"/>
      <c r="B19" s="42" t="s">
        <v>106</v>
      </c>
      <c r="C19" s="44">
        <v>9050</v>
      </c>
      <c r="D19" s="39"/>
      <c r="E19" s="39"/>
      <c r="F19" s="39"/>
      <c r="G19" s="39"/>
    </row>
    <row r="20" spans="1:7" ht="15" customHeight="1">
      <c r="A20" s="39"/>
      <c r="B20" s="42" t="s">
        <v>107</v>
      </c>
      <c r="C20" s="44">
        <v>6300</v>
      </c>
      <c r="D20" s="39"/>
      <c r="E20" s="39"/>
      <c r="F20" s="39"/>
      <c r="G20" s="39"/>
    </row>
    <row r="21" spans="1:7" ht="15" customHeight="1">
      <c r="A21" s="39"/>
      <c r="B21" s="42" t="s">
        <v>108</v>
      </c>
      <c r="C21" s="44">
        <v>6500</v>
      </c>
      <c r="D21" s="39"/>
      <c r="E21" s="39"/>
      <c r="F21" s="39"/>
      <c r="G21" s="39"/>
    </row>
    <row r="22" spans="1:7" ht="15" customHeight="1">
      <c r="A22" s="39"/>
      <c r="B22" s="42" t="s">
        <v>109</v>
      </c>
      <c r="C22" s="44">
        <v>9100</v>
      </c>
      <c r="D22" s="39"/>
      <c r="E22" s="39"/>
      <c r="F22" s="39"/>
      <c r="G22" s="39"/>
    </row>
    <row r="23" spans="1:7" ht="15" customHeight="1">
      <c r="A23" s="39"/>
      <c r="B23" s="42" t="s">
        <v>110</v>
      </c>
      <c r="C23" s="44">
        <v>7150</v>
      </c>
      <c r="D23" s="39"/>
      <c r="E23" s="39"/>
      <c r="F23" s="39"/>
      <c r="G23" s="39"/>
    </row>
    <row r="24" spans="1:7" ht="15" customHeight="1">
      <c r="A24" s="39"/>
      <c r="B24" s="42" t="s">
        <v>111</v>
      </c>
      <c r="C24" s="44">
        <v>6400</v>
      </c>
      <c r="D24" s="39"/>
      <c r="E24" s="39"/>
      <c r="F24" s="39"/>
      <c r="G24" s="39"/>
    </row>
    <row r="25" spans="1:7" ht="15" customHeight="1">
      <c r="A25" s="39"/>
      <c r="B25" s="42" t="s">
        <v>112</v>
      </c>
      <c r="C25" s="44">
        <v>5550</v>
      </c>
      <c r="D25" s="39"/>
      <c r="E25" s="39"/>
      <c r="F25" s="39"/>
      <c r="G25" s="39"/>
    </row>
    <row r="26" spans="1:7" ht="15" customHeight="1">
      <c r="A26" s="39"/>
      <c r="B26" s="42" t="s">
        <v>113</v>
      </c>
      <c r="C26" s="44">
        <v>6350</v>
      </c>
      <c r="D26" s="39"/>
      <c r="E26" s="39"/>
      <c r="F26" s="39"/>
      <c r="G26" s="39"/>
    </row>
  </sheetData>
  <conditionalFormatting sqref="C7:C26">
    <cfRule type="containsText" dxfId="5" priority="1" operator="containsText" text="&gt;7000">
      <formula>NOT(ISERROR(SEARCH("&gt;7000",C7)))</formula>
    </cfRule>
  </conditionalFormatting>
  <conditionalFormatting sqref="N2">
    <cfRule type="colorScale" priority="2">
      <colorScale>
        <cfvo type="min"/>
        <cfvo type="max"/>
        <color rgb="FFFF7128"/>
        <color rgb="FFFFEF9C"/>
      </colorScale>
    </cfRule>
  </conditionalFormatting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07B1E-DD46-4374-B6A9-D4F7C821AB41}">
  <dimension ref="A2:E315"/>
  <sheetViews>
    <sheetView topLeftCell="A2" zoomScale="70" zoomScaleNormal="70" workbookViewId="0">
      <selection activeCell="C3" sqref="C3"/>
    </sheetView>
  </sheetViews>
  <sheetFormatPr defaultColWidth="9.21875" defaultRowHeight="14.4"/>
  <cols>
    <col min="1" max="1" width="12.44140625" style="97" bestFit="1" customWidth="1"/>
    <col min="2" max="2" width="14.21875" style="97" bestFit="1" customWidth="1"/>
    <col min="3" max="3" width="13.77734375" style="97" bestFit="1" customWidth="1"/>
    <col min="4" max="4" width="20.21875" style="97" bestFit="1" customWidth="1"/>
    <col min="5" max="5" width="36.21875" style="97" bestFit="1" customWidth="1"/>
    <col min="6" max="16384" width="9.21875" style="97"/>
  </cols>
  <sheetData>
    <row r="2" spans="1:5">
      <c r="A2" s="96" t="s">
        <v>593</v>
      </c>
      <c r="B2" s="96" t="s">
        <v>594</v>
      </c>
      <c r="C2" s="96" t="s">
        <v>595</v>
      </c>
      <c r="D2" s="96" t="s">
        <v>596</v>
      </c>
      <c r="E2" s="96" t="s">
        <v>597</v>
      </c>
    </row>
    <row r="3" spans="1:5">
      <c r="A3" s="98">
        <v>37333</v>
      </c>
      <c r="B3" s="99">
        <v>3120</v>
      </c>
      <c r="C3" s="100">
        <v>100</v>
      </c>
      <c r="D3" s="101">
        <f>B3*C3</f>
        <v>312000</v>
      </c>
      <c r="E3" s="102"/>
    </row>
    <row r="4" spans="1:5">
      <c r="A4" s="98">
        <v>37334</v>
      </c>
      <c r="B4" s="99">
        <v>2030</v>
      </c>
      <c r="C4" s="100">
        <v>102</v>
      </c>
      <c r="D4" s="101">
        <f t="shared" ref="D4:D67" si="0">B4*C4</f>
        <v>207060</v>
      </c>
      <c r="E4" s="102"/>
    </row>
    <row r="5" spans="1:5">
      <c r="A5" s="98">
        <v>37335</v>
      </c>
      <c r="B5" s="99">
        <v>3140</v>
      </c>
      <c r="C5" s="100">
        <v>104</v>
      </c>
      <c r="D5" s="101">
        <f t="shared" si="0"/>
        <v>326560</v>
      </c>
      <c r="E5" s="102"/>
    </row>
    <row r="6" spans="1:5">
      <c r="A6" s="98">
        <v>37336</v>
      </c>
      <c r="B6" s="99">
        <v>2783.3333333333298</v>
      </c>
      <c r="C6" s="100">
        <v>98</v>
      </c>
      <c r="D6" s="101">
        <f t="shared" si="0"/>
        <v>272766.66666666634</v>
      </c>
      <c r="E6" s="102"/>
    </row>
    <row r="7" spans="1:5">
      <c r="A7" s="98">
        <v>37337</v>
      </c>
      <c r="B7" s="99">
        <v>2793.3333333333298</v>
      </c>
      <c r="C7" s="100">
        <v>96</v>
      </c>
      <c r="D7" s="101">
        <f t="shared" si="0"/>
        <v>268159.99999999965</v>
      </c>
      <c r="E7" s="102"/>
    </row>
    <row r="8" spans="1:5">
      <c r="A8" s="98">
        <v>37340</v>
      </c>
      <c r="B8" s="99">
        <v>2803.3333333333298</v>
      </c>
      <c r="C8" s="100">
        <v>87</v>
      </c>
      <c r="D8" s="101">
        <f t="shared" si="0"/>
        <v>243889.99999999971</v>
      </c>
      <c r="E8" s="102"/>
    </row>
    <row r="9" spans="1:5">
      <c r="A9" s="98">
        <v>37341</v>
      </c>
      <c r="B9" s="99">
        <v>2813.3333333333298</v>
      </c>
      <c r="C9" s="100">
        <v>129</v>
      </c>
      <c r="D9" s="101">
        <f t="shared" si="0"/>
        <v>362919.99999999953</v>
      </c>
      <c r="E9" s="102"/>
    </row>
    <row r="10" spans="1:5">
      <c r="A10" s="98">
        <v>37342</v>
      </c>
      <c r="B10" s="99">
        <v>2823.3333333333298</v>
      </c>
      <c r="C10" s="100">
        <v>103</v>
      </c>
      <c r="D10" s="101">
        <f t="shared" si="0"/>
        <v>290803.33333333296</v>
      </c>
      <c r="E10" s="102"/>
    </row>
    <row r="11" spans="1:5">
      <c r="A11" s="98">
        <v>37343</v>
      </c>
      <c r="B11" s="99">
        <v>2833.3333333333298</v>
      </c>
      <c r="C11" s="100">
        <v>110</v>
      </c>
      <c r="D11" s="101">
        <f t="shared" si="0"/>
        <v>311666.66666666628</v>
      </c>
      <c r="E11" s="102"/>
    </row>
    <row r="12" spans="1:5">
      <c r="A12" s="98">
        <v>37344</v>
      </c>
      <c r="B12" s="99">
        <v>2843.3333333333298</v>
      </c>
      <c r="C12" s="100">
        <v>90</v>
      </c>
      <c r="D12" s="101">
        <f t="shared" si="0"/>
        <v>255899.99999999968</v>
      </c>
      <c r="E12" s="102"/>
    </row>
    <row r="13" spans="1:5">
      <c r="A13" s="98">
        <v>37347</v>
      </c>
      <c r="B13" s="99">
        <v>2853.3333333333298</v>
      </c>
      <c r="C13" s="100">
        <v>97</v>
      </c>
      <c r="D13" s="101">
        <f t="shared" si="0"/>
        <v>276773.33333333302</v>
      </c>
      <c r="E13" s="102"/>
    </row>
    <row r="14" spans="1:5">
      <c r="A14" s="98">
        <v>37348</v>
      </c>
      <c r="B14" s="99">
        <v>2863.3333333333298</v>
      </c>
      <c r="C14" s="100">
        <v>97</v>
      </c>
      <c r="D14" s="101">
        <f t="shared" si="0"/>
        <v>277743.33333333302</v>
      </c>
      <c r="E14" s="102"/>
    </row>
    <row r="15" spans="1:5">
      <c r="A15" s="98">
        <v>37349</v>
      </c>
      <c r="B15" s="99">
        <v>2873.3333333333298</v>
      </c>
      <c r="C15" s="100">
        <v>95</v>
      </c>
      <c r="D15" s="101">
        <f t="shared" si="0"/>
        <v>272966.66666666634</v>
      </c>
      <c r="E15" s="102"/>
    </row>
    <row r="16" spans="1:5">
      <c r="A16" s="98">
        <v>37350</v>
      </c>
      <c r="B16" s="99">
        <v>2883.3333333333298</v>
      </c>
      <c r="C16" s="100">
        <v>203</v>
      </c>
      <c r="D16" s="101">
        <f t="shared" si="0"/>
        <v>585316.66666666593</v>
      </c>
      <c r="E16" s="102"/>
    </row>
    <row r="17" spans="1:5">
      <c r="A17" s="98">
        <v>37351</v>
      </c>
      <c r="B17" s="99">
        <v>2893.3333333333298</v>
      </c>
      <c r="C17" s="100">
        <v>130</v>
      </c>
      <c r="D17" s="101">
        <f t="shared" si="0"/>
        <v>376133.33333333291</v>
      </c>
      <c r="E17" s="102"/>
    </row>
    <row r="18" spans="1:5">
      <c r="A18" s="98">
        <v>37354</v>
      </c>
      <c r="B18" s="99">
        <v>2903.3333333333298</v>
      </c>
      <c r="C18" s="100">
        <v>89</v>
      </c>
      <c r="D18" s="101">
        <f t="shared" si="0"/>
        <v>258396.66666666637</v>
      </c>
      <c r="E18" s="102"/>
    </row>
    <row r="19" spans="1:5">
      <c r="A19" s="98">
        <v>37355</v>
      </c>
      <c r="B19" s="99">
        <v>2913.3333333333298</v>
      </c>
      <c r="C19" s="100">
        <v>90</v>
      </c>
      <c r="D19" s="101">
        <f t="shared" si="0"/>
        <v>262199.99999999971</v>
      </c>
      <c r="E19" s="102"/>
    </row>
    <row r="20" spans="1:5">
      <c r="A20" s="98">
        <v>37356</v>
      </c>
      <c r="B20" s="99">
        <v>2923.3333333333298</v>
      </c>
      <c r="C20" s="100">
        <v>97</v>
      </c>
      <c r="D20" s="101">
        <f t="shared" si="0"/>
        <v>283563.33333333302</v>
      </c>
      <c r="E20" s="102"/>
    </row>
    <row r="21" spans="1:5">
      <c r="A21" s="98">
        <v>37357</v>
      </c>
      <c r="B21" s="99">
        <v>2933.3333333333298</v>
      </c>
      <c r="C21" s="100">
        <v>97</v>
      </c>
      <c r="D21" s="101">
        <f t="shared" si="0"/>
        <v>284533.33333333302</v>
      </c>
      <c r="E21" s="102"/>
    </row>
    <row r="22" spans="1:5">
      <c r="A22" s="98">
        <v>37358</v>
      </c>
      <c r="B22" s="99">
        <v>2943.3333333333298</v>
      </c>
      <c r="C22" s="100">
        <v>95</v>
      </c>
      <c r="D22" s="101">
        <f t="shared" si="0"/>
        <v>279616.66666666634</v>
      </c>
      <c r="E22" s="102"/>
    </row>
    <row r="23" spans="1:5">
      <c r="A23" s="98">
        <v>37361</v>
      </c>
      <c r="B23" s="99">
        <v>2953.3333333333298</v>
      </c>
      <c r="C23" s="100">
        <v>203</v>
      </c>
      <c r="D23" s="101">
        <f t="shared" si="0"/>
        <v>599526.66666666593</v>
      </c>
      <c r="E23" s="102"/>
    </row>
    <row r="24" spans="1:5">
      <c r="A24" s="98">
        <v>37362</v>
      </c>
      <c r="B24" s="99">
        <v>2963.3333333333298</v>
      </c>
      <c r="C24" s="100">
        <v>130</v>
      </c>
      <c r="D24" s="101">
        <f t="shared" si="0"/>
        <v>385233.33333333291</v>
      </c>
      <c r="E24" s="102"/>
    </row>
    <row r="25" spans="1:5">
      <c r="A25" s="98">
        <v>37363</v>
      </c>
      <c r="B25" s="99">
        <v>2973.3333333333298</v>
      </c>
      <c r="C25" s="100">
        <v>89</v>
      </c>
      <c r="D25" s="101">
        <f t="shared" si="0"/>
        <v>264626.66666666634</v>
      </c>
      <c r="E25" s="102"/>
    </row>
    <row r="26" spans="1:5">
      <c r="A26" s="98">
        <v>37364</v>
      </c>
      <c r="B26" s="99">
        <v>2983.3333333333298</v>
      </c>
      <c r="C26" s="100">
        <v>140</v>
      </c>
      <c r="D26" s="101">
        <f t="shared" si="0"/>
        <v>417666.66666666616</v>
      </c>
      <c r="E26" s="102"/>
    </row>
    <row r="27" spans="1:5">
      <c r="A27" s="98">
        <v>37365</v>
      </c>
      <c r="B27" s="99">
        <v>2993.3333333333298</v>
      </c>
      <c r="C27" s="100">
        <v>143</v>
      </c>
      <c r="D27" s="101">
        <f t="shared" si="0"/>
        <v>428046.66666666616</v>
      </c>
      <c r="E27" s="102"/>
    </row>
    <row r="28" spans="1:5">
      <c r="A28" s="98">
        <v>37368</v>
      </c>
      <c r="B28" s="99">
        <v>3003.3333333333298</v>
      </c>
      <c r="C28" s="100">
        <v>102</v>
      </c>
      <c r="D28" s="101">
        <f t="shared" si="0"/>
        <v>306339.99999999965</v>
      </c>
      <c r="E28" s="102"/>
    </row>
    <row r="29" spans="1:5">
      <c r="A29" s="98">
        <v>37369</v>
      </c>
      <c r="B29" s="99">
        <v>3013.3333333333298</v>
      </c>
      <c r="C29" s="100">
        <v>90</v>
      </c>
      <c r="D29" s="101">
        <f t="shared" si="0"/>
        <v>271199.99999999971</v>
      </c>
      <c r="E29" s="102"/>
    </row>
    <row r="30" spans="1:5">
      <c r="A30" s="98">
        <v>37370</v>
      </c>
      <c r="B30" s="99">
        <v>3023.3333333333298</v>
      </c>
      <c r="C30" s="100">
        <v>90</v>
      </c>
      <c r="D30" s="101">
        <f t="shared" si="0"/>
        <v>272099.99999999971</v>
      </c>
      <c r="E30" s="102"/>
    </row>
    <row r="31" spans="1:5">
      <c r="A31" s="98">
        <v>37371</v>
      </c>
      <c r="B31" s="99">
        <v>3033.3333333333298</v>
      </c>
      <c r="C31" s="100">
        <v>97</v>
      </c>
      <c r="D31" s="101">
        <f t="shared" si="0"/>
        <v>294233.33333333302</v>
      </c>
      <c r="E31" s="102"/>
    </row>
    <row r="32" spans="1:5">
      <c r="A32" s="98">
        <v>37372</v>
      </c>
      <c r="B32" s="99">
        <v>3043.3333333333298</v>
      </c>
      <c r="C32" s="100">
        <v>97</v>
      </c>
      <c r="D32" s="101">
        <f t="shared" si="0"/>
        <v>295203.33333333302</v>
      </c>
      <c r="E32" s="102"/>
    </row>
    <row r="33" spans="1:5">
      <c r="A33" s="98">
        <v>37375</v>
      </c>
      <c r="B33" s="99">
        <v>3053.3333333333298</v>
      </c>
      <c r="C33" s="100">
        <v>95</v>
      </c>
      <c r="D33" s="101">
        <f t="shared" si="0"/>
        <v>290066.66666666634</v>
      </c>
      <c r="E33" s="102"/>
    </row>
    <row r="34" spans="1:5">
      <c r="A34" s="98">
        <v>37376</v>
      </c>
      <c r="B34" s="99">
        <v>3063.3333333333298</v>
      </c>
      <c r="C34" s="100">
        <v>203</v>
      </c>
      <c r="D34" s="101">
        <f t="shared" si="0"/>
        <v>621856.66666666593</v>
      </c>
      <c r="E34" s="102"/>
    </row>
    <row r="35" spans="1:5">
      <c r="A35" s="98">
        <v>37377</v>
      </c>
      <c r="B35" s="99">
        <v>3073.3333333333298</v>
      </c>
      <c r="C35" s="100">
        <v>130</v>
      </c>
      <c r="D35" s="101">
        <f t="shared" si="0"/>
        <v>399533.33333333291</v>
      </c>
      <c r="E35" s="102"/>
    </row>
    <row r="36" spans="1:5">
      <c r="A36" s="98">
        <v>37378</v>
      </c>
      <c r="B36" s="99">
        <v>3083.3333333333298</v>
      </c>
      <c r="C36" s="100">
        <v>89</v>
      </c>
      <c r="D36" s="101">
        <f t="shared" si="0"/>
        <v>274416.66666666634</v>
      </c>
      <c r="E36" s="102"/>
    </row>
    <row r="37" spans="1:5">
      <c r="A37" s="98">
        <v>37379</v>
      </c>
      <c r="B37" s="99">
        <v>3093.3333333333298</v>
      </c>
      <c r="C37" s="100">
        <v>140</v>
      </c>
      <c r="D37" s="101">
        <f t="shared" si="0"/>
        <v>433066.66666666616</v>
      </c>
      <c r="E37" s="102"/>
    </row>
    <row r="38" spans="1:5">
      <c r="A38" s="98">
        <v>37382</v>
      </c>
      <c r="B38" s="99">
        <v>3103.3333333333298</v>
      </c>
      <c r="C38" s="100">
        <v>143</v>
      </c>
      <c r="D38" s="101">
        <f t="shared" si="0"/>
        <v>443776.66666666616</v>
      </c>
      <c r="E38" s="102"/>
    </row>
    <row r="39" spans="1:5">
      <c r="A39" s="98">
        <v>37383</v>
      </c>
      <c r="B39" s="99">
        <v>3113.3333333333298</v>
      </c>
      <c r="C39" s="100">
        <v>97</v>
      </c>
      <c r="D39" s="101">
        <f t="shared" si="0"/>
        <v>301993.33333333302</v>
      </c>
      <c r="E39" s="102"/>
    </row>
    <row r="40" spans="1:5">
      <c r="A40" s="98">
        <v>37384</v>
      </c>
      <c r="B40" s="99">
        <v>3400</v>
      </c>
      <c r="C40" s="100">
        <v>95</v>
      </c>
      <c r="D40" s="101">
        <f t="shared" si="0"/>
        <v>323000</v>
      </c>
      <c r="E40" s="102"/>
    </row>
    <row r="41" spans="1:5">
      <c r="A41" s="98">
        <v>37385</v>
      </c>
      <c r="B41" s="99">
        <v>3502.2222222222199</v>
      </c>
      <c r="C41" s="100">
        <v>203</v>
      </c>
      <c r="D41" s="101">
        <f t="shared" si="0"/>
        <v>710951.11111111066</v>
      </c>
      <c r="E41" s="102"/>
    </row>
    <row r="42" spans="1:5">
      <c r="A42" s="98">
        <v>37386</v>
      </c>
      <c r="B42" s="99">
        <v>3650.5555555555602</v>
      </c>
      <c r="C42" s="100">
        <v>130</v>
      </c>
      <c r="D42" s="101">
        <f t="shared" si="0"/>
        <v>474572.22222222283</v>
      </c>
      <c r="E42" s="102"/>
    </row>
    <row r="43" spans="1:5">
      <c r="A43" s="98">
        <v>37389</v>
      </c>
      <c r="B43" s="99">
        <v>3798.8888888888901</v>
      </c>
      <c r="C43" s="100">
        <v>89</v>
      </c>
      <c r="D43" s="101">
        <f t="shared" si="0"/>
        <v>338101.11111111124</v>
      </c>
      <c r="E43" s="102"/>
    </row>
    <row r="44" spans="1:5">
      <c r="A44" s="98">
        <v>37390</v>
      </c>
      <c r="B44" s="99">
        <v>3947.2222222222199</v>
      </c>
      <c r="C44" s="100">
        <v>101</v>
      </c>
      <c r="D44" s="101">
        <f t="shared" si="0"/>
        <v>398669.44444444421</v>
      </c>
      <c r="E44" s="102"/>
    </row>
    <row r="45" spans="1:5">
      <c r="A45" s="98">
        <v>37391</v>
      </c>
      <c r="B45" s="99">
        <v>4095.5555555555602</v>
      </c>
      <c r="C45" s="100">
        <v>90</v>
      </c>
      <c r="D45" s="101">
        <f t="shared" si="0"/>
        <v>368600.00000000041</v>
      </c>
      <c r="E45" s="102"/>
    </row>
    <row r="46" spans="1:5">
      <c r="A46" s="98">
        <v>37392</v>
      </c>
      <c r="B46" s="99">
        <v>4243.8888888888896</v>
      </c>
      <c r="C46" s="100">
        <v>97</v>
      </c>
      <c r="D46" s="101">
        <f t="shared" si="0"/>
        <v>411657.22222222231</v>
      </c>
      <c r="E46" s="102"/>
    </row>
    <row r="47" spans="1:5">
      <c r="A47" s="98">
        <v>37393</v>
      </c>
      <c r="B47" s="99">
        <v>4392.2222222222299</v>
      </c>
      <c r="C47" s="100">
        <v>97</v>
      </c>
      <c r="D47" s="101">
        <f t="shared" si="0"/>
        <v>426045.55555555632</v>
      </c>
      <c r="E47" s="102"/>
    </row>
    <row r="48" spans="1:5">
      <c r="A48" s="98">
        <v>37396</v>
      </c>
      <c r="B48" s="99">
        <v>4540.5555555555602</v>
      </c>
      <c r="C48" s="100">
        <v>95</v>
      </c>
      <c r="D48" s="101">
        <f t="shared" si="0"/>
        <v>431352.77777777822</v>
      </c>
      <c r="E48" s="102"/>
    </row>
    <row r="49" spans="1:5">
      <c r="A49" s="98">
        <v>37397</v>
      </c>
      <c r="B49" s="99">
        <v>4688.8888888888896</v>
      </c>
      <c r="C49" s="100">
        <v>203</v>
      </c>
      <c r="D49" s="101">
        <f t="shared" si="0"/>
        <v>951844.44444444461</v>
      </c>
      <c r="E49" s="102"/>
    </row>
    <row r="50" spans="1:5">
      <c r="A50" s="98">
        <v>37398</v>
      </c>
      <c r="B50" s="99">
        <v>4837.2222222222299</v>
      </c>
      <c r="C50" s="100">
        <v>130</v>
      </c>
      <c r="D50" s="101">
        <f t="shared" si="0"/>
        <v>628838.88888888992</v>
      </c>
      <c r="E50" s="102"/>
    </row>
    <row r="51" spans="1:5">
      <c r="A51" s="98">
        <v>37399</v>
      </c>
      <c r="B51" s="99">
        <v>4985.5555555555602</v>
      </c>
      <c r="C51" s="100">
        <v>89</v>
      </c>
      <c r="D51" s="101">
        <f t="shared" si="0"/>
        <v>443714.44444444485</v>
      </c>
      <c r="E51" s="102"/>
    </row>
    <row r="52" spans="1:5">
      <c r="A52" s="98">
        <v>37400</v>
      </c>
      <c r="B52" s="99">
        <v>5133.8888888888996</v>
      </c>
      <c r="C52" s="100">
        <v>140</v>
      </c>
      <c r="D52" s="101">
        <f t="shared" si="0"/>
        <v>718744.44444444589</v>
      </c>
      <c r="E52" s="102"/>
    </row>
    <row r="53" spans="1:5">
      <c r="A53" s="98">
        <v>37403</v>
      </c>
      <c r="B53" s="99">
        <v>5282.2222222222299</v>
      </c>
      <c r="C53" s="100">
        <v>143</v>
      </c>
      <c r="D53" s="101">
        <f t="shared" si="0"/>
        <v>755357.77777777892</v>
      </c>
      <c r="E53" s="102"/>
    </row>
    <row r="54" spans="1:5">
      <c r="A54" s="98">
        <v>37404</v>
      </c>
      <c r="B54" s="99">
        <v>5430.5555555555602</v>
      </c>
      <c r="C54" s="100">
        <v>102</v>
      </c>
      <c r="D54" s="101">
        <f t="shared" si="0"/>
        <v>553916.66666666709</v>
      </c>
      <c r="E54" s="102"/>
    </row>
    <row r="55" spans="1:5">
      <c r="A55" s="98">
        <v>37405</v>
      </c>
      <c r="B55" s="99">
        <v>5578.8888888888996</v>
      </c>
      <c r="C55" s="100">
        <v>90</v>
      </c>
      <c r="D55" s="101">
        <f t="shared" si="0"/>
        <v>502100.00000000099</v>
      </c>
      <c r="E55" s="102"/>
    </row>
    <row r="56" spans="1:5">
      <c r="A56" s="98">
        <v>37406</v>
      </c>
      <c r="B56" s="99">
        <v>5727.2222222222299</v>
      </c>
      <c r="C56" s="100">
        <v>90</v>
      </c>
      <c r="D56" s="101">
        <f t="shared" si="0"/>
        <v>515450.0000000007</v>
      </c>
      <c r="E56" s="102"/>
    </row>
    <row r="57" spans="1:5">
      <c r="A57" s="98">
        <v>37407</v>
      </c>
      <c r="B57" s="99">
        <v>5875.5555555555602</v>
      </c>
      <c r="C57" s="100">
        <v>97</v>
      </c>
      <c r="D57" s="101">
        <f t="shared" si="0"/>
        <v>569928.88888888934</v>
      </c>
      <c r="E57" s="102"/>
    </row>
    <row r="58" spans="1:5">
      <c r="A58" s="98">
        <v>37410</v>
      </c>
      <c r="B58" s="99">
        <v>6023.8888888888996</v>
      </c>
      <c r="C58" s="100">
        <v>97</v>
      </c>
      <c r="D58" s="101">
        <f t="shared" si="0"/>
        <v>584317.2222222233</v>
      </c>
      <c r="E58" s="102"/>
    </row>
    <row r="59" spans="1:5">
      <c r="A59" s="98">
        <v>37411</v>
      </c>
      <c r="B59" s="99">
        <v>6172.2222222222299</v>
      </c>
      <c r="C59" s="100">
        <v>95</v>
      </c>
      <c r="D59" s="101">
        <f t="shared" si="0"/>
        <v>586361.11111111182</v>
      </c>
      <c r="E59" s="102"/>
    </row>
    <row r="60" spans="1:5">
      <c r="A60" s="98">
        <v>37412</v>
      </c>
      <c r="B60" s="99">
        <v>6320.5555555555702</v>
      </c>
      <c r="C60" s="100">
        <v>203</v>
      </c>
      <c r="D60" s="101">
        <f t="shared" si="0"/>
        <v>1283072.7777777808</v>
      </c>
      <c r="E60" s="102"/>
    </row>
    <row r="61" spans="1:5">
      <c r="A61" s="98">
        <v>37413</v>
      </c>
      <c r="B61" s="99">
        <v>6468.8888888888996</v>
      </c>
      <c r="C61" s="100">
        <v>130</v>
      </c>
      <c r="D61" s="101">
        <f t="shared" si="0"/>
        <v>840955.5555555569</v>
      </c>
      <c r="E61" s="102"/>
    </row>
    <row r="62" spans="1:5">
      <c r="A62" s="98">
        <v>37414</v>
      </c>
      <c r="B62" s="99">
        <v>6617.2222222222299</v>
      </c>
      <c r="C62" s="100">
        <v>89</v>
      </c>
      <c r="D62" s="101">
        <f t="shared" si="0"/>
        <v>588932.77777777845</v>
      </c>
      <c r="E62" s="102"/>
    </row>
    <row r="63" spans="1:5">
      <c r="A63" s="98">
        <v>37417</v>
      </c>
      <c r="B63" s="99">
        <v>6765.5555555555702</v>
      </c>
      <c r="C63" s="100">
        <v>140</v>
      </c>
      <c r="D63" s="101">
        <f t="shared" si="0"/>
        <v>947177.77777777985</v>
      </c>
      <c r="E63" s="102"/>
    </row>
    <row r="64" spans="1:5">
      <c r="A64" s="98">
        <v>37418</v>
      </c>
      <c r="B64" s="99">
        <v>6800</v>
      </c>
      <c r="C64" s="100">
        <v>143</v>
      </c>
      <c r="D64" s="101">
        <f t="shared" si="0"/>
        <v>972400</v>
      </c>
      <c r="E64" s="102"/>
    </row>
    <row r="65" spans="1:5">
      <c r="A65" s="98">
        <v>37419</v>
      </c>
      <c r="B65" s="99">
        <v>6910.3703703703704</v>
      </c>
      <c r="C65" s="100">
        <v>102</v>
      </c>
      <c r="D65" s="101">
        <f t="shared" si="0"/>
        <v>704857.77777777775</v>
      </c>
      <c r="E65" s="102"/>
    </row>
    <row r="66" spans="1:5">
      <c r="A66" s="98">
        <v>37420</v>
      </c>
      <c r="B66" s="99">
        <v>7001.75925925926</v>
      </c>
      <c r="C66" s="100">
        <v>90</v>
      </c>
      <c r="D66" s="101">
        <f t="shared" si="0"/>
        <v>630158.33333333337</v>
      </c>
      <c r="E66" s="102"/>
    </row>
    <row r="67" spans="1:5">
      <c r="A67" s="98">
        <v>37421</v>
      </c>
      <c r="B67" s="99">
        <v>7093.1481481481496</v>
      </c>
      <c r="C67" s="100">
        <v>90</v>
      </c>
      <c r="D67" s="101">
        <f t="shared" si="0"/>
        <v>638383.33333333349</v>
      </c>
      <c r="E67" s="102"/>
    </row>
    <row r="68" spans="1:5">
      <c r="A68" s="98">
        <v>37424</v>
      </c>
      <c r="B68" s="99">
        <v>7184.5370370370301</v>
      </c>
      <c r="C68" s="100">
        <v>97</v>
      </c>
      <c r="D68" s="101">
        <f t="shared" ref="D68:D131" si="1">B68*C68</f>
        <v>696900.09259259189</v>
      </c>
      <c r="E68" s="102"/>
    </row>
    <row r="69" spans="1:5">
      <c r="A69" s="98">
        <v>37425</v>
      </c>
      <c r="B69" s="99">
        <v>7275.9259259259197</v>
      </c>
      <c r="C69" s="100">
        <v>97</v>
      </c>
      <c r="D69" s="101">
        <f t="shared" si="1"/>
        <v>705764.81481481425</v>
      </c>
      <c r="E69" s="102"/>
    </row>
    <row r="70" spans="1:5">
      <c r="A70" s="98">
        <v>37426</v>
      </c>
      <c r="B70" s="99">
        <v>7367.3148148148102</v>
      </c>
      <c r="C70" s="100">
        <v>95</v>
      </c>
      <c r="D70" s="101">
        <f t="shared" si="1"/>
        <v>699894.90740740695</v>
      </c>
      <c r="E70" s="102"/>
    </row>
    <row r="71" spans="1:5">
      <c r="A71" s="98">
        <v>37427</v>
      </c>
      <c r="B71" s="99">
        <v>7458.7037037036898</v>
      </c>
      <c r="C71" s="100">
        <v>203</v>
      </c>
      <c r="D71" s="101">
        <f t="shared" si="1"/>
        <v>1514116.8518518491</v>
      </c>
      <c r="E71" s="102"/>
    </row>
    <row r="72" spans="1:5">
      <c r="A72" s="98">
        <v>37428</v>
      </c>
      <c r="B72" s="99">
        <v>7550.0925925925803</v>
      </c>
      <c r="C72" s="100">
        <v>130</v>
      </c>
      <c r="D72" s="101">
        <f t="shared" si="1"/>
        <v>981512.03703703545</v>
      </c>
      <c r="E72" s="102"/>
    </row>
    <row r="73" spans="1:5">
      <c r="A73" s="98">
        <v>37431</v>
      </c>
      <c r="B73" s="99">
        <v>7641.4814814814699</v>
      </c>
      <c r="C73" s="100">
        <v>89</v>
      </c>
      <c r="D73" s="101">
        <f t="shared" si="1"/>
        <v>680091.85185185086</v>
      </c>
      <c r="E73" s="102"/>
    </row>
    <row r="74" spans="1:5">
      <c r="A74" s="98">
        <v>37432</v>
      </c>
      <c r="B74" s="99">
        <v>7732.8703703703504</v>
      </c>
      <c r="C74" s="100">
        <v>140</v>
      </c>
      <c r="D74" s="101">
        <f t="shared" si="1"/>
        <v>1082601.8518518491</v>
      </c>
      <c r="E74" s="102"/>
    </row>
    <row r="75" spans="1:5">
      <c r="A75" s="98">
        <v>37433</v>
      </c>
      <c r="B75" s="99">
        <v>7824.25925925924</v>
      </c>
      <c r="C75" s="100">
        <v>143</v>
      </c>
      <c r="D75" s="101">
        <f t="shared" si="1"/>
        <v>1118869.0740740714</v>
      </c>
      <c r="E75" s="102"/>
    </row>
    <row r="76" spans="1:5">
      <c r="A76" s="98">
        <v>37434</v>
      </c>
      <c r="B76" s="99">
        <v>7915.6481481481296</v>
      </c>
      <c r="C76" s="100">
        <v>102</v>
      </c>
      <c r="D76" s="101">
        <f t="shared" si="1"/>
        <v>807396.11111110926</v>
      </c>
      <c r="E76" s="102"/>
    </row>
    <row r="77" spans="1:5">
      <c r="A77" s="98">
        <v>37435</v>
      </c>
      <c r="B77" s="99">
        <v>8007.0370370370101</v>
      </c>
      <c r="C77" s="100">
        <v>90</v>
      </c>
      <c r="D77" s="101">
        <f t="shared" si="1"/>
        <v>720633.33333333093</v>
      </c>
      <c r="E77" s="102"/>
    </row>
    <row r="78" spans="1:5">
      <c r="A78" s="98">
        <v>37438</v>
      </c>
      <c r="B78" s="99">
        <v>8098.4259259258997</v>
      </c>
      <c r="C78" s="100">
        <v>212</v>
      </c>
      <c r="D78" s="101">
        <f t="shared" si="1"/>
        <v>1716866.2962962908</v>
      </c>
      <c r="E78" s="102"/>
    </row>
    <row r="79" spans="1:5">
      <c r="A79" s="98">
        <v>37439</v>
      </c>
      <c r="B79" s="99">
        <v>8189.8148148147902</v>
      </c>
      <c r="C79" s="100">
        <v>231</v>
      </c>
      <c r="D79" s="101">
        <f t="shared" si="1"/>
        <v>1891847.2222222164</v>
      </c>
      <c r="E79" s="102"/>
    </row>
    <row r="80" spans="1:5">
      <c r="A80" s="98">
        <v>37440</v>
      </c>
      <c r="B80" s="99">
        <v>8281.2037037036698</v>
      </c>
      <c r="C80" s="100">
        <v>190</v>
      </c>
      <c r="D80" s="101">
        <f t="shared" si="1"/>
        <v>1573428.7037036973</v>
      </c>
      <c r="E80" s="102"/>
    </row>
    <row r="81" spans="1:5">
      <c r="A81" s="98">
        <v>37441</v>
      </c>
      <c r="B81" s="99">
        <v>8372.5925925925603</v>
      </c>
      <c r="C81" s="100">
        <v>170</v>
      </c>
      <c r="D81" s="101">
        <f t="shared" si="1"/>
        <v>1423340.7407407353</v>
      </c>
      <c r="E81" s="102"/>
    </row>
    <row r="82" spans="1:5">
      <c r="A82" s="98">
        <v>37442</v>
      </c>
      <c r="B82" s="99">
        <v>8463.9814814814508</v>
      </c>
      <c r="C82" s="100">
        <v>100</v>
      </c>
      <c r="D82" s="101">
        <f t="shared" si="1"/>
        <v>846398.14814814506</v>
      </c>
      <c r="E82" s="102"/>
    </row>
    <row r="83" spans="1:5">
      <c r="A83" s="98">
        <v>37445</v>
      </c>
      <c r="B83" s="99">
        <v>8555.3703703703304</v>
      </c>
      <c r="C83" s="100">
        <v>102</v>
      </c>
      <c r="D83" s="101">
        <f t="shared" si="1"/>
        <v>872647.77777777368</v>
      </c>
      <c r="E83" s="102"/>
    </row>
    <row r="84" spans="1:5">
      <c r="A84" s="98">
        <v>37446</v>
      </c>
      <c r="B84" s="99">
        <v>8646.7592592592191</v>
      </c>
      <c r="C84" s="100">
        <v>104</v>
      </c>
      <c r="D84" s="101">
        <f t="shared" si="1"/>
        <v>899262.96296295873</v>
      </c>
      <c r="E84" s="102"/>
    </row>
    <row r="85" spans="1:5">
      <c r="A85" s="98">
        <v>37447</v>
      </c>
      <c r="B85" s="99">
        <v>8738.1481481481096</v>
      </c>
      <c r="C85" s="100">
        <v>98</v>
      </c>
      <c r="D85" s="101">
        <f t="shared" si="1"/>
        <v>856338.5185185147</v>
      </c>
      <c r="E85" s="102"/>
    </row>
    <row r="86" spans="1:5">
      <c r="A86" s="98">
        <v>37448</v>
      </c>
      <c r="B86" s="99">
        <v>8400</v>
      </c>
      <c r="C86" s="100">
        <v>96</v>
      </c>
      <c r="D86" s="101">
        <f t="shared" si="1"/>
        <v>806400</v>
      </c>
      <c r="E86" s="102"/>
    </row>
    <row r="87" spans="1:5">
      <c r="A87" s="98">
        <v>37449</v>
      </c>
      <c r="B87" s="99">
        <v>8348.2098765432202</v>
      </c>
      <c r="C87" s="100">
        <v>87</v>
      </c>
      <c r="D87" s="101">
        <f t="shared" si="1"/>
        <v>726294.25925926014</v>
      </c>
      <c r="E87" s="102"/>
    </row>
    <row r="88" spans="1:5">
      <c r="A88" s="98">
        <v>37452</v>
      </c>
      <c r="B88" s="99">
        <v>8224.8302469136106</v>
      </c>
      <c r="C88" s="100">
        <v>129</v>
      </c>
      <c r="D88" s="101">
        <f t="shared" si="1"/>
        <v>1061003.1018518559</v>
      </c>
      <c r="E88" s="102"/>
    </row>
    <row r="89" spans="1:5">
      <c r="A89" s="98">
        <v>37453</v>
      </c>
      <c r="B89" s="99">
        <v>8101.4506172840001</v>
      </c>
      <c r="C89" s="100">
        <v>103</v>
      </c>
      <c r="D89" s="101">
        <f t="shared" si="1"/>
        <v>834449.41358025197</v>
      </c>
      <c r="E89" s="102"/>
    </row>
    <row r="90" spans="1:5">
      <c r="A90" s="98">
        <v>37454</v>
      </c>
      <c r="B90" s="99">
        <v>7978.0709876543997</v>
      </c>
      <c r="C90" s="100">
        <v>110</v>
      </c>
      <c r="D90" s="101">
        <f t="shared" si="1"/>
        <v>877587.80864198401</v>
      </c>
      <c r="E90" s="102"/>
    </row>
    <row r="91" spans="1:5">
      <c r="A91" s="98">
        <v>37455</v>
      </c>
      <c r="B91" s="99">
        <v>7854.6913580247901</v>
      </c>
      <c r="C91" s="100">
        <v>90</v>
      </c>
      <c r="D91" s="101">
        <f t="shared" si="1"/>
        <v>706922.2222222311</v>
      </c>
      <c r="E91" s="102"/>
    </row>
    <row r="92" spans="1:5">
      <c r="A92" s="98">
        <v>37456</v>
      </c>
      <c r="B92" s="99">
        <v>7731.3117283951797</v>
      </c>
      <c r="C92" s="100">
        <v>97</v>
      </c>
      <c r="D92" s="101">
        <f t="shared" si="1"/>
        <v>749937.23765433242</v>
      </c>
      <c r="E92" s="102"/>
    </row>
    <row r="93" spans="1:5">
      <c r="A93" s="98">
        <v>37459</v>
      </c>
      <c r="B93" s="99">
        <v>7607.9320987655601</v>
      </c>
      <c r="C93" s="100">
        <v>97</v>
      </c>
      <c r="D93" s="101">
        <f t="shared" si="1"/>
        <v>737969.41358025931</v>
      </c>
      <c r="E93" s="102"/>
    </row>
    <row r="94" spans="1:5">
      <c r="A94" s="98">
        <v>37460</v>
      </c>
      <c r="B94" s="99">
        <v>7484.5524691359497</v>
      </c>
      <c r="C94" s="100">
        <v>95</v>
      </c>
      <c r="D94" s="101">
        <f t="shared" si="1"/>
        <v>711032.48456791521</v>
      </c>
      <c r="E94" s="102"/>
    </row>
    <row r="95" spans="1:5">
      <c r="A95" s="98">
        <v>37461</v>
      </c>
      <c r="B95" s="99">
        <v>7361.1728395063401</v>
      </c>
      <c r="C95" s="100">
        <v>203</v>
      </c>
      <c r="D95" s="101">
        <f t="shared" si="1"/>
        <v>1494318.086419787</v>
      </c>
      <c r="E95" s="102"/>
    </row>
    <row r="96" spans="1:5">
      <c r="A96" s="98">
        <v>37462</v>
      </c>
      <c r="B96" s="99">
        <v>7237.7932098767396</v>
      </c>
      <c r="C96" s="100">
        <v>130</v>
      </c>
      <c r="D96" s="101">
        <f t="shared" si="1"/>
        <v>940913.11728397617</v>
      </c>
      <c r="E96" s="102"/>
    </row>
    <row r="97" spans="1:5">
      <c r="A97" s="98">
        <v>37463</v>
      </c>
      <c r="B97" s="99">
        <v>7114.4135802471301</v>
      </c>
      <c r="C97" s="100">
        <v>89</v>
      </c>
      <c r="D97" s="101">
        <f t="shared" si="1"/>
        <v>633182.8086419946</v>
      </c>
      <c r="E97" s="102"/>
    </row>
    <row r="98" spans="1:5">
      <c r="A98" s="98">
        <v>37466</v>
      </c>
      <c r="B98" s="99">
        <v>6991.0339506175196</v>
      </c>
      <c r="C98" s="100">
        <v>140</v>
      </c>
      <c r="D98" s="101">
        <f t="shared" si="1"/>
        <v>978744.75308645272</v>
      </c>
      <c r="E98" s="102"/>
    </row>
    <row r="99" spans="1:5">
      <c r="A99" s="98">
        <v>37467</v>
      </c>
      <c r="B99" s="99">
        <v>6867.6543209879101</v>
      </c>
      <c r="C99" s="100">
        <v>143</v>
      </c>
      <c r="D99" s="101">
        <f t="shared" si="1"/>
        <v>982074.56790127116</v>
      </c>
      <c r="E99" s="102"/>
    </row>
    <row r="100" spans="1:5">
      <c r="A100" s="98">
        <v>37468</v>
      </c>
      <c r="B100" s="99">
        <v>6744.2746913582996</v>
      </c>
      <c r="C100" s="100">
        <v>102</v>
      </c>
      <c r="D100" s="101">
        <f t="shared" si="1"/>
        <v>687916.0185185466</v>
      </c>
      <c r="E100" s="102"/>
    </row>
    <row r="101" spans="1:5">
      <c r="A101" s="98">
        <v>37469</v>
      </c>
      <c r="B101" s="99">
        <v>6620.8950617286901</v>
      </c>
      <c r="C101" s="100">
        <v>97</v>
      </c>
      <c r="D101" s="101">
        <f t="shared" si="1"/>
        <v>642226.82098768291</v>
      </c>
      <c r="E101" s="102"/>
    </row>
    <row r="102" spans="1:5">
      <c r="A102" s="98">
        <v>37470</v>
      </c>
      <c r="B102" s="99">
        <v>6497.5154320990796</v>
      </c>
      <c r="C102" s="100">
        <v>97</v>
      </c>
      <c r="D102" s="101">
        <f t="shared" si="1"/>
        <v>630258.99691361072</v>
      </c>
      <c r="E102" s="102"/>
    </row>
    <row r="103" spans="1:5">
      <c r="A103" s="98">
        <v>37473</v>
      </c>
      <c r="B103" s="99">
        <v>6374.13580246947</v>
      </c>
      <c r="C103" s="100">
        <v>95</v>
      </c>
      <c r="D103" s="101">
        <f t="shared" si="1"/>
        <v>605542.90123459965</v>
      </c>
      <c r="E103" s="102"/>
    </row>
    <row r="104" spans="1:5">
      <c r="A104" s="98">
        <v>37474</v>
      </c>
      <c r="B104" s="99">
        <v>6250.7561728398596</v>
      </c>
      <c r="C104" s="100">
        <v>203</v>
      </c>
      <c r="D104" s="101">
        <f t="shared" si="1"/>
        <v>1268903.5030864915</v>
      </c>
      <c r="E104" s="102"/>
    </row>
    <row r="105" spans="1:5">
      <c r="A105" s="98">
        <v>37475</v>
      </c>
      <c r="B105" s="99">
        <v>6240</v>
      </c>
      <c r="C105" s="100">
        <v>130</v>
      </c>
      <c r="D105" s="101">
        <f t="shared" si="1"/>
        <v>811200</v>
      </c>
      <c r="E105" s="102"/>
    </row>
    <row r="106" spans="1:5">
      <c r="A106" s="98">
        <v>37476</v>
      </c>
      <c r="B106" s="99">
        <v>6154.1615226336498</v>
      </c>
      <c r="C106" s="100">
        <v>89</v>
      </c>
      <c r="D106" s="101">
        <f t="shared" si="1"/>
        <v>547720.37551439484</v>
      </c>
      <c r="E106" s="102"/>
    </row>
    <row r="107" spans="1:5">
      <c r="A107" s="98">
        <v>37477</v>
      </c>
      <c r="B107" s="99">
        <v>6087.0936213989098</v>
      </c>
      <c r="C107" s="100">
        <v>140</v>
      </c>
      <c r="D107" s="101">
        <f t="shared" si="1"/>
        <v>852193.10699584743</v>
      </c>
      <c r="E107" s="102"/>
    </row>
    <row r="108" spans="1:5">
      <c r="A108" s="98">
        <v>37480</v>
      </c>
      <c r="B108" s="99">
        <v>6020.0257201641798</v>
      </c>
      <c r="C108" s="100">
        <v>143</v>
      </c>
      <c r="D108" s="101">
        <f t="shared" si="1"/>
        <v>860863.67798347771</v>
      </c>
      <c r="E108" s="102"/>
    </row>
    <row r="109" spans="1:5">
      <c r="A109" s="98">
        <v>37481</v>
      </c>
      <c r="B109" s="99">
        <v>5952.9578189294498</v>
      </c>
      <c r="C109" s="100">
        <v>102</v>
      </c>
      <c r="D109" s="101">
        <f t="shared" si="1"/>
        <v>607201.69753080385</v>
      </c>
      <c r="E109" s="102"/>
    </row>
    <row r="110" spans="1:5">
      <c r="A110" s="98">
        <v>37482</v>
      </c>
      <c r="B110" s="99">
        <v>5885.8899176947198</v>
      </c>
      <c r="C110" s="100">
        <v>90</v>
      </c>
      <c r="D110" s="101">
        <f t="shared" si="1"/>
        <v>529730.09259252483</v>
      </c>
      <c r="E110" s="102"/>
    </row>
    <row r="111" spans="1:5">
      <c r="A111" s="98">
        <v>37483</v>
      </c>
      <c r="B111" s="99">
        <v>5818.8220164599898</v>
      </c>
      <c r="C111" s="100">
        <v>212</v>
      </c>
      <c r="D111" s="101">
        <f t="shared" si="1"/>
        <v>1233590.2674895178</v>
      </c>
      <c r="E111" s="102"/>
    </row>
    <row r="112" spans="1:5">
      <c r="A112" s="98">
        <v>37484</v>
      </c>
      <c r="B112" s="99">
        <v>5751.7541152252497</v>
      </c>
      <c r="C112" s="100">
        <v>231</v>
      </c>
      <c r="D112" s="101">
        <f t="shared" si="1"/>
        <v>1328655.2006170326</v>
      </c>
      <c r="E112" s="102"/>
    </row>
    <row r="113" spans="1:5">
      <c r="A113" s="98">
        <v>37487</v>
      </c>
      <c r="B113" s="99">
        <v>5684.6862139905197</v>
      </c>
      <c r="C113" s="100">
        <v>190</v>
      </c>
      <c r="D113" s="101">
        <f t="shared" si="1"/>
        <v>1080090.3806581988</v>
      </c>
      <c r="E113" s="102"/>
    </row>
    <row r="114" spans="1:5">
      <c r="A114" s="98">
        <v>37488</v>
      </c>
      <c r="B114" s="99">
        <v>5617.6183127557897</v>
      </c>
      <c r="C114" s="100">
        <v>170</v>
      </c>
      <c r="D114" s="101">
        <f t="shared" si="1"/>
        <v>954995.1131684843</v>
      </c>
      <c r="E114" s="102"/>
    </row>
    <row r="115" spans="1:5">
      <c r="A115" s="98">
        <v>37489</v>
      </c>
      <c r="B115" s="99">
        <v>5550.5504115210597</v>
      </c>
      <c r="C115" s="100">
        <v>100</v>
      </c>
      <c r="D115" s="101">
        <f t="shared" si="1"/>
        <v>555055.04115210602</v>
      </c>
      <c r="E115" s="102"/>
    </row>
    <row r="116" spans="1:5">
      <c r="A116" s="98">
        <v>37490</v>
      </c>
      <c r="B116" s="99">
        <v>5483.4825102863297</v>
      </c>
      <c r="C116" s="100">
        <v>97</v>
      </c>
      <c r="D116" s="101">
        <f t="shared" si="1"/>
        <v>531897.80349777394</v>
      </c>
      <c r="E116" s="102"/>
    </row>
    <row r="117" spans="1:5">
      <c r="A117" s="98">
        <v>37491</v>
      </c>
      <c r="B117" s="99">
        <v>5416.4146090515997</v>
      </c>
      <c r="C117" s="100">
        <v>97</v>
      </c>
      <c r="D117" s="101">
        <f t="shared" si="1"/>
        <v>525392.2170780052</v>
      </c>
      <c r="E117" s="102"/>
    </row>
    <row r="118" spans="1:5">
      <c r="A118" s="98">
        <v>37494</v>
      </c>
      <c r="B118" s="99">
        <v>5349.3467078168596</v>
      </c>
      <c r="C118" s="100">
        <v>95</v>
      </c>
      <c r="D118" s="101">
        <f t="shared" si="1"/>
        <v>508187.93724260165</v>
      </c>
      <c r="E118" s="102"/>
    </row>
    <row r="119" spans="1:5">
      <c r="A119" s="98">
        <v>37495</v>
      </c>
      <c r="B119" s="99">
        <v>5282.2788065821296</v>
      </c>
      <c r="C119" s="100">
        <v>203</v>
      </c>
      <c r="D119" s="101">
        <f t="shared" si="1"/>
        <v>1072302.5977361724</v>
      </c>
      <c r="E119" s="102"/>
    </row>
    <row r="120" spans="1:5">
      <c r="A120" s="98">
        <v>37496</v>
      </c>
      <c r="B120" s="99">
        <v>5700</v>
      </c>
      <c r="C120" s="100">
        <v>130</v>
      </c>
      <c r="D120" s="101">
        <f t="shared" si="1"/>
        <v>741000</v>
      </c>
      <c r="E120" s="102"/>
    </row>
    <row r="121" spans="1:5">
      <c r="A121" s="98">
        <v>37497</v>
      </c>
      <c r="B121" s="99">
        <v>5794.5284636494698</v>
      </c>
      <c r="C121" s="100">
        <v>89</v>
      </c>
      <c r="D121" s="101">
        <f t="shared" si="1"/>
        <v>515713.03326480283</v>
      </c>
      <c r="E121" s="102"/>
    </row>
    <row r="122" spans="1:5">
      <c r="A122" s="98">
        <v>37498</v>
      </c>
      <c r="B122" s="99">
        <v>5969.85510974104</v>
      </c>
      <c r="C122" s="100">
        <v>140</v>
      </c>
      <c r="D122" s="101">
        <f t="shared" si="1"/>
        <v>835779.71536374558</v>
      </c>
      <c r="E122" s="102"/>
    </row>
    <row r="123" spans="1:5">
      <c r="A123" s="98">
        <v>37501</v>
      </c>
      <c r="B123" s="99">
        <v>6145.1817558326102</v>
      </c>
      <c r="C123" s="100">
        <v>143</v>
      </c>
      <c r="D123" s="101">
        <f t="shared" si="1"/>
        <v>878760.99108406331</v>
      </c>
      <c r="E123" s="102"/>
    </row>
    <row r="124" spans="1:5">
      <c r="A124" s="98">
        <v>37502</v>
      </c>
      <c r="B124" s="99">
        <v>6320.5084019241904</v>
      </c>
      <c r="C124" s="100">
        <v>102</v>
      </c>
      <c r="D124" s="101">
        <f t="shared" si="1"/>
        <v>644691.85699626745</v>
      </c>
      <c r="E124" s="102"/>
    </row>
    <row r="125" spans="1:5">
      <c r="A125" s="98">
        <v>37503</v>
      </c>
      <c r="B125" s="99">
        <v>6495.8350480157596</v>
      </c>
      <c r="C125" s="100">
        <v>90</v>
      </c>
      <c r="D125" s="101">
        <f t="shared" si="1"/>
        <v>584625.15432141838</v>
      </c>
      <c r="E125" s="102"/>
    </row>
    <row r="126" spans="1:5">
      <c r="A126" s="98">
        <v>37504</v>
      </c>
      <c r="B126" s="99">
        <v>6671.1616941073298</v>
      </c>
      <c r="C126" s="100">
        <v>212</v>
      </c>
      <c r="D126" s="101">
        <f t="shared" si="1"/>
        <v>1414286.279150754</v>
      </c>
      <c r="E126" s="102"/>
    </row>
    <row r="127" spans="1:5">
      <c r="A127" s="98">
        <v>37505</v>
      </c>
      <c r="B127" s="99">
        <v>6846.4883401989</v>
      </c>
      <c r="C127" s="100">
        <v>231</v>
      </c>
      <c r="D127" s="101">
        <f t="shared" si="1"/>
        <v>1581538.8065859459</v>
      </c>
      <c r="E127" s="102"/>
    </row>
    <row r="128" spans="1:5">
      <c r="A128" s="98">
        <v>37508</v>
      </c>
      <c r="B128" s="99">
        <v>7021.8149862904702</v>
      </c>
      <c r="C128" s="100">
        <v>190</v>
      </c>
      <c r="D128" s="101">
        <f t="shared" si="1"/>
        <v>1334144.8473951893</v>
      </c>
      <c r="E128" s="102"/>
    </row>
    <row r="129" spans="1:5">
      <c r="A129" s="98">
        <v>37509</v>
      </c>
      <c r="B129" s="99">
        <v>7197.1416323820404</v>
      </c>
      <c r="C129" s="100">
        <v>170</v>
      </c>
      <c r="D129" s="101">
        <f t="shared" si="1"/>
        <v>1223514.0775049469</v>
      </c>
      <c r="E129" s="102"/>
    </row>
    <row r="130" spans="1:5">
      <c r="A130" s="98">
        <v>37510</v>
      </c>
      <c r="B130" s="99">
        <v>7372.4682784736096</v>
      </c>
      <c r="C130" s="100">
        <v>100</v>
      </c>
      <c r="D130" s="101">
        <f t="shared" si="1"/>
        <v>737246.82784736098</v>
      </c>
      <c r="E130" s="102"/>
    </row>
    <row r="131" spans="1:5">
      <c r="A131" s="98">
        <v>37511</v>
      </c>
      <c r="B131" s="99">
        <v>7547.7949245651798</v>
      </c>
      <c r="C131" s="100">
        <v>97</v>
      </c>
      <c r="D131" s="101">
        <f t="shared" si="1"/>
        <v>732136.10768282239</v>
      </c>
      <c r="E131" s="102"/>
    </row>
    <row r="132" spans="1:5">
      <c r="A132" s="98">
        <v>37512</v>
      </c>
      <c r="B132" s="99">
        <v>7723.12157065676</v>
      </c>
      <c r="C132" s="100">
        <v>95</v>
      </c>
      <c r="D132" s="101">
        <f t="shared" ref="D132:D195" si="2">B132*C132</f>
        <v>733696.54921239219</v>
      </c>
      <c r="E132" s="102"/>
    </row>
    <row r="133" spans="1:5">
      <c r="A133" s="98">
        <v>37515</v>
      </c>
      <c r="B133" s="99">
        <v>7898.4482167483302</v>
      </c>
      <c r="C133" s="100">
        <v>203</v>
      </c>
      <c r="D133" s="101">
        <f t="shared" si="2"/>
        <v>1603384.987999911</v>
      </c>
      <c r="E133" s="102"/>
    </row>
    <row r="134" spans="1:5">
      <c r="A134" s="98">
        <v>37516</v>
      </c>
      <c r="B134" s="99">
        <v>8073.7748628399004</v>
      </c>
      <c r="C134" s="100">
        <v>130</v>
      </c>
      <c r="D134" s="101">
        <f t="shared" si="2"/>
        <v>1049590.7321691872</v>
      </c>
      <c r="E134" s="102"/>
    </row>
    <row r="135" spans="1:5">
      <c r="A135" s="98">
        <v>37517</v>
      </c>
      <c r="B135" s="99">
        <v>8000</v>
      </c>
      <c r="C135" s="100">
        <v>89</v>
      </c>
      <c r="D135" s="101">
        <f t="shared" si="2"/>
        <v>712000</v>
      </c>
      <c r="E135" s="102"/>
    </row>
    <row r="136" spans="1:5">
      <c r="A136" s="98">
        <v>37518</v>
      </c>
      <c r="B136" s="99">
        <v>8092.29280978108</v>
      </c>
      <c r="C136" s="100">
        <v>140</v>
      </c>
      <c r="D136" s="101">
        <f t="shared" si="2"/>
        <v>1132920.9933693511</v>
      </c>
      <c r="E136" s="102"/>
    </row>
    <row r="137" spans="1:5">
      <c r="A137" s="98">
        <v>37519</v>
      </c>
      <c r="B137" s="99">
        <v>8143.0687014069199</v>
      </c>
      <c r="C137" s="100">
        <v>143</v>
      </c>
      <c r="D137" s="101">
        <f t="shared" si="2"/>
        <v>1164458.8243011895</v>
      </c>
      <c r="E137" s="102"/>
    </row>
    <row r="138" spans="1:5">
      <c r="A138" s="98">
        <v>37522</v>
      </c>
      <c r="B138" s="99">
        <v>8193.8445930327507</v>
      </c>
      <c r="C138" s="100">
        <v>102</v>
      </c>
      <c r="D138" s="101">
        <f t="shared" si="2"/>
        <v>835772.14848934056</v>
      </c>
      <c r="E138" s="102"/>
    </row>
    <row r="139" spans="1:5">
      <c r="A139" s="98">
        <v>37523</v>
      </c>
      <c r="B139" s="99">
        <v>8244.6204846585897</v>
      </c>
      <c r="C139" s="100">
        <v>90</v>
      </c>
      <c r="D139" s="101">
        <f t="shared" si="2"/>
        <v>742015.84361927304</v>
      </c>
      <c r="E139" s="102"/>
    </row>
    <row r="140" spans="1:5">
      <c r="A140" s="98">
        <v>37524</v>
      </c>
      <c r="B140" s="99">
        <v>8295.3963762844196</v>
      </c>
      <c r="C140" s="100">
        <v>90</v>
      </c>
      <c r="D140" s="101">
        <f t="shared" si="2"/>
        <v>746585.67386559781</v>
      </c>
      <c r="E140" s="102"/>
    </row>
    <row r="141" spans="1:5">
      <c r="A141" s="98">
        <v>37525</v>
      </c>
      <c r="B141" s="99">
        <v>8346.1722679102604</v>
      </c>
      <c r="C141" s="100">
        <v>97</v>
      </c>
      <c r="D141" s="101">
        <f t="shared" si="2"/>
        <v>809578.70998729521</v>
      </c>
      <c r="E141" s="102"/>
    </row>
    <row r="142" spans="1:5">
      <c r="A142" s="98">
        <v>37526</v>
      </c>
      <c r="B142" s="99">
        <v>8396.9481595360903</v>
      </c>
      <c r="C142" s="100">
        <v>97</v>
      </c>
      <c r="D142" s="101">
        <f t="shared" si="2"/>
        <v>814503.97147500073</v>
      </c>
      <c r="E142" s="102"/>
    </row>
    <row r="143" spans="1:5">
      <c r="A143" s="98">
        <v>37529</v>
      </c>
      <c r="B143" s="99">
        <v>8447.7240511619293</v>
      </c>
      <c r="C143" s="100">
        <v>95</v>
      </c>
      <c r="D143" s="101">
        <f t="shared" si="2"/>
        <v>802533.78486038325</v>
      </c>
      <c r="E143" s="102"/>
    </row>
    <row r="144" spans="1:5">
      <c r="A144" s="98">
        <v>37530</v>
      </c>
      <c r="B144" s="99">
        <v>8498.4999427877592</v>
      </c>
      <c r="C144" s="100">
        <v>203</v>
      </c>
      <c r="D144" s="101">
        <f t="shared" si="2"/>
        <v>1725195.4883859151</v>
      </c>
      <c r="E144" s="102"/>
    </row>
    <row r="145" spans="1:5">
      <c r="A145" s="98">
        <v>37531</v>
      </c>
      <c r="B145" s="99">
        <v>8549.2758344136</v>
      </c>
      <c r="C145" s="100">
        <v>130</v>
      </c>
      <c r="D145" s="101">
        <f t="shared" si="2"/>
        <v>1111405.858473768</v>
      </c>
      <c r="E145" s="102"/>
    </row>
    <row r="146" spans="1:5">
      <c r="A146" s="98">
        <v>37532</v>
      </c>
      <c r="B146" s="99">
        <v>8600.0517260394408</v>
      </c>
      <c r="C146" s="100">
        <v>89</v>
      </c>
      <c r="D146" s="101">
        <f t="shared" si="2"/>
        <v>765404.60361751029</v>
      </c>
      <c r="E146" s="102"/>
    </row>
    <row r="147" spans="1:5">
      <c r="A147" s="98">
        <v>37533</v>
      </c>
      <c r="B147" s="99">
        <v>8650.8276176652707</v>
      </c>
      <c r="C147" s="100">
        <v>140</v>
      </c>
      <c r="D147" s="101">
        <f t="shared" si="2"/>
        <v>1211115.8664731379</v>
      </c>
      <c r="E147" s="102"/>
    </row>
    <row r="148" spans="1:5">
      <c r="A148" s="98">
        <v>37536</v>
      </c>
      <c r="B148" s="99">
        <v>8701.6035092911006</v>
      </c>
      <c r="C148" s="100">
        <v>143</v>
      </c>
      <c r="D148" s="101">
        <f t="shared" si="2"/>
        <v>1244329.3018286275</v>
      </c>
      <c r="E148" s="102"/>
    </row>
    <row r="149" spans="1:5">
      <c r="A149" s="98">
        <v>37537</v>
      </c>
      <c r="B149" s="99">
        <v>8752.3794009169396</v>
      </c>
      <c r="C149" s="100">
        <v>102</v>
      </c>
      <c r="D149" s="101">
        <f t="shared" si="2"/>
        <v>892742.69889352785</v>
      </c>
      <c r="E149" s="102"/>
    </row>
    <row r="150" spans="1:5">
      <c r="A150" s="98">
        <v>37538</v>
      </c>
      <c r="B150" s="99">
        <v>8803.1552925427695</v>
      </c>
      <c r="C150" s="100">
        <v>90</v>
      </c>
      <c r="D150" s="101">
        <f t="shared" si="2"/>
        <v>792283.97632884921</v>
      </c>
      <c r="E150" s="102"/>
    </row>
    <row r="151" spans="1:5">
      <c r="A151" s="98">
        <v>37539</v>
      </c>
      <c r="B151" s="99">
        <v>8853.9311841686103</v>
      </c>
      <c r="C151" s="100">
        <v>212</v>
      </c>
      <c r="D151" s="101">
        <f t="shared" si="2"/>
        <v>1877033.4110437455</v>
      </c>
      <c r="E151" s="102"/>
    </row>
    <row r="152" spans="1:5">
      <c r="A152" s="98">
        <v>37540</v>
      </c>
      <c r="B152" s="99">
        <v>8904.7070757944493</v>
      </c>
      <c r="C152" s="100">
        <v>231</v>
      </c>
      <c r="D152" s="101">
        <f t="shared" si="2"/>
        <v>2056987.3345085178</v>
      </c>
      <c r="E152" s="102"/>
    </row>
    <row r="153" spans="1:5">
      <c r="A153" s="98">
        <v>37543</v>
      </c>
      <c r="B153" s="99">
        <v>8955.4829674202792</v>
      </c>
      <c r="C153" s="100">
        <v>190</v>
      </c>
      <c r="D153" s="101">
        <f t="shared" si="2"/>
        <v>1701541.763809853</v>
      </c>
      <c r="E153" s="102"/>
    </row>
    <row r="154" spans="1:5">
      <c r="A154" s="98">
        <v>37544</v>
      </c>
      <c r="B154" s="99">
        <v>9006.2588590461091</v>
      </c>
      <c r="C154" s="100">
        <v>170</v>
      </c>
      <c r="D154" s="101">
        <f t="shared" si="2"/>
        <v>1531064.0060378385</v>
      </c>
      <c r="E154" s="102"/>
    </row>
    <row r="155" spans="1:5">
      <c r="A155" s="98">
        <v>37545</v>
      </c>
      <c r="B155" s="99">
        <v>9057.0347506719609</v>
      </c>
      <c r="C155" s="100">
        <v>100</v>
      </c>
      <c r="D155" s="101">
        <f t="shared" si="2"/>
        <v>905703.47506719606</v>
      </c>
      <c r="E155" s="102"/>
    </row>
    <row r="156" spans="1:5">
      <c r="A156" s="98">
        <v>37546</v>
      </c>
      <c r="B156" s="99">
        <v>9107.8106422977908</v>
      </c>
      <c r="C156" s="100">
        <v>102</v>
      </c>
      <c r="D156" s="101">
        <f t="shared" si="2"/>
        <v>928996.68551437464</v>
      </c>
      <c r="E156" s="102"/>
    </row>
    <row r="157" spans="1:5">
      <c r="A157" s="98">
        <v>37547</v>
      </c>
      <c r="B157" s="99">
        <v>9158.5865339236207</v>
      </c>
      <c r="C157" s="100">
        <v>104</v>
      </c>
      <c r="D157" s="101">
        <f t="shared" si="2"/>
        <v>952492.99952805659</v>
      </c>
      <c r="E157" s="102"/>
    </row>
    <row r="158" spans="1:5">
      <c r="A158" s="98">
        <v>37550</v>
      </c>
      <c r="B158" s="99">
        <v>9209.3624255494506</v>
      </c>
      <c r="C158" s="100">
        <v>98</v>
      </c>
      <c r="D158" s="101">
        <f t="shared" si="2"/>
        <v>902517.5177038461</v>
      </c>
      <c r="E158" s="102"/>
    </row>
    <row r="159" spans="1:5">
      <c r="A159" s="98">
        <v>37551</v>
      </c>
      <c r="B159" s="99">
        <v>9260.1383171753005</v>
      </c>
      <c r="C159" s="100">
        <v>96</v>
      </c>
      <c r="D159" s="101">
        <f t="shared" si="2"/>
        <v>888973.27844882885</v>
      </c>
      <c r="E159" s="102"/>
    </row>
    <row r="160" spans="1:5">
      <c r="A160" s="98">
        <v>37552</v>
      </c>
      <c r="B160" s="99">
        <v>9310.9142088011195</v>
      </c>
      <c r="C160" s="100">
        <v>87</v>
      </c>
      <c r="D160" s="101">
        <f t="shared" si="2"/>
        <v>810049.53616569738</v>
      </c>
      <c r="E160" s="102"/>
    </row>
    <row r="161" spans="1:5">
      <c r="A161" s="98">
        <v>37553</v>
      </c>
      <c r="B161" s="99">
        <v>9361.6901004269603</v>
      </c>
      <c r="C161" s="100">
        <v>129</v>
      </c>
      <c r="D161" s="101">
        <f t="shared" si="2"/>
        <v>1207658.0229550779</v>
      </c>
      <c r="E161" s="102"/>
    </row>
    <row r="162" spans="1:5">
      <c r="A162" s="98">
        <v>37554</v>
      </c>
      <c r="B162" s="99">
        <v>9412.4659920527993</v>
      </c>
      <c r="C162" s="100">
        <v>103</v>
      </c>
      <c r="D162" s="101">
        <f t="shared" si="2"/>
        <v>969483.99718143838</v>
      </c>
      <c r="E162" s="102"/>
    </row>
    <row r="163" spans="1:5">
      <c r="A163" s="98">
        <v>37557</v>
      </c>
      <c r="B163" s="99">
        <v>9463.2418836786292</v>
      </c>
      <c r="C163" s="100">
        <v>110</v>
      </c>
      <c r="D163" s="101">
        <f t="shared" si="2"/>
        <v>1040956.6072046492</v>
      </c>
      <c r="E163" s="102"/>
    </row>
    <row r="164" spans="1:5">
      <c r="A164" s="98">
        <v>37558</v>
      </c>
      <c r="B164" s="99">
        <v>9514.0177753044809</v>
      </c>
      <c r="C164" s="100">
        <v>90</v>
      </c>
      <c r="D164" s="101">
        <f t="shared" si="2"/>
        <v>856261.59977740329</v>
      </c>
      <c r="E164" s="102"/>
    </row>
    <row r="165" spans="1:5">
      <c r="A165" s="98">
        <v>37559</v>
      </c>
      <c r="B165" s="99">
        <v>9564.7936669303108</v>
      </c>
      <c r="C165" s="100">
        <v>97</v>
      </c>
      <c r="D165" s="101">
        <f t="shared" si="2"/>
        <v>927784.98569224018</v>
      </c>
      <c r="E165" s="102"/>
    </row>
    <row r="166" spans="1:5">
      <c r="A166" s="98">
        <v>37560</v>
      </c>
      <c r="B166" s="99">
        <v>9615.5695585561407</v>
      </c>
      <c r="C166" s="100">
        <v>97</v>
      </c>
      <c r="D166" s="101">
        <f t="shared" si="2"/>
        <v>932710.2471799457</v>
      </c>
      <c r="E166" s="102"/>
    </row>
    <row r="167" spans="1:5">
      <c r="A167" s="98">
        <v>37561</v>
      </c>
      <c r="B167" s="99">
        <v>9666.3454501819706</v>
      </c>
      <c r="C167" s="100">
        <v>95</v>
      </c>
      <c r="D167" s="101">
        <f t="shared" si="2"/>
        <v>918302.81776728726</v>
      </c>
      <c r="E167" s="102"/>
    </row>
    <row r="168" spans="1:5">
      <c r="A168" s="98">
        <v>37564</v>
      </c>
      <c r="B168" s="99">
        <v>9717.1213418078205</v>
      </c>
      <c r="C168" s="100">
        <v>203</v>
      </c>
      <c r="D168" s="101">
        <f t="shared" si="2"/>
        <v>1972575.6323869876</v>
      </c>
      <c r="E168" s="102"/>
    </row>
    <row r="169" spans="1:5">
      <c r="A169" s="98">
        <v>37565</v>
      </c>
      <c r="B169" s="99">
        <v>9700</v>
      </c>
      <c r="C169" s="100">
        <v>130</v>
      </c>
      <c r="D169" s="101">
        <f t="shared" si="2"/>
        <v>1261000</v>
      </c>
      <c r="E169" s="102"/>
    </row>
    <row r="170" spans="1:5">
      <c r="A170" s="98">
        <v>37566</v>
      </c>
      <c r="B170" s="99">
        <v>9728.1434804812907</v>
      </c>
      <c r="C170" s="100">
        <v>89</v>
      </c>
      <c r="D170" s="101">
        <f t="shared" si="2"/>
        <v>865804.76976283488</v>
      </c>
      <c r="E170" s="102"/>
    </row>
    <row r="171" spans="1:5">
      <c r="A171" s="98">
        <v>37567</v>
      </c>
      <c r="B171" s="99">
        <v>9744.9707553903008</v>
      </c>
      <c r="C171" s="100">
        <v>140</v>
      </c>
      <c r="D171" s="101">
        <f t="shared" si="2"/>
        <v>1364295.9057546421</v>
      </c>
      <c r="E171" s="102"/>
    </row>
    <row r="172" spans="1:5">
      <c r="A172" s="98">
        <v>37568</v>
      </c>
      <c r="B172" s="99">
        <v>9761.7980302993201</v>
      </c>
      <c r="C172" s="100">
        <v>143</v>
      </c>
      <c r="D172" s="101">
        <f t="shared" si="2"/>
        <v>1395937.1183328028</v>
      </c>
      <c r="E172" s="102"/>
    </row>
    <row r="173" spans="1:5">
      <c r="A173" s="98">
        <v>37571</v>
      </c>
      <c r="B173" s="99">
        <v>9778.6253052083302</v>
      </c>
      <c r="C173" s="100">
        <v>102</v>
      </c>
      <c r="D173" s="101">
        <f t="shared" si="2"/>
        <v>997419.78113124974</v>
      </c>
      <c r="E173" s="102"/>
    </row>
    <row r="174" spans="1:5">
      <c r="A174" s="98">
        <v>37572</v>
      </c>
      <c r="B174" s="99">
        <v>9795.4525801173495</v>
      </c>
      <c r="C174" s="100">
        <v>97</v>
      </c>
      <c r="D174" s="101">
        <f t="shared" si="2"/>
        <v>950158.90027138288</v>
      </c>
      <c r="E174" s="102"/>
    </row>
    <row r="175" spans="1:5">
      <c r="A175" s="98">
        <v>37573</v>
      </c>
      <c r="B175" s="99">
        <v>9812.2798550263597</v>
      </c>
      <c r="C175" s="100">
        <v>97</v>
      </c>
      <c r="D175" s="101">
        <f t="shared" si="2"/>
        <v>951791.14593755687</v>
      </c>
      <c r="E175" s="102"/>
    </row>
    <row r="176" spans="1:5">
      <c r="A176" s="98">
        <v>37574</v>
      </c>
      <c r="B176" s="99">
        <v>9829.1071299353698</v>
      </c>
      <c r="C176" s="100">
        <v>95</v>
      </c>
      <c r="D176" s="101">
        <f t="shared" si="2"/>
        <v>933765.17734386015</v>
      </c>
      <c r="E176" s="102"/>
    </row>
    <row r="177" spans="1:5">
      <c r="A177" s="98">
        <v>37575</v>
      </c>
      <c r="B177" s="99">
        <v>9845.9344048443909</v>
      </c>
      <c r="C177" s="100">
        <v>203</v>
      </c>
      <c r="D177" s="101">
        <f t="shared" si="2"/>
        <v>1998724.6841834113</v>
      </c>
      <c r="E177" s="102"/>
    </row>
    <row r="178" spans="1:5">
      <c r="A178" s="98">
        <v>37578</v>
      </c>
      <c r="B178" s="99">
        <v>9862.7616797533992</v>
      </c>
      <c r="C178" s="100">
        <v>130</v>
      </c>
      <c r="D178" s="101">
        <f t="shared" si="2"/>
        <v>1282159.018367942</v>
      </c>
      <c r="E178" s="102"/>
    </row>
    <row r="179" spans="1:5">
      <c r="A179" s="98">
        <v>37579</v>
      </c>
      <c r="B179" s="99">
        <v>9879.5889546624094</v>
      </c>
      <c r="C179" s="100">
        <v>89</v>
      </c>
      <c r="D179" s="101">
        <f t="shared" si="2"/>
        <v>879283.41696495446</v>
      </c>
      <c r="E179" s="102"/>
    </row>
    <row r="180" spans="1:5">
      <c r="A180" s="98">
        <v>37580</v>
      </c>
      <c r="B180" s="99">
        <v>9896.4162295714304</v>
      </c>
      <c r="C180" s="100">
        <v>140</v>
      </c>
      <c r="D180" s="101">
        <f t="shared" si="2"/>
        <v>1385498.2721400002</v>
      </c>
      <c r="E180" s="102"/>
    </row>
    <row r="181" spans="1:5">
      <c r="A181" s="98">
        <v>37581</v>
      </c>
      <c r="B181" s="99">
        <v>9913.2435044804406</v>
      </c>
      <c r="C181" s="100">
        <v>143</v>
      </c>
      <c r="D181" s="101">
        <f t="shared" si="2"/>
        <v>1417593.821140703</v>
      </c>
      <c r="E181" s="102"/>
    </row>
    <row r="182" spans="1:5">
      <c r="A182" s="98">
        <v>37582</v>
      </c>
      <c r="B182" s="99">
        <v>9930.0707793894599</v>
      </c>
      <c r="C182" s="100">
        <v>102</v>
      </c>
      <c r="D182" s="101">
        <f t="shared" si="2"/>
        <v>1012867.2194977249</v>
      </c>
      <c r="E182" s="102"/>
    </row>
    <row r="183" spans="1:5">
      <c r="A183" s="98">
        <v>37585</v>
      </c>
      <c r="B183" s="99">
        <v>9946.89805429847</v>
      </c>
      <c r="C183" s="100">
        <v>90</v>
      </c>
      <c r="D183" s="101">
        <f t="shared" si="2"/>
        <v>895220.8248868623</v>
      </c>
      <c r="E183" s="102"/>
    </row>
    <row r="184" spans="1:5">
      <c r="A184" s="98">
        <v>37586</v>
      </c>
      <c r="B184" s="99">
        <v>9963.7253292074802</v>
      </c>
      <c r="C184" s="100">
        <v>212</v>
      </c>
      <c r="D184" s="101">
        <f t="shared" si="2"/>
        <v>2112309.7697919859</v>
      </c>
      <c r="E184" s="102"/>
    </row>
    <row r="185" spans="1:5">
      <c r="A185" s="98">
        <v>37587</v>
      </c>
      <c r="B185" s="99">
        <v>9980.5526041164994</v>
      </c>
      <c r="C185" s="100">
        <v>231</v>
      </c>
      <c r="D185" s="101">
        <f t="shared" si="2"/>
        <v>2305507.6515509114</v>
      </c>
      <c r="E185" s="102"/>
    </row>
    <row r="186" spans="1:5">
      <c r="A186" s="98">
        <v>37588</v>
      </c>
      <c r="B186" s="99">
        <v>9997.3798790255096</v>
      </c>
      <c r="C186" s="100">
        <v>190</v>
      </c>
      <c r="D186" s="101">
        <f t="shared" si="2"/>
        <v>1899502.1770148468</v>
      </c>
      <c r="E186" s="102"/>
    </row>
    <row r="187" spans="1:5">
      <c r="A187" s="98">
        <v>37589</v>
      </c>
      <c r="B187" s="99">
        <v>10014.2071539345</v>
      </c>
      <c r="C187" s="100">
        <v>170</v>
      </c>
      <c r="D187" s="101">
        <f t="shared" si="2"/>
        <v>1702415.2161688649</v>
      </c>
      <c r="E187" s="102"/>
    </row>
    <row r="188" spans="1:5">
      <c r="A188" s="98">
        <v>37592</v>
      </c>
      <c r="B188" s="99">
        <v>10031.034428843501</v>
      </c>
      <c r="C188" s="100">
        <v>100</v>
      </c>
      <c r="D188" s="101">
        <f t="shared" si="2"/>
        <v>1003103.4428843501</v>
      </c>
      <c r="E188" s="102"/>
    </row>
    <row r="189" spans="1:5">
      <c r="A189" s="98">
        <v>37593</v>
      </c>
      <c r="B189" s="99">
        <v>10047.8617037526</v>
      </c>
      <c r="C189" s="100">
        <v>97</v>
      </c>
      <c r="D189" s="101">
        <f t="shared" si="2"/>
        <v>974642.58526400221</v>
      </c>
      <c r="E189" s="102"/>
    </row>
    <row r="190" spans="1:5">
      <c r="A190" s="98">
        <v>37594</v>
      </c>
      <c r="B190" s="99">
        <v>10064.688978661599</v>
      </c>
      <c r="C190" s="100">
        <v>97</v>
      </c>
      <c r="D190" s="101">
        <f t="shared" si="2"/>
        <v>976274.83093017514</v>
      </c>
      <c r="E190" s="102"/>
    </row>
    <row r="191" spans="1:5">
      <c r="A191" s="98">
        <v>37595</v>
      </c>
      <c r="B191" s="99">
        <v>10081.5162535706</v>
      </c>
      <c r="C191" s="100">
        <v>95</v>
      </c>
      <c r="D191" s="101">
        <f t="shared" si="2"/>
        <v>957744.04408920708</v>
      </c>
      <c r="E191" s="102"/>
    </row>
    <row r="192" spans="1:5">
      <c r="A192" s="98">
        <v>37596</v>
      </c>
      <c r="B192" s="99">
        <v>10098.3435284796</v>
      </c>
      <c r="C192" s="100">
        <v>203</v>
      </c>
      <c r="D192" s="101">
        <f t="shared" si="2"/>
        <v>2049963.7362813586</v>
      </c>
      <c r="E192" s="102"/>
    </row>
    <row r="193" spans="1:5">
      <c r="A193" s="98">
        <v>37599</v>
      </c>
      <c r="B193" s="99">
        <v>10115.170803388601</v>
      </c>
      <c r="C193" s="100">
        <v>130</v>
      </c>
      <c r="D193" s="101">
        <f t="shared" si="2"/>
        <v>1314972.204440518</v>
      </c>
      <c r="E193" s="102"/>
    </row>
    <row r="194" spans="1:5">
      <c r="A194" s="98">
        <v>37600</v>
      </c>
      <c r="B194" s="99">
        <v>10131.9980782976</v>
      </c>
      <c r="C194" s="100">
        <v>89</v>
      </c>
      <c r="D194" s="101">
        <f t="shared" si="2"/>
        <v>901747.8289684864</v>
      </c>
      <c r="E194" s="102"/>
    </row>
    <row r="195" spans="1:5">
      <c r="A195" s="98">
        <v>37601</v>
      </c>
      <c r="B195" s="99">
        <v>10148.825353206599</v>
      </c>
      <c r="C195" s="100">
        <v>140</v>
      </c>
      <c r="D195" s="101">
        <f t="shared" si="2"/>
        <v>1420835.5494489239</v>
      </c>
      <c r="E195" s="102"/>
    </row>
    <row r="196" spans="1:5">
      <c r="A196" s="98">
        <v>37602</v>
      </c>
      <c r="B196" s="99">
        <v>10165.6526281156</v>
      </c>
      <c r="C196" s="100">
        <v>143</v>
      </c>
      <c r="D196" s="101">
        <f t="shared" ref="D196:D259" si="3">B196*C196</f>
        <v>1453688.3258205308</v>
      </c>
      <c r="E196" s="102"/>
    </row>
    <row r="197" spans="1:5">
      <c r="A197" s="98">
        <v>37603</v>
      </c>
      <c r="B197" s="99">
        <v>10182.4799030247</v>
      </c>
      <c r="C197" s="100">
        <v>102</v>
      </c>
      <c r="D197" s="101">
        <f t="shared" si="3"/>
        <v>1038612.9501085194</v>
      </c>
      <c r="E197" s="102"/>
    </row>
    <row r="198" spans="1:5">
      <c r="A198" s="98">
        <v>37606</v>
      </c>
      <c r="B198" s="99">
        <v>10199.307177933701</v>
      </c>
      <c r="C198" s="100">
        <v>90</v>
      </c>
      <c r="D198" s="101">
        <f t="shared" si="3"/>
        <v>917937.646014033</v>
      </c>
      <c r="E198" s="102"/>
    </row>
    <row r="199" spans="1:5">
      <c r="A199" s="98">
        <v>37607</v>
      </c>
      <c r="B199" s="99">
        <v>10216.1344528427</v>
      </c>
      <c r="C199" s="100">
        <v>212</v>
      </c>
      <c r="D199" s="101">
        <f t="shared" si="3"/>
        <v>2165820.5040026521</v>
      </c>
      <c r="E199" s="102"/>
    </row>
    <row r="200" spans="1:5">
      <c r="A200" s="98">
        <v>37608</v>
      </c>
      <c r="B200" s="99">
        <v>10232.961727751701</v>
      </c>
      <c r="C200" s="100">
        <v>231</v>
      </c>
      <c r="D200" s="101">
        <f t="shared" si="3"/>
        <v>2363814.159110643</v>
      </c>
      <c r="E200" s="102"/>
    </row>
    <row r="201" spans="1:5">
      <c r="A201" s="98">
        <v>37609</v>
      </c>
      <c r="B201" s="99">
        <v>10249.7890026607</v>
      </c>
      <c r="C201" s="100">
        <v>190</v>
      </c>
      <c r="D201" s="101">
        <f t="shared" si="3"/>
        <v>1947459.910505533</v>
      </c>
      <c r="E201" s="102"/>
    </row>
    <row r="202" spans="1:5">
      <c r="A202" s="98">
        <v>37610</v>
      </c>
      <c r="B202" s="99">
        <v>10266.616277569699</v>
      </c>
      <c r="C202" s="100">
        <v>170</v>
      </c>
      <c r="D202" s="101">
        <f t="shared" si="3"/>
        <v>1745324.7671868489</v>
      </c>
      <c r="E202" s="102"/>
    </row>
    <row r="203" spans="1:5">
      <c r="A203" s="98">
        <v>37613</v>
      </c>
      <c r="B203" s="99">
        <v>10283.4435524787</v>
      </c>
      <c r="C203" s="100">
        <v>100</v>
      </c>
      <c r="D203" s="101">
        <f t="shared" si="3"/>
        <v>1028344.3552478701</v>
      </c>
      <c r="E203" s="102"/>
    </row>
    <row r="204" spans="1:5">
      <c r="A204" s="98">
        <v>37614</v>
      </c>
      <c r="B204" s="99">
        <v>10300.2708273878</v>
      </c>
      <c r="C204" s="100">
        <v>100</v>
      </c>
      <c r="D204" s="101">
        <f t="shared" si="3"/>
        <v>1030027.08273878</v>
      </c>
      <c r="E204" s="102"/>
    </row>
    <row r="205" spans="1:5">
      <c r="A205" s="98">
        <v>37615</v>
      </c>
      <c r="B205" s="99">
        <v>10317.098102296801</v>
      </c>
      <c r="C205" s="100">
        <v>97</v>
      </c>
      <c r="D205" s="101">
        <f t="shared" si="3"/>
        <v>1000758.5159227897</v>
      </c>
      <c r="E205" s="102"/>
    </row>
    <row r="206" spans="1:5">
      <c r="A206" s="98">
        <v>37616</v>
      </c>
      <c r="B206" s="99">
        <v>10333.9253772058</v>
      </c>
      <c r="C206" s="100">
        <v>95</v>
      </c>
      <c r="D206" s="101">
        <f t="shared" si="3"/>
        <v>981722.91083455097</v>
      </c>
      <c r="E206" s="102"/>
    </row>
    <row r="207" spans="1:5">
      <c r="A207" s="98">
        <v>37617</v>
      </c>
      <c r="B207" s="99">
        <v>10350.752652114799</v>
      </c>
      <c r="C207" s="100">
        <v>203</v>
      </c>
      <c r="D207" s="101">
        <f t="shared" si="3"/>
        <v>2101202.7883793041</v>
      </c>
      <c r="E207" s="102"/>
    </row>
    <row r="208" spans="1:5">
      <c r="A208" s="98">
        <v>37620</v>
      </c>
      <c r="B208" s="99">
        <v>10367.5799270238</v>
      </c>
      <c r="C208" s="100">
        <v>130</v>
      </c>
      <c r="D208" s="101">
        <f t="shared" si="3"/>
        <v>1347785.3905130941</v>
      </c>
      <c r="E208" s="102"/>
    </row>
    <row r="209" spans="1:5">
      <c r="A209" s="98">
        <v>37621</v>
      </c>
      <c r="B209" s="99">
        <v>10384.4072019328</v>
      </c>
      <c r="C209" s="100">
        <v>89</v>
      </c>
      <c r="D209" s="101">
        <f t="shared" si="3"/>
        <v>924212.24097201915</v>
      </c>
      <c r="E209" s="102"/>
    </row>
    <row r="210" spans="1:5">
      <c r="A210" s="98">
        <v>37622</v>
      </c>
      <c r="B210" s="99">
        <v>10401.234476841801</v>
      </c>
      <c r="C210" s="100">
        <v>140</v>
      </c>
      <c r="D210" s="101">
        <f t="shared" si="3"/>
        <v>1456172.826757852</v>
      </c>
      <c r="E210" s="102"/>
    </row>
    <row r="211" spans="1:5">
      <c r="A211" s="98">
        <v>37623</v>
      </c>
      <c r="B211" s="99">
        <v>10418.0617517509</v>
      </c>
      <c r="C211" s="100">
        <v>143</v>
      </c>
      <c r="D211" s="101">
        <f t="shared" si="3"/>
        <v>1489782.8305003787</v>
      </c>
      <c r="E211" s="102"/>
    </row>
    <row r="212" spans="1:5">
      <c r="A212" s="98">
        <v>37624</v>
      </c>
      <c r="B212" s="99">
        <v>10434.889026659899</v>
      </c>
      <c r="C212" s="100">
        <v>102</v>
      </c>
      <c r="D212" s="101">
        <f t="shared" si="3"/>
        <v>1064358.6807193097</v>
      </c>
      <c r="E212" s="102"/>
    </row>
    <row r="213" spans="1:5">
      <c r="A213" s="98">
        <v>37627</v>
      </c>
      <c r="B213" s="99">
        <v>10451.7163015689</v>
      </c>
      <c r="C213" s="100">
        <v>90</v>
      </c>
      <c r="D213" s="101">
        <f t="shared" si="3"/>
        <v>940654.46714120102</v>
      </c>
      <c r="E213" s="102"/>
    </row>
    <row r="214" spans="1:5">
      <c r="A214" s="98">
        <v>37628</v>
      </c>
      <c r="B214" s="99">
        <v>10468.543576477899</v>
      </c>
      <c r="C214" s="100">
        <v>90</v>
      </c>
      <c r="D214" s="101">
        <f t="shared" si="3"/>
        <v>942168.921883011</v>
      </c>
      <c r="E214" s="102"/>
    </row>
    <row r="215" spans="1:5">
      <c r="A215" s="98">
        <v>37629</v>
      </c>
      <c r="B215" s="99">
        <v>10485.370851386901</v>
      </c>
      <c r="C215" s="100">
        <v>97</v>
      </c>
      <c r="D215" s="101">
        <f t="shared" si="3"/>
        <v>1017080.9725845293</v>
      </c>
      <c r="E215" s="102"/>
    </row>
    <row r="216" spans="1:5">
      <c r="A216" s="98">
        <v>37630</v>
      </c>
      <c r="B216" s="99">
        <v>10502.1981262959</v>
      </c>
      <c r="C216" s="100">
        <v>97</v>
      </c>
      <c r="D216" s="101">
        <f t="shared" si="3"/>
        <v>1018713.2182507023</v>
      </c>
      <c r="E216" s="102"/>
    </row>
    <row r="217" spans="1:5">
      <c r="A217" s="98">
        <v>37631</v>
      </c>
      <c r="B217" s="99">
        <v>10519.025401204901</v>
      </c>
      <c r="C217" s="100">
        <v>95</v>
      </c>
      <c r="D217" s="101">
        <f t="shared" si="3"/>
        <v>999307.41311446554</v>
      </c>
      <c r="E217" s="102"/>
    </row>
    <row r="218" spans="1:5">
      <c r="A218" s="98">
        <v>37634</v>
      </c>
      <c r="B218" s="99">
        <v>10535.852676114</v>
      </c>
      <c r="C218" s="100">
        <v>203</v>
      </c>
      <c r="D218" s="101">
        <f t="shared" si="3"/>
        <v>2138778.0932511422</v>
      </c>
      <c r="E218" s="102"/>
    </row>
    <row r="219" spans="1:5">
      <c r="A219" s="98">
        <v>37635</v>
      </c>
      <c r="B219" s="99">
        <v>10552.679951022999</v>
      </c>
      <c r="C219" s="100">
        <v>130</v>
      </c>
      <c r="D219" s="101">
        <f t="shared" si="3"/>
        <v>1371848.3936329898</v>
      </c>
      <c r="E219" s="102"/>
    </row>
    <row r="220" spans="1:5">
      <c r="A220" s="98">
        <v>37636</v>
      </c>
      <c r="B220" s="99">
        <v>10569.507225932</v>
      </c>
      <c r="C220" s="100">
        <v>89</v>
      </c>
      <c r="D220" s="101">
        <f t="shared" si="3"/>
        <v>940686.14310794801</v>
      </c>
      <c r="E220" s="102"/>
    </row>
    <row r="221" spans="1:5">
      <c r="A221" s="98">
        <v>37637</v>
      </c>
      <c r="B221" s="99">
        <v>10586.334500841</v>
      </c>
      <c r="C221" s="100">
        <v>140</v>
      </c>
      <c r="D221" s="101">
        <f t="shared" si="3"/>
        <v>1482086.83011774</v>
      </c>
      <c r="E221" s="102"/>
    </row>
    <row r="222" spans="1:5">
      <c r="A222" s="98">
        <v>37638</v>
      </c>
      <c r="B222" s="99">
        <v>10603.161775750001</v>
      </c>
      <c r="C222" s="100">
        <v>143</v>
      </c>
      <c r="D222" s="101">
        <f t="shared" si="3"/>
        <v>1516252.1339322501</v>
      </c>
      <c r="E222" s="102"/>
    </row>
    <row r="223" spans="1:5">
      <c r="A223" s="98">
        <v>37641</v>
      </c>
      <c r="B223" s="99">
        <v>10619.989050659</v>
      </c>
      <c r="C223" s="100">
        <v>102</v>
      </c>
      <c r="D223" s="101">
        <f t="shared" si="3"/>
        <v>1083238.883167218</v>
      </c>
      <c r="E223" s="102"/>
    </row>
    <row r="224" spans="1:5">
      <c r="A224" s="98">
        <v>37642</v>
      </c>
      <c r="B224" s="99">
        <v>10636.816325567999</v>
      </c>
      <c r="C224" s="100">
        <v>90</v>
      </c>
      <c r="D224" s="101">
        <f t="shared" si="3"/>
        <v>957313.46930111991</v>
      </c>
      <c r="E224" s="102"/>
    </row>
    <row r="225" spans="1:5">
      <c r="A225" s="98">
        <v>37643</v>
      </c>
      <c r="B225" s="99">
        <v>10653.643600477</v>
      </c>
      <c r="C225" s="100">
        <v>212</v>
      </c>
      <c r="D225" s="101">
        <f t="shared" si="3"/>
        <v>2258572.443301124</v>
      </c>
      <c r="E225" s="102"/>
    </row>
    <row r="226" spans="1:5">
      <c r="A226" s="98">
        <v>37644</v>
      </c>
      <c r="B226" s="99">
        <v>9800</v>
      </c>
      <c r="C226" s="100">
        <v>231</v>
      </c>
      <c r="D226" s="101">
        <f t="shared" si="3"/>
        <v>2263800</v>
      </c>
      <c r="E226" s="102"/>
    </row>
    <row r="227" spans="1:5">
      <c r="A227" s="98">
        <v>37645</v>
      </c>
      <c r="B227" s="99">
        <v>9526.670316447</v>
      </c>
      <c r="C227" s="100">
        <v>190</v>
      </c>
      <c r="D227" s="101">
        <f t="shared" si="3"/>
        <v>1810067.36012493</v>
      </c>
      <c r="E227" s="102"/>
    </row>
    <row r="228" spans="1:5">
      <c r="A228" s="98">
        <v>37648</v>
      </c>
      <c r="B228" s="99">
        <v>9253.340632894</v>
      </c>
      <c r="C228" s="100">
        <v>170</v>
      </c>
      <c r="D228" s="101">
        <f t="shared" si="3"/>
        <v>1573067.90759198</v>
      </c>
      <c r="E228" s="102"/>
    </row>
    <row r="229" spans="1:5">
      <c r="A229" s="98">
        <v>37649</v>
      </c>
      <c r="B229" s="99">
        <v>8980.010949341</v>
      </c>
      <c r="C229" s="100">
        <v>100</v>
      </c>
      <c r="D229" s="101">
        <f t="shared" si="3"/>
        <v>898001.09493410005</v>
      </c>
      <c r="E229" s="102"/>
    </row>
    <row r="230" spans="1:5">
      <c r="A230" s="98">
        <v>37650</v>
      </c>
      <c r="B230" s="99">
        <v>8706.681265788</v>
      </c>
      <c r="C230" s="100">
        <v>102</v>
      </c>
      <c r="D230" s="101">
        <f t="shared" si="3"/>
        <v>888081.48911037599</v>
      </c>
      <c r="E230" s="102"/>
    </row>
    <row r="231" spans="1:5">
      <c r="A231" s="98">
        <v>37651</v>
      </c>
      <c r="B231" s="99">
        <v>8433.351582235</v>
      </c>
      <c r="C231" s="100">
        <v>104</v>
      </c>
      <c r="D231" s="101">
        <f t="shared" si="3"/>
        <v>877068.56455243996</v>
      </c>
      <c r="E231" s="102"/>
    </row>
    <row r="232" spans="1:5">
      <c r="A232" s="98">
        <v>37652</v>
      </c>
      <c r="B232" s="99">
        <v>8160.021898682</v>
      </c>
      <c r="C232" s="100">
        <v>98</v>
      </c>
      <c r="D232" s="101">
        <f t="shared" si="3"/>
        <v>799682.146070836</v>
      </c>
      <c r="E232" s="102"/>
    </row>
    <row r="233" spans="1:5">
      <c r="A233" s="98">
        <v>37655</v>
      </c>
      <c r="B233" s="99">
        <v>8000</v>
      </c>
      <c r="C233" s="100">
        <v>96</v>
      </c>
      <c r="D233" s="101">
        <f t="shared" si="3"/>
        <v>768000</v>
      </c>
      <c r="E233" s="102"/>
    </row>
    <row r="234" spans="1:5">
      <c r="A234" s="98">
        <v>37656</v>
      </c>
      <c r="B234" s="99">
        <v>7839.978101318</v>
      </c>
      <c r="C234" s="100">
        <v>87</v>
      </c>
      <c r="D234" s="101">
        <f t="shared" si="3"/>
        <v>682078.09481466596</v>
      </c>
      <c r="E234" s="102"/>
    </row>
    <row r="235" spans="1:5">
      <c r="A235" s="98">
        <v>37657</v>
      </c>
      <c r="B235" s="99">
        <v>7679.9562026359999</v>
      </c>
      <c r="C235" s="100">
        <v>129</v>
      </c>
      <c r="D235" s="101">
        <f t="shared" si="3"/>
        <v>990714.350140044</v>
      </c>
      <c r="E235" s="102"/>
    </row>
    <row r="236" spans="1:5">
      <c r="A236" s="98">
        <v>37658</v>
      </c>
      <c r="B236" s="99">
        <v>7519.9343039539999</v>
      </c>
      <c r="C236" s="100">
        <v>103</v>
      </c>
      <c r="D236" s="101">
        <f t="shared" si="3"/>
        <v>774553.23330726195</v>
      </c>
      <c r="E236" s="102"/>
    </row>
    <row r="237" spans="1:5">
      <c r="A237" s="98">
        <v>37659</v>
      </c>
      <c r="B237" s="99">
        <v>7359.9124052719999</v>
      </c>
      <c r="C237" s="100">
        <v>110</v>
      </c>
      <c r="D237" s="101">
        <f t="shared" si="3"/>
        <v>809590.36457991996</v>
      </c>
      <c r="E237" s="102"/>
    </row>
    <row r="238" spans="1:5">
      <c r="A238" s="98">
        <v>37662</v>
      </c>
      <c r="B238" s="99">
        <v>8000</v>
      </c>
      <c r="C238" s="100">
        <v>90</v>
      </c>
      <c r="D238" s="101">
        <f t="shared" si="3"/>
        <v>720000</v>
      </c>
      <c r="E238" s="102"/>
    </row>
    <row r="239" spans="1:5">
      <c r="A239" s="98">
        <v>37663</v>
      </c>
      <c r="B239" s="99">
        <v>8106.681265788</v>
      </c>
      <c r="C239" s="100">
        <v>97</v>
      </c>
      <c r="D239" s="101">
        <f t="shared" si="3"/>
        <v>786348.08278143604</v>
      </c>
      <c r="E239" s="102"/>
    </row>
    <row r="240" spans="1:5">
      <c r="A240" s="98">
        <v>37664</v>
      </c>
      <c r="B240" s="99">
        <v>8346.7141138109891</v>
      </c>
      <c r="C240" s="100">
        <v>97</v>
      </c>
      <c r="D240" s="101">
        <f t="shared" si="3"/>
        <v>809631.26903966593</v>
      </c>
      <c r="E240" s="102"/>
    </row>
    <row r="241" spans="1:5">
      <c r="A241" s="98">
        <v>37665</v>
      </c>
      <c r="B241" s="99">
        <v>8586.7469618339892</v>
      </c>
      <c r="C241" s="100">
        <v>95</v>
      </c>
      <c r="D241" s="101">
        <f t="shared" si="3"/>
        <v>815740.96137422894</v>
      </c>
      <c r="E241" s="102"/>
    </row>
    <row r="242" spans="1:5">
      <c r="A242" s="98">
        <v>37666</v>
      </c>
      <c r="B242" s="99">
        <v>8826.7798098569892</v>
      </c>
      <c r="C242" s="100">
        <v>203</v>
      </c>
      <c r="D242" s="101">
        <f t="shared" si="3"/>
        <v>1791836.3014009688</v>
      </c>
      <c r="E242" s="102"/>
    </row>
    <row r="243" spans="1:5">
      <c r="A243" s="98">
        <v>37669</v>
      </c>
      <c r="B243" s="99">
        <v>9066.8126578799893</v>
      </c>
      <c r="C243" s="100">
        <v>130</v>
      </c>
      <c r="D243" s="101">
        <f t="shared" si="3"/>
        <v>1178685.6455243987</v>
      </c>
      <c r="E243" s="102"/>
    </row>
    <row r="244" spans="1:5">
      <c r="A244" s="98">
        <v>37670</v>
      </c>
      <c r="B244" s="99">
        <v>8500</v>
      </c>
      <c r="C244" s="100">
        <v>89</v>
      </c>
      <c r="D244" s="101">
        <f t="shared" si="3"/>
        <v>756500</v>
      </c>
      <c r="E244" s="102"/>
    </row>
    <row r="245" spans="1:5">
      <c r="A245" s="98">
        <v>37671</v>
      </c>
      <c r="B245" s="99">
        <v>8471.0843460553406</v>
      </c>
      <c r="C245" s="100">
        <v>140</v>
      </c>
      <c r="D245" s="101">
        <f t="shared" si="3"/>
        <v>1185951.8084477477</v>
      </c>
      <c r="E245" s="102"/>
    </row>
    <row r="246" spans="1:5">
      <c r="A246" s="98">
        <v>37672</v>
      </c>
      <c r="B246" s="99">
        <v>8307.6944411268505</v>
      </c>
      <c r="C246" s="100">
        <v>143</v>
      </c>
      <c r="D246" s="101">
        <f t="shared" si="3"/>
        <v>1188000.3050811396</v>
      </c>
      <c r="E246" s="102"/>
    </row>
    <row r="247" spans="1:5">
      <c r="A247" s="98">
        <v>37673</v>
      </c>
      <c r="B247" s="99">
        <v>8144.3045361983604</v>
      </c>
      <c r="C247" s="100">
        <v>102</v>
      </c>
      <c r="D247" s="101">
        <f t="shared" si="3"/>
        <v>830719.06269223278</v>
      </c>
      <c r="E247" s="102"/>
    </row>
    <row r="248" spans="1:5">
      <c r="A248" s="98">
        <v>37676</v>
      </c>
      <c r="B248" s="99">
        <v>7980.9146312698704</v>
      </c>
      <c r="C248" s="100">
        <v>97</v>
      </c>
      <c r="D248" s="101">
        <f t="shared" si="3"/>
        <v>774148.71923317737</v>
      </c>
      <c r="E248" s="102"/>
    </row>
    <row r="249" spans="1:5">
      <c r="A249" s="98">
        <v>37677</v>
      </c>
      <c r="B249" s="99">
        <v>7817.5247263413803</v>
      </c>
      <c r="C249" s="100">
        <v>97</v>
      </c>
      <c r="D249" s="101">
        <f t="shared" si="3"/>
        <v>758299.89845511387</v>
      </c>
      <c r="E249" s="102"/>
    </row>
    <row r="250" spans="1:5">
      <c r="A250" s="98">
        <v>37678</v>
      </c>
      <c r="B250" s="99">
        <v>8000</v>
      </c>
      <c r="C250" s="100">
        <v>95</v>
      </c>
      <c r="D250" s="101">
        <f t="shared" si="3"/>
        <v>760000</v>
      </c>
      <c r="E250" s="102"/>
    </row>
    <row r="251" spans="1:5">
      <c r="A251" s="98">
        <v>37679</v>
      </c>
      <c r="B251" s="99">
        <v>7951.8984879338896</v>
      </c>
      <c r="C251" s="100">
        <v>203</v>
      </c>
      <c r="D251" s="101">
        <f t="shared" si="3"/>
        <v>1614235.3930505796</v>
      </c>
      <c r="E251" s="102"/>
    </row>
    <row r="252" spans="1:5">
      <c r="A252" s="98">
        <v>37680</v>
      </c>
      <c r="B252" s="99">
        <v>7961.4411722989498</v>
      </c>
      <c r="C252" s="100">
        <v>130</v>
      </c>
      <c r="D252" s="101">
        <f t="shared" si="3"/>
        <v>1034987.3523988635</v>
      </c>
      <c r="E252" s="102"/>
    </row>
    <row r="253" spans="1:5">
      <c r="A253" s="98">
        <v>37683</v>
      </c>
      <c r="B253" s="99">
        <v>7970.9838566640201</v>
      </c>
      <c r="C253" s="100">
        <v>89</v>
      </c>
      <c r="D253" s="101">
        <f t="shared" si="3"/>
        <v>709417.56324309774</v>
      </c>
      <c r="E253" s="102"/>
    </row>
    <row r="254" spans="1:5">
      <c r="A254" s="98">
        <v>37684</v>
      </c>
      <c r="B254" s="99">
        <v>7980.5265410290904</v>
      </c>
      <c r="C254" s="100">
        <v>140</v>
      </c>
      <c r="D254" s="101">
        <f t="shared" si="3"/>
        <v>1117273.7157440726</v>
      </c>
      <c r="E254" s="102"/>
    </row>
    <row r="255" spans="1:5">
      <c r="A255" s="98">
        <v>37685</v>
      </c>
      <c r="B255" s="99">
        <v>7990.0692253941597</v>
      </c>
      <c r="C255" s="100">
        <v>143</v>
      </c>
      <c r="D255" s="101">
        <f t="shared" si="3"/>
        <v>1142579.899231365</v>
      </c>
      <c r="E255" s="102"/>
    </row>
    <row r="256" spans="1:5">
      <c r="A256" s="98">
        <v>37686</v>
      </c>
      <c r="B256" s="99">
        <v>7999.61190975922</v>
      </c>
      <c r="C256" s="100">
        <v>102</v>
      </c>
      <c r="D256" s="101">
        <f t="shared" si="3"/>
        <v>815960.41479544039</v>
      </c>
      <c r="E256" s="102"/>
    </row>
    <row r="257" spans="1:5">
      <c r="A257" s="98">
        <v>37687</v>
      </c>
      <c r="B257" s="99">
        <v>8009.1545941242903</v>
      </c>
      <c r="C257" s="100">
        <v>90</v>
      </c>
      <c r="D257" s="101">
        <f t="shared" si="3"/>
        <v>720823.91347118607</v>
      </c>
      <c r="E257" s="102"/>
    </row>
    <row r="258" spans="1:5">
      <c r="A258" s="98">
        <v>37690</v>
      </c>
      <c r="B258" s="99">
        <v>8018.6972784893596</v>
      </c>
      <c r="C258" s="100">
        <v>212</v>
      </c>
      <c r="D258" s="101">
        <f t="shared" si="3"/>
        <v>1699963.8230397443</v>
      </c>
      <c r="E258" s="102"/>
    </row>
    <row r="259" spans="1:5">
      <c r="A259" s="98">
        <v>37691</v>
      </c>
      <c r="B259" s="99">
        <v>8028.2399628544299</v>
      </c>
      <c r="C259" s="100">
        <v>231</v>
      </c>
      <c r="D259" s="101">
        <f t="shared" si="3"/>
        <v>1854523.4314193733</v>
      </c>
      <c r="E259" s="102"/>
    </row>
    <row r="260" spans="1:5">
      <c r="A260" s="98">
        <v>37692</v>
      </c>
      <c r="B260" s="99">
        <v>8037.7826472194902</v>
      </c>
      <c r="C260" s="100">
        <v>190</v>
      </c>
      <c r="D260" s="101">
        <f t="shared" ref="D260:D315" si="4">B260*C260</f>
        <v>1527178.7029717031</v>
      </c>
      <c r="E260" s="102"/>
    </row>
    <row r="261" spans="1:5">
      <c r="A261" s="98">
        <v>37693</v>
      </c>
      <c r="B261" s="99">
        <v>8047.3253315845604</v>
      </c>
      <c r="C261" s="100">
        <v>170</v>
      </c>
      <c r="D261" s="101">
        <f t="shared" si="4"/>
        <v>1368045.3063693752</v>
      </c>
      <c r="E261" s="102"/>
    </row>
    <row r="262" spans="1:5">
      <c r="A262" s="98">
        <v>37694</v>
      </c>
      <c r="B262" s="99">
        <v>8056.8680159496298</v>
      </c>
      <c r="C262" s="100">
        <v>100</v>
      </c>
      <c r="D262" s="101">
        <f t="shared" si="4"/>
        <v>805686.80159496295</v>
      </c>
      <c r="E262" s="102"/>
    </row>
    <row r="263" spans="1:5">
      <c r="A263" s="98">
        <v>37697</v>
      </c>
      <c r="B263" s="99">
        <v>8066.4107003147001</v>
      </c>
      <c r="C263" s="100">
        <v>97</v>
      </c>
      <c r="D263" s="101">
        <f t="shared" si="4"/>
        <v>782441.83793052589</v>
      </c>
      <c r="E263" s="102"/>
    </row>
    <row r="264" spans="1:5">
      <c r="A264" s="98">
        <v>37698</v>
      </c>
      <c r="B264" s="99">
        <v>8075.9533846797603</v>
      </c>
      <c r="C264" s="100">
        <v>97</v>
      </c>
      <c r="D264" s="101">
        <f t="shared" si="4"/>
        <v>783367.47831393674</v>
      </c>
      <c r="E264" s="102"/>
    </row>
    <row r="265" spans="1:5">
      <c r="A265" s="98">
        <v>37699</v>
      </c>
      <c r="B265" s="99">
        <v>8085.4960690448297</v>
      </c>
      <c r="C265" s="100">
        <v>95</v>
      </c>
      <c r="D265" s="101">
        <f t="shared" si="4"/>
        <v>768122.12655925879</v>
      </c>
      <c r="E265" s="102"/>
    </row>
    <row r="266" spans="1:5">
      <c r="A266" s="98">
        <v>37700</v>
      </c>
      <c r="B266" s="99">
        <v>8095.0387534099</v>
      </c>
      <c r="C266" s="100">
        <v>203</v>
      </c>
      <c r="D266" s="101">
        <f t="shared" si="4"/>
        <v>1643292.8669422097</v>
      </c>
      <c r="E266" s="102"/>
    </row>
    <row r="267" spans="1:5">
      <c r="A267" s="98">
        <v>37701</v>
      </c>
      <c r="B267" s="99">
        <v>8104.5814377749703</v>
      </c>
      <c r="C267" s="100">
        <v>130</v>
      </c>
      <c r="D267" s="101">
        <f t="shared" si="4"/>
        <v>1053595.5869107461</v>
      </c>
      <c r="E267" s="102"/>
    </row>
    <row r="268" spans="1:5">
      <c r="A268" s="98">
        <v>37704</v>
      </c>
      <c r="B268" s="99">
        <v>8114.1241221400296</v>
      </c>
      <c r="C268" s="100">
        <v>89</v>
      </c>
      <c r="D268" s="101">
        <f t="shared" si="4"/>
        <v>722157.0468704626</v>
      </c>
      <c r="E268" s="102"/>
    </row>
    <row r="269" spans="1:5">
      <c r="A269" s="98">
        <v>37705</v>
      </c>
      <c r="B269" s="99">
        <v>8123.6668065050999</v>
      </c>
      <c r="C269" s="100">
        <v>140</v>
      </c>
      <c r="D269" s="101">
        <f t="shared" si="4"/>
        <v>1137313.352910714</v>
      </c>
      <c r="E269" s="102"/>
    </row>
    <row r="270" spans="1:5">
      <c r="A270" s="98">
        <v>37706</v>
      </c>
      <c r="B270" s="99">
        <v>8133.2094908701702</v>
      </c>
      <c r="C270" s="100">
        <v>143</v>
      </c>
      <c r="D270" s="101">
        <f t="shared" si="4"/>
        <v>1163048.9571944342</v>
      </c>
      <c r="E270" s="102"/>
    </row>
    <row r="271" spans="1:5">
      <c r="A271" s="98">
        <v>37707</v>
      </c>
      <c r="B271" s="99">
        <v>8142.7521752352404</v>
      </c>
      <c r="C271" s="100">
        <v>102</v>
      </c>
      <c r="D271" s="101">
        <f t="shared" si="4"/>
        <v>830560.72187399457</v>
      </c>
      <c r="E271" s="102"/>
    </row>
    <row r="272" spans="1:5">
      <c r="A272" s="98">
        <v>37708</v>
      </c>
      <c r="B272" s="99">
        <v>8152.2948596002998</v>
      </c>
      <c r="C272" s="100">
        <v>90</v>
      </c>
      <c r="D272" s="101">
        <f t="shared" si="4"/>
        <v>733706.537364027</v>
      </c>
      <c r="E272" s="102"/>
    </row>
    <row r="273" spans="1:5">
      <c r="A273" s="98">
        <v>37711</v>
      </c>
      <c r="B273" s="99">
        <v>8161.8375439653701</v>
      </c>
      <c r="C273" s="100">
        <v>212</v>
      </c>
      <c r="D273" s="101">
        <f t="shared" si="4"/>
        <v>1730309.5593206584</v>
      </c>
      <c r="E273" s="102"/>
    </row>
    <row r="274" spans="1:5">
      <c r="A274" s="98">
        <v>37712</v>
      </c>
      <c r="B274" s="99">
        <v>8171.3802283304403</v>
      </c>
      <c r="C274" s="100">
        <v>231</v>
      </c>
      <c r="D274" s="101">
        <f t="shared" si="4"/>
        <v>1887588.8327443318</v>
      </c>
      <c r="E274" s="102"/>
    </row>
    <row r="275" spans="1:5">
      <c r="A275" s="98">
        <v>37713</v>
      </c>
      <c r="B275" s="99">
        <v>8180.9229126955097</v>
      </c>
      <c r="C275" s="100">
        <v>190</v>
      </c>
      <c r="D275" s="101">
        <f t="shared" si="4"/>
        <v>1554375.3534121469</v>
      </c>
      <c r="E275" s="102"/>
    </row>
    <row r="276" spans="1:5">
      <c r="A276" s="98">
        <v>37714</v>
      </c>
      <c r="B276" s="99">
        <v>8190.46559706057</v>
      </c>
      <c r="C276" s="100">
        <v>170</v>
      </c>
      <c r="D276" s="101">
        <f t="shared" si="4"/>
        <v>1392379.1515002968</v>
      </c>
      <c r="E276" s="102"/>
    </row>
    <row r="277" spans="1:5">
      <c r="A277" s="98">
        <v>37715</v>
      </c>
      <c r="B277" s="99">
        <v>8200.0082814256402</v>
      </c>
      <c r="C277" s="100">
        <v>100</v>
      </c>
      <c r="D277" s="101">
        <f t="shared" si="4"/>
        <v>820000.82814256405</v>
      </c>
      <c r="E277" s="102"/>
    </row>
    <row r="278" spans="1:5">
      <c r="A278" s="98">
        <v>37718</v>
      </c>
      <c r="B278" s="99">
        <v>8209.5509657907096</v>
      </c>
      <c r="C278" s="100">
        <v>100</v>
      </c>
      <c r="D278" s="101">
        <f t="shared" si="4"/>
        <v>820955.0965790709</v>
      </c>
      <c r="E278" s="102"/>
    </row>
    <row r="279" spans="1:5">
      <c r="A279" s="98">
        <v>37719</v>
      </c>
      <c r="B279" s="99">
        <v>8219.0936501557808</v>
      </c>
      <c r="C279" s="100">
        <v>97</v>
      </c>
      <c r="D279" s="101">
        <f t="shared" si="4"/>
        <v>797252.08406511077</v>
      </c>
      <c r="E279" s="102"/>
    </row>
    <row r="280" spans="1:5">
      <c r="A280" s="98">
        <v>37720</v>
      </c>
      <c r="B280" s="99">
        <v>8228.6363345208392</v>
      </c>
      <c r="C280" s="100">
        <v>95</v>
      </c>
      <c r="D280" s="101">
        <f t="shared" si="4"/>
        <v>781720.45177947974</v>
      </c>
      <c r="E280" s="102"/>
    </row>
    <row r="281" spans="1:5">
      <c r="A281" s="98">
        <v>37721</v>
      </c>
      <c r="B281" s="99">
        <v>8238.1790188859104</v>
      </c>
      <c r="C281" s="100">
        <v>203</v>
      </c>
      <c r="D281" s="101">
        <f t="shared" si="4"/>
        <v>1672350.3408338397</v>
      </c>
      <c r="E281" s="102"/>
    </row>
    <row r="282" spans="1:5">
      <c r="A282" s="98">
        <v>37722</v>
      </c>
      <c r="B282" s="99">
        <v>8247.7217032509798</v>
      </c>
      <c r="C282" s="100">
        <v>130</v>
      </c>
      <c r="D282" s="101">
        <f t="shared" si="4"/>
        <v>1072203.8214226274</v>
      </c>
      <c r="E282" s="102"/>
    </row>
    <row r="283" spans="1:5">
      <c r="A283" s="98">
        <v>37725</v>
      </c>
      <c r="B283" s="99">
        <v>8257.2643876160491</v>
      </c>
      <c r="C283" s="100">
        <v>89</v>
      </c>
      <c r="D283" s="101">
        <f t="shared" si="4"/>
        <v>734896.53049782838</v>
      </c>
      <c r="E283" s="102"/>
    </row>
    <row r="284" spans="1:5">
      <c r="A284" s="98">
        <v>37726</v>
      </c>
      <c r="B284" s="99">
        <v>8266.8070719811094</v>
      </c>
      <c r="C284" s="100">
        <v>140</v>
      </c>
      <c r="D284" s="101">
        <f t="shared" si="4"/>
        <v>1157352.9900773554</v>
      </c>
      <c r="E284" s="102"/>
    </row>
    <row r="285" spans="1:5">
      <c r="A285" s="98">
        <v>37727</v>
      </c>
      <c r="B285" s="99">
        <v>8276.3497563461806</v>
      </c>
      <c r="C285" s="100">
        <v>143</v>
      </c>
      <c r="D285" s="101">
        <f t="shared" si="4"/>
        <v>1183518.0151575038</v>
      </c>
      <c r="E285" s="102"/>
    </row>
    <row r="286" spans="1:5">
      <c r="A286" s="98">
        <v>37728</v>
      </c>
      <c r="B286" s="99">
        <v>8285.8924407112499</v>
      </c>
      <c r="C286" s="100">
        <v>102</v>
      </c>
      <c r="D286" s="101">
        <f t="shared" si="4"/>
        <v>845161.02895254747</v>
      </c>
      <c r="E286" s="102"/>
    </row>
    <row r="287" spans="1:5">
      <c r="A287" s="98">
        <v>37729</v>
      </c>
      <c r="B287" s="99">
        <v>8295.4351250763193</v>
      </c>
      <c r="C287" s="100">
        <v>90</v>
      </c>
      <c r="D287" s="101">
        <f t="shared" si="4"/>
        <v>746589.16125686874</v>
      </c>
      <c r="E287" s="102"/>
    </row>
    <row r="288" spans="1:5">
      <c r="A288" s="98">
        <v>37732</v>
      </c>
      <c r="B288" s="99">
        <v>8304.9778094413905</v>
      </c>
      <c r="C288" s="100">
        <v>90</v>
      </c>
      <c r="D288" s="101">
        <f t="shared" si="4"/>
        <v>747448.00284972519</v>
      </c>
      <c r="E288" s="102"/>
    </row>
    <row r="289" spans="1:5">
      <c r="A289" s="98">
        <v>37733</v>
      </c>
      <c r="B289" s="99">
        <v>8314.5204938064508</v>
      </c>
      <c r="C289" s="100">
        <v>97</v>
      </c>
      <c r="D289" s="101">
        <f t="shared" si="4"/>
        <v>806508.48789922567</v>
      </c>
      <c r="E289" s="102"/>
    </row>
    <row r="290" spans="1:5">
      <c r="A290" s="98">
        <v>37734</v>
      </c>
      <c r="B290" s="99">
        <v>8324.0631781715201</v>
      </c>
      <c r="C290" s="100">
        <v>97</v>
      </c>
      <c r="D290" s="101">
        <f t="shared" si="4"/>
        <v>807434.12828263745</v>
      </c>
      <c r="E290" s="102"/>
    </row>
    <row r="291" spans="1:5">
      <c r="A291" s="98">
        <v>37735</v>
      </c>
      <c r="B291" s="99">
        <v>8333.6058625365895</v>
      </c>
      <c r="C291" s="100">
        <v>95</v>
      </c>
      <c r="D291" s="101">
        <f t="shared" si="4"/>
        <v>791692.55694097595</v>
      </c>
      <c r="E291" s="102"/>
    </row>
    <row r="292" spans="1:5">
      <c r="A292" s="98">
        <v>37736</v>
      </c>
      <c r="B292" s="99">
        <v>8343.1485469016607</v>
      </c>
      <c r="C292" s="100">
        <v>203</v>
      </c>
      <c r="D292" s="101">
        <f t="shared" si="4"/>
        <v>1693659.1550210372</v>
      </c>
      <c r="E292" s="102"/>
    </row>
    <row r="293" spans="1:5">
      <c r="A293" s="98">
        <v>37739</v>
      </c>
      <c r="B293" s="99">
        <v>8352.6912312667191</v>
      </c>
      <c r="C293" s="100">
        <v>130</v>
      </c>
      <c r="D293" s="101">
        <f t="shared" si="4"/>
        <v>1085849.8600646735</v>
      </c>
      <c r="E293" s="102"/>
    </row>
    <row r="294" spans="1:5">
      <c r="A294" s="98">
        <v>37740</v>
      </c>
      <c r="B294" s="99">
        <v>8362.2339156317903</v>
      </c>
      <c r="C294" s="100">
        <v>89</v>
      </c>
      <c r="D294" s="101">
        <f t="shared" si="4"/>
        <v>744238.81849122932</v>
      </c>
      <c r="E294" s="102"/>
    </row>
    <row r="295" spans="1:5">
      <c r="A295" s="98">
        <v>37741</v>
      </c>
      <c r="B295" s="99">
        <v>8371.7765999968597</v>
      </c>
      <c r="C295" s="100">
        <v>140</v>
      </c>
      <c r="D295" s="101">
        <f t="shared" si="4"/>
        <v>1172048.7239995603</v>
      </c>
      <c r="E295" s="102"/>
    </row>
    <row r="296" spans="1:5">
      <c r="A296" s="98">
        <v>37742</v>
      </c>
      <c r="B296" s="99">
        <v>8381.3192843619199</v>
      </c>
      <c r="C296" s="100">
        <v>143</v>
      </c>
      <c r="D296" s="101">
        <f t="shared" si="4"/>
        <v>1198528.6576637547</v>
      </c>
      <c r="E296" s="102"/>
    </row>
    <row r="297" spans="1:5">
      <c r="A297" s="98">
        <v>37743</v>
      </c>
      <c r="B297" s="99">
        <v>8390.8619687269893</v>
      </c>
      <c r="C297" s="100">
        <v>102</v>
      </c>
      <c r="D297" s="101">
        <f t="shared" si="4"/>
        <v>855867.92081015289</v>
      </c>
      <c r="E297" s="102"/>
    </row>
    <row r="298" spans="1:5">
      <c r="A298" s="98">
        <v>37746</v>
      </c>
      <c r="B298" s="99">
        <v>8400.4046530920605</v>
      </c>
      <c r="C298" s="100">
        <v>90</v>
      </c>
      <c r="D298" s="101">
        <f t="shared" si="4"/>
        <v>756036.41877828538</v>
      </c>
      <c r="E298" s="102"/>
    </row>
    <row r="299" spans="1:5">
      <c r="A299" s="98">
        <v>37747</v>
      </c>
      <c r="B299" s="99">
        <v>8409.9473374571298</v>
      </c>
      <c r="C299" s="100">
        <v>212</v>
      </c>
      <c r="D299" s="101">
        <f t="shared" si="4"/>
        <v>1782908.8355409114</v>
      </c>
      <c r="E299" s="102"/>
    </row>
    <row r="300" spans="1:5">
      <c r="A300" s="98">
        <v>37748</v>
      </c>
      <c r="B300" s="99">
        <v>8419.4900218221901</v>
      </c>
      <c r="C300" s="100">
        <v>231</v>
      </c>
      <c r="D300" s="101">
        <f t="shared" si="4"/>
        <v>1944902.1950409259</v>
      </c>
      <c r="E300" s="102"/>
    </row>
    <row r="301" spans="1:5">
      <c r="A301" s="98">
        <v>37749</v>
      </c>
      <c r="B301" s="99">
        <v>8429.0327061872595</v>
      </c>
      <c r="C301" s="100">
        <v>190</v>
      </c>
      <c r="D301" s="101">
        <f t="shared" si="4"/>
        <v>1601516.2141755794</v>
      </c>
      <c r="E301" s="102"/>
    </row>
    <row r="302" spans="1:5">
      <c r="A302" s="98">
        <v>37750</v>
      </c>
      <c r="B302" s="99">
        <v>8438.5753905523306</v>
      </c>
      <c r="C302" s="100">
        <v>170</v>
      </c>
      <c r="D302" s="101">
        <f t="shared" si="4"/>
        <v>1434557.8163938962</v>
      </c>
      <c r="E302" s="102"/>
    </row>
    <row r="303" spans="1:5">
      <c r="A303" s="98">
        <v>37753</v>
      </c>
      <c r="B303" s="99">
        <v>8448.1180749174</v>
      </c>
      <c r="C303" s="100">
        <v>100</v>
      </c>
      <c r="D303" s="101">
        <f t="shared" si="4"/>
        <v>844811.80749173998</v>
      </c>
      <c r="E303" s="102"/>
    </row>
    <row r="304" spans="1:5">
      <c r="A304" s="98">
        <v>37754</v>
      </c>
      <c r="B304" s="99">
        <v>8457.6607592824603</v>
      </c>
      <c r="C304" s="100">
        <v>102</v>
      </c>
      <c r="D304" s="101">
        <f t="shared" si="4"/>
        <v>862681.39744681097</v>
      </c>
      <c r="E304" s="102"/>
    </row>
    <row r="305" spans="1:5">
      <c r="A305" s="98">
        <v>37755</v>
      </c>
      <c r="B305" s="99">
        <v>8467.2034436475296</v>
      </c>
      <c r="C305" s="100">
        <v>104</v>
      </c>
      <c r="D305" s="101">
        <f t="shared" si="4"/>
        <v>880589.15813934314</v>
      </c>
      <c r="E305" s="102"/>
    </row>
    <row r="306" spans="1:5">
      <c r="A306" s="98">
        <v>37756</v>
      </c>
      <c r="B306" s="99">
        <v>8476.7461280126008</v>
      </c>
      <c r="C306" s="100">
        <v>98</v>
      </c>
      <c r="D306" s="101">
        <f t="shared" si="4"/>
        <v>830721.12054523488</v>
      </c>
      <c r="E306" s="102"/>
    </row>
    <row r="307" spans="1:5">
      <c r="A307" s="98">
        <v>37757</v>
      </c>
      <c r="B307" s="99">
        <v>8486.2888123776702</v>
      </c>
      <c r="C307" s="100">
        <v>96</v>
      </c>
      <c r="D307" s="101">
        <f t="shared" si="4"/>
        <v>814683.72598825628</v>
      </c>
      <c r="E307" s="102"/>
    </row>
    <row r="308" spans="1:5">
      <c r="A308" s="98">
        <v>37760</v>
      </c>
      <c r="B308" s="99">
        <v>8495.8314967427395</v>
      </c>
      <c r="C308" s="100">
        <v>87</v>
      </c>
      <c r="D308" s="101">
        <f t="shared" si="4"/>
        <v>739137.34021661838</v>
      </c>
      <c r="E308" s="102"/>
    </row>
    <row r="309" spans="1:5">
      <c r="A309" s="98">
        <v>37761</v>
      </c>
      <c r="B309" s="99">
        <v>8505.3741811077998</v>
      </c>
      <c r="C309" s="100">
        <v>129</v>
      </c>
      <c r="D309" s="101">
        <f t="shared" si="4"/>
        <v>1097193.2693629062</v>
      </c>
      <c r="E309" s="102"/>
    </row>
    <row r="310" spans="1:5">
      <c r="A310" s="98">
        <v>37762</v>
      </c>
      <c r="B310" s="99">
        <v>8514.9168654728692</v>
      </c>
      <c r="C310" s="100">
        <v>103</v>
      </c>
      <c r="D310" s="101">
        <f t="shared" si="4"/>
        <v>877036.43714370555</v>
      </c>
      <c r="E310" s="102"/>
    </row>
    <row r="311" spans="1:5">
      <c r="A311" s="98">
        <v>37763</v>
      </c>
      <c r="B311" s="99">
        <v>8524.4595498379404</v>
      </c>
      <c r="C311" s="100">
        <v>110</v>
      </c>
      <c r="D311" s="101">
        <f t="shared" si="4"/>
        <v>937690.55048217345</v>
      </c>
      <c r="E311" s="102"/>
    </row>
    <row r="312" spans="1:5">
      <c r="A312" s="98">
        <v>37764</v>
      </c>
      <c r="B312" s="99">
        <v>8534.0022342030097</v>
      </c>
      <c r="C312" s="100">
        <v>90</v>
      </c>
      <c r="D312" s="101">
        <f t="shared" si="4"/>
        <v>768060.20107827091</v>
      </c>
      <c r="E312" s="102"/>
    </row>
    <row r="313" spans="1:5">
      <c r="A313" s="98">
        <v>37767</v>
      </c>
      <c r="B313" s="99">
        <v>8543.54491856807</v>
      </c>
      <c r="C313" s="100">
        <v>97</v>
      </c>
      <c r="D313" s="101">
        <f t="shared" si="4"/>
        <v>828723.85710110283</v>
      </c>
      <c r="E313" s="102"/>
    </row>
    <row r="314" spans="1:5">
      <c r="A314" s="98">
        <v>37768</v>
      </c>
      <c r="B314" s="99">
        <v>8553.0876029331394</v>
      </c>
      <c r="C314" s="100">
        <v>97</v>
      </c>
      <c r="D314" s="101">
        <f t="shared" si="4"/>
        <v>829649.49748451449</v>
      </c>
      <c r="E314" s="102"/>
    </row>
    <row r="315" spans="1:5">
      <c r="A315" s="98">
        <v>37769</v>
      </c>
      <c r="B315" s="99">
        <v>8562.6302872982105</v>
      </c>
      <c r="C315" s="100">
        <v>95</v>
      </c>
      <c r="D315" s="101">
        <f t="shared" si="4"/>
        <v>813449.87729333004</v>
      </c>
      <c r="E315" s="102"/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3A8E0-84C1-4C65-BE73-68346384C0BE}">
  <dimension ref="B1:D13"/>
  <sheetViews>
    <sheetView zoomScale="160" zoomScaleNormal="160" workbookViewId="0">
      <selection activeCell="E22" sqref="E22"/>
    </sheetView>
  </sheetViews>
  <sheetFormatPr defaultColWidth="9.109375" defaultRowHeight="13.2"/>
  <cols>
    <col min="1" max="1" width="9.109375" style="85"/>
    <col min="2" max="2" width="11.109375" style="85" bestFit="1" customWidth="1"/>
    <col min="3" max="3" width="10.5546875" style="92" bestFit="1" customWidth="1"/>
    <col min="4" max="4" width="12.44140625" style="85" customWidth="1"/>
    <col min="5" max="16384" width="9.109375" style="85"/>
  </cols>
  <sheetData>
    <row r="1" spans="2:4" ht="15.6">
      <c r="B1" s="93" t="s">
        <v>583</v>
      </c>
      <c r="C1" s="93" t="s">
        <v>584</v>
      </c>
    </row>
    <row r="2" spans="2:4">
      <c r="B2" s="94" t="s">
        <v>585</v>
      </c>
      <c r="C2" s="95"/>
      <c r="D2" s="91"/>
    </row>
    <row r="3" spans="2:4">
      <c r="B3" s="94" t="s">
        <v>586</v>
      </c>
      <c r="C3" s="95"/>
    </row>
    <row r="4" spans="2:4">
      <c r="B4" s="94" t="s">
        <v>587</v>
      </c>
      <c r="C4" s="95"/>
    </row>
    <row r="5" spans="2:4">
      <c r="B5" s="94" t="s">
        <v>496</v>
      </c>
      <c r="C5" s="95"/>
    </row>
    <row r="6" spans="2:4">
      <c r="B6" s="94" t="s">
        <v>588</v>
      </c>
      <c r="C6" s="95"/>
    </row>
    <row r="7" spans="2:4">
      <c r="B7" s="94" t="s">
        <v>589</v>
      </c>
      <c r="C7" s="95"/>
    </row>
    <row r="8" spans="2:4">
      <c r="B8" s="94" t="s">
        <v>309</v>
      </c>
      <c r="C8" s="95"/>
    </row>
    <row r="9" spans="2:4">
      <c r="B9" s="94" t="s">
        <v>590</v>
      </c>
      <c r="C9" s="95"/>
    </row>
    <row r="10" spans="2:4">
      <c r="B10" s="94" t="s">
        <v>379</v>
      </c>
      <c r="C10" s="95"/>
    </row>
    <row r="11" spans="2:4">
      <c r="B11" s="94" t="s">
        <v>591</v>
      </c>
      <c r="C11" s="95"/>
    </row>
    <row r="12" spans="2:4">
      <c r="B12" s="94" t="s">
        <v>592</v>
      </c>
      <c r="C12" s="95"/>
    </row>
    <row r="13" spans="2:4">
      <c r="C13" s="85"/>
    </row>
  </sheetData>
  <pageMargins left="0.75" right="0.75" top="1" bottom="1" header="0.5" footer="0.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336C2-935E-4360-A53A-C3CF863204AB}">
  <sheetPr>
    <pageSetUpPr fitToPage="1"/>
  </sheetPr>
  <dimension ref="B1:D15"/>
  <sheetViews>
    <sheetView zoomScale="130" zoomScaleNormal="130" workbookViewId="0">
      <selection activeCell="C3" sqref="C3"/>
    </sheetView>
  </sheetViews>
  <sheetFormatPr defaultColWidth="9.109375" defaultRowHeight="13.2"/>
  <cols>
    <col min="1" max="1" width="11.5546875" style="85" customWidth="1"/>
    <col min="2" max="2" width="12.6640625" style="85" customWidth="1"/>
    <col min="3" max="3" width="14.6640625" style="85" bestFit="1" customWidth="1"/>
    <col min="4" max="4" width="15" style="85" bestFit="1" customWidth="1"/>
    <col min="5" max="16384" width="9.109375" style="85"/>
  </cols>
  <sheetData>
    <row r="1" spans="2:4" ht="13.8" thickBot="1"/>
    <row r="2" spans="2:4">
      <c r="B2" s="86" t="s">
        <v>573</v>
      </c>
      <c r="C2" s="87" t="s">
        <v>574</v>
      </c>
      <c r="D2" s="87" t="s">
        <v>575</v>
      </c>
    </row>
    <row r="3" spans="2:4">
      <c r="B3" s="88" t="s">
        <v>576</v>
      </c>
      <c r="C3" s="89"/>
      <c r="D3" s="89"/>
    </row>
    <row r="4" spans="2:4">
      <c r="B4" s="88" t="s">
        <v>577</v>
      </c>
      <c r="C4" s="89"/>
      <c r="D4" s="89"/>
    </row>
    <row r="5" spans="2:4">
      <c r="B5" s="88" t="s">
        <v>578</v>
      </c>
      <c r="C5" s="89"/>
      <c r="D5" s="89"/>
    </row>
    <row r="6" spans="2:4">
      <c r="B6" s="88" t="s">
        <v>579</v>
      </c>
      <c r="C6" s="89"/>
      <c r="D6" s="89"/>
    </row>
    <row r="7" spans="2:4">
      <c r="B7" s="88" t="s">
        <v>580</v>
      </c>
      <c r="C7" s="89"/>
      <c r="D7" s="89"/>
    </row>
    <row r="8" spans="2:4">
      <c r="B8" s="88" t="s">
        <v>581</v>
      </c>
      <c r="C8" s="89"/>
      <c r="D8" s="89"/>
    </row>
    <row r="9" spans="2:4" ht="13.8" thickBot="1">
      <c r="B9" s="90" t="s">
        <v>582</v>
      </c>
      <c r="C9" s="89"/>
      <c r="D9" s="89"/>
    </row>
    <row r="10" spans="2:4">
      <c r="C10" s="91"/>
      <c r="D10" s="91"/>
    </row>
    <row r="13" spans="2:4">
      <c r="B13" s="92"/>
      <c r="C13" s="92"/>
      <c r="D13" s="92"/>
    </row>
    <row r="14" spans="2:4">
      <c r="B14" s="92"/>
      <c r="C14" s="92"/>
      <c r="D14" s="92"/>
    </row>
    <row r="15" spans="2:4">
      <c r="B15" s="92"/>
      <c r="C15" s="92"/>
      <c r="D15" s="92"/>
    </row>
  </sheetData>
  <pageMargins left="0.75" right="0.75" top="1" bottom="1" header="0.5" footer="0.5"/>
  <pageSetup paperSize="9" scale="82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B4898-ED47-4EDC-B907-64E45C7AB28C}">
  <dimension ref="A1:G15"/>
  <sheetViews>
    <sheetView zoomScale="145" zoomScaleNormal="145" workbookViewId="0">
      <selection activeCell="A23" sqref="A23"/>
    </sheetView>
  </sheetViews>
  <sheetFormatPr defaultColWidth="9.109375" defaultRowHeight="15" customHeight="1"/>
  <cols>
    <col min="1" max="1" width="31.44140625" style="81" customWidth="1"/>
    <col min="2" max="2" width="32" style="81" customWidth="1"/>
    <col min="3" max="16384" width="9.109375" style="81"/>
  </cols>
  <sheetData>
    <row r="1" spans="1:7" ht="29.25" customHeight="1">
      <c r="A1" s="151" t="s">
        <v>558</v>
      </c>
      <c r="B1" s="151"/>
      <c r="D1"/>
      <c r="E1"/>
      <c r="F1"/>
      <c r="G1"/>
    </row>
    <row r="2" spans="1:7" ht="15" customHeight="1">
      <c r="D2"/>
      <c r="E2"/>
      <c r="F2"/>
      <c r="G2"/>
    </row>
    <row r="3" spans="1:7" ht="14.4">
      <c r="A3" s="82" t="s">
        <v>559</v>
      </c>
      <c r="B3" s="82" t="s">
        <v>560</v>
      </c>
      <c r="D3"/>
      <c r="E3"/>
      <c r="F3"/>
      <c r="G3"/>
    </row>
    <row r="4" spans="1:7" ht="14.4">
      <c r="A4" s="83" t="s">
        <v>561</v>
      </c>
      <c r="B4" s="84"/>
      <c r="D4"/>
      <c r="E4"/>
      <c r="F4"/>
      <c r="G4"/>
    </row>
    <row r="5" spans="1:7" ht="14.4">
      <c r="A5" s="83" t="s">
        <v>562</v>
      </c>
      <c r="B5" s="84"/>
      <c r="D5"/>
      <c r="E5"/>
      <c r="F5"/>
      <c r="G5"/>
    </row>
    <row r="6" spans="1:7" ht="14.4">
      <c r="A6" s="83" t="s">
        <v>563</v>
      </c>
      <c r="B6" s="84"/>
      <c r="D6"/>
      <c r="E6"/>
      <c r="F6"/>
      <c r="G6"/>
    </row>
    <row r="7" spans="1:7" ht="14.4">
      <c r="A7" s="83" t="s">
        <v>564</v>
      </c>
      <c r="B7" s="84"/>
      <c r="D7"/>
      <c r="E7"/>
      <c r="F7"/>
      <c r="G7"/>
    </row>
    <row r="8" spans="1:7" ht="14.4">
      <c r="A8" s="83" t="s">
        <v>565</v>
      </c>
      <c r="B8" s="84"/>
      <c r="D8"/>
      <c r="E8"/>
      <c r="F8"/>
      <c r="G8"/>
    </row>
    <row r="9" spans="1:7" ht="15" customHeight="1">
      <c r="A9" s="83" t="s">
        <v>566</v>
      </c>
      <c r="B9" s="84"/>
      <c r="D9"/>
      <c r="E9"/>
      <c r="F9"/>
      <c r="G9"/>
    </row>
    <row r="10" spans="1:7" ht="15" customHeight="1">
      <c r="A10" s="83" t="s">
        <v>567</v>
      </c>
      <c r="B10" s="84"/>
      <c r="D10"/>
      <c r="E10"/>
      <c r="F10"/>
      <c r="G10"/>
    </row>
    <row r="11" spans="1:7" ht="15" customHeight="1">
      <c r="A11" s="83" t="s">
        <v>568</v>
      </c>
      <c r="B11" s="84"/>
      <c r="D11"/>
      <c r="E11"/>
      <c r="F11"/>
      <c r="G11"/>
    </row>
    <row r="12" spans="1:7" ht="15" customHeight="1">
      <c r="A12" s="83" t="s">
        <v>569</v>
      </c>
      <c r="B12" s="84"/>
      <c r="D12"/>
      <c r="E12"/>
      <c r="F12"/>
      <c r="G12"/>
    </row>
    <row r="13" spans="1:7" ht="15" customHeight="1">
      <c r="A13" s="83" t="s">
        <v>570</v>
      </c>
      <c r="B13" s="84"/>
    </row>
    <row r="14" spans="1:7" ht="15" customHeight="1">
      <c r="A14" s="83" t="s">
        <v>571</v>
      </c>
      <c r="B14" s="84"/>
    </row>
    <row r="15" spans="1:7" ht="15" customHeight="1">
      <c r="A15" s="83" t="s">
        <v>572</v>
      </c>
      <c r="B15" s="84"/>
    </row>
  </sheetData>
  <mergeCells count="1">
    <mergeCell ref="A1:B1"/>
  </mergeCell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309FE-F415-46C3-860F-0318DC8A0ECE}">
  <dimension ref="A1:L186"/>
  <sheetViews>
    <sheetView tabSelected="1" workbookViewId="0">
      <selection activeCell="K27" sqref="K27"/>
    </sheetView>
  </sheetViews>
  <sheetFormatPr defaultColWidth="9.109375" defaultRowHeight="12.75" customHeight="1"/>
  <cols>
    <col min="1" max="1" width="5.88671875" style="38" customWidth="1"/>
    <col min="2" max="2" width="16" style="38" customWidth="1"/>
    <col min="3" max="3" width="12.44140625" style="38" customWidth="1"/>
    <col min="4" max="4" width="14.44140625" style="38" customWidth="1"/>
    <col min="5" max="5" width="15.44140625" style="38" customWidth="1"/>
    <col min="6" max="6" width="14.5546875" style="38" customWidth="1"/>
    <col min="7" max="7" width="16" style="50" customWidth="1"/>
    <col min="8" max="8" width="9.109375" style="35"/>
    <col min="9" max="9" width="12.33203125" style="38" bestFit="1" customWidth="1"/>
    <col min="10" max="10" width="9.44140625" style="38" bestFit="1" customWidth="1"/>
    <col min="11" max="11" width="9.109375" style="38"/>
    <col min="12" max="12" width="9.109375" style="51"/>
    <col min="13" max="16384" width="9.109375" style="38"/>
  </cols>
  <sheetData>
    <row r="1" spans="1:12" ht="30" customHeight="1">
      <c r="A1" s="49" t="s">
        <v>482</v>
      </c>
    </row>
    <row r="2" spans="1:12" ht="35.1" customHeight="1">
      <c r="A2" s="49" t="s">
        <v>230</v>
      </c>
      <c r="C2" s="35"/>
      <c r="D2" s="35"/>
      <c r="E2" s="35"/>
      <c r="F2" s="35"/>
      <c r="G2" s="35"/>
      <c r="H2" s="38"/>
    </row>
    <row r="3" spans="1:12" ht="35.1" customHeight="1">
      <c r="A3" s="49" t="s">
        <v>483</v>
      </c>
      <c r="C3" s="35"/>
      <c r="D3" s="35"/>
      <c r="E3" s="35"/>
      <c r="F3" s="35"/>
      <c r="G3" s="35"/>
      <c r="H3" s="38"/>
    </row>
    <row r="4" spans="1:12" s="39" customFormat="1" ht="14.4">
      <c r="G4" s="52"/>
      <c r="I4" s="53" t="s">
        <v>231</v>
      </c>
      <c r="J4" s="53" t="s">
        <v>232</v>
      </c>
      <c r="K4" s="53" t="s">
        <v>233</v>
      </c>
      <c r="L4" s="54"/>
    </row>
    <row r="5" spans="1:12" s="39" customFormat="1" ht="14.4">
      <c r="A5" s="152" t="s">
        <v>234</v>
      </c>
      <c r="B5" s="154" t="s">
        <v>0</v>
      </c>
      <c r="C5" s="154" t="s">
        <v>1</v>
      </c>
      <c r="D5" s="156" t="s">
        <v>235</v>
      </c>
      <c r="E5" s="154" t="s">
        <v>14</v>
      </c>
      <c r="F5" s="154"/>
      <c r="G5" s="158" t="s">
        <v>236</v>
      </c>
      <c r="I5" s="55"/>
      <c r="J5" s="55"/>
      <c r="K5" s="56"/>
      <c r="L5" s="54"/>
    </row>
    <row r="6" spans="1:12" s="39" customFormat="1" ht="14.4">
      <c r="A6" s="153"/>
      <c r="B6" s="155"/>
      <c r="C6" s="155"/>
      <c r="D6" s="157"/>
      <c r="E6" s="57" t="s">
        <v>237</v>
      </c>
      <c r="F6" s="57" t="s">
        <v>238</v>
      </c>
      <c r="G6" s="159"/>
      <c r="I6" s="58"/>
      <c r="J6" s="58"/>
      <c r="K6" s="59"/>
      <c r="L6" s="54"/>
    </row>
    <row r="7" spans="1:12" s="39" customFormat="1" ht="15" customHeight="1">
      <c r="A7" s="60">
        <v>1</v>
      </c>
      <c r="B7" s="56" t="s">
        <v>239</v>
      </c>
      <c r="C7" s="56" t="s">
        <v>240</v>
      </c>
      <c r="D7" s="56" t="s">
        <v>241</v>
      </c>
      <c r="E7" s="56" t="s">
        <v>242</v>
      </c>
      <c r="F7" s="55">
        <v>277</v>
      </c>
      <c r="G7" s="61">
        <v>32134</v>
      </c>
      <c r="H7" s="35"/>
      <c r="L7" s="54"/>
    </row>
    <row r="8" spans="1:12" s="39" customFormat="1" ht="15" customHeight="1">
      <c r="A8" s="60">
        <v>2</v>
      </c>
      <c r="B8" s="56" t="s">
        <v>243</v>
      </c>
      <c r="C8" s="56" t="s">
        <v>244</v>
      </c>
      <c r="D8" s="56" t="s">
        <v>245</v>
      </c>
      <c r="E8" s="56" t="s">
        <v>246</v>
      </c>
      <c r="F8" s="55">
        <v>850</v>
      </c>
      <c r="G8" s="61">
        <v>32874</v>
      </c>
      <c r="H8" s="35"/>
      <c r="L8" s="54"/>
    </row>
    <row r="9" spans="1:12" s="39" customFormat="1" ht="15" customHeight="1">
      <c r="A9" s="60">
        <v>3</v>
      </c>
      <c r="B9" s="56" t="s">
        <v>247</v>
      </c>
      <c r="C9" s="56" t="s">
        <v>248</v>
      </c>
      <c r="D9" s="56" t="s">
        <v>249</v>
      </c>
      <c r="E9" s="56" t="s">
        <v>246</v>
      </c>
      <c r="F9" s="55">
        <v>882</v>
      </c>
      <c r="G9" s="61">
        <v>27334</v>
      </c>
      <c r="H9" s="35"/>
      <c r="L9" s="54"/>
    </row>
    <row r="10" spans="1:12" s="39" customFormat="1" ht="15" customHeight="1">
      <c r="A10" s="60">
        <v>4</v>
      </c>
      <c r="B10" s="56" t="s">
        <v>250</v>
      </c>
      <c r="C10" s="56" t="s">
        <v>251</v>
      </c>
      <c r="D10" s="56" t="s">
        <v>252</v>
      </c>
      <c r="E10" s="56" t="s">
        <v>253</v>
      </c>
      <c r="F10" s="55">
        <v>826</v>
      </c>
      <c r="G10" s="61">
        <v>23990</v>
      </c>
      <c r="H10" s="35"/>
      <c r="L10" s="54"/>
    </row>
    <row r="11" spans="1:12" s="39" customFormat="1" ht="15" customHeight="1">
      <c r="A11" s="60">
        <v>5</v>
      </c>
      <c r="B11" s="56" t="s">
        <v>254</v>
      </c>
      <c r="C11" s="56" t="s">
        <v>71</v>
      </c>
      <c r="D11" s="56" t="s">
        <v>245</v>
      </c>
      <c r="E11" s="56" t="s">
        <v>246</v>
      </c>
      <c r="F11" s="55">
        <v>555</v>
      </c>
      <c r="G11" s="61">
        <v>32687</v>
      </c>
      <c r="H11" s="35"/>
      <c r="L11" s="54"/>
    </row>
    <row r="12" spans="1:12" s="39" customFormat="1" ht="15" customHeight="1">
      <c r="A12" s="60">
        <v>6</v>
      </c>
      <c r="B12" s="56" t="s">
        <v>255</v>
      </c>
      <c r="C12" s="56" t="s">
        <v>256</v>
      </c>
      <c r="D12" s="56" t="s">
        <v>249</v>
      </c>
      <c r="E12" s="56" t="s">
        <v>257</v>
      </c>
      <c r="F12" s="55">
        <v>322</v>
      </c>
      <c r="G12" s="61">
        <v>22069</v>
      </c>
      <c r="H12" s="35"/>
      <c r="L12" s="54"/>
    </row>
    <row r="13" spans="1:12" s="39" customFormat="1" ht="15" customHeight="1">
      <c r="A13" s="60">
        <v>7</v>
      </c>
      <c r="B13" s="56" t="s">
        <v>258</v>
      </c>
      <c r="C13" s="56" t="s">
        <v>259</v>
      </c>
      <c r="D13" s="56" t="s">
        <v>241</v>
      </c>
      <c r="E13" s="56" t="s">
        <v>246</v>
      </c>
      <c r="F13" s="55">
        <v>400</v>
      </c>
      <c r="G13" s="61">
        <v>27723</v>
      </c>
      <c r="H13" s="35"/>
      <c r="L13" s="54"/>
    </row>
    <row r="14" spans="1:12" s="39" customFormat="1" ht="15" customHeight="1">
      <c r="A14" s="60">
        <v>8</v>
      </c>
      <c r="B14" s="56" t="s">
        <v>260</v>
      </c>
      <c r="C14" s="56" t="s">
        <v>261</v>
      </c>
      <c r="D14" s="56" t="s">
        <v>249</v>
      </c>
      <c r="E14" s="56" t="s">
        <v>262</v>
      </c>
      <c r="F14" s="55">
        <v>550</v>
      </c>
      <c r="G14" s="61">
        <v>27298</v>
      </c>
      <c r="H14" s="35"/>
      <c r="L14" s="54"/>
    </row>
    <row r="15" spans="1:12" s="39" customFormat="1" ht="15" customHeight="1">
      <c r="A15" s="60">
        <v>9</v>
      </c>
      <c r="B15" s="56" t="s">
        <v>263</v>
      </c>
      <c r="C15" s="56" t="s">
        <v>264</v>
      </c>
      <c r="D15" s="56" t="s">
        <v>265</v>
      </c>
      <c r="E15" s="56" t="s">
        <v>266</v>
      </c>
      <c r="F15" s="55">
        <v>742</v>
      </c>
      <c r="G15" s="61">
        <v>34975</v>
      </c>
      <c r="H15" s="35"/>
      <c r="L15" s="54"/>
    </row>
    <row r="16" spans="1:12" s="39" customFormat="1" ht="15" customHeight="1">
      <c r="A16" s="60">
        <v>10</v>
      </c>
      <c r="B16" s="56" t="s">
        <v>267</v>
      </c>
      <c r="C16" s="56" t="s">
        <v>268</v>
      </c>
      <c r="D16" s="56" t="s">
        <v>269</v>
      </c>
      <c r="E16" s="56" t="s">
        <v>270</v>
      </c>
      <c r="F16" s="55">
        <v>767</v>
      </c>
      <c r="G16" s="61">
        <v>27195</v>
      </c>
      <c r="H16" s="35"/>
      <c r="L16" s="54"/>
    </row>
    <row r="17" spans="1:12" s="39" customFormat="1" ht="15" customHeight="1">
      <c r="A17" s="60">
        <v>11</v>
      </c>
      <c r="B17" s="56" t="s">
        <v>271</v>
      </c>
      <c r="C17" s="56" t="s">
        <v>256</v>
      </c>
      <c r="D17" s="56" t="s">
        <v>245</v>
      </c>
      <c r="E17" s="56" t="s">
        <v>272</v>
      </c>
      <c r="F17" s="55">
        <v>413</v>
      </c>
      <c r="G17" s="61">
        <v>27508</v>
      </c>
      <c r="H17" s="35"/>
      <c r="L17" s="54"/>
    </row>
    <row r="18" spans="1:12" s="39" customFormat="1" ht="15" customHeight="1">
      <c r="A18" s="60">
        <v>12</v>
      </c>
      <c r="B18" s="56" t="s">
        <v>273</v>
      </c>
      <c r="C18" s="56" t="s">
        <v>274</v>
      </c>
      <c r="D18" s="56" t="s">
        <v>265</v>
      </c>
      <c r="E18" s="56" t="s">
        <v>272</v>
      </c>
      <c r="F18" s="55">
        <v>602</v>
      </c>
      <c r="G18" s="61">
        <v>26114</v>
      </c>
      <c r="H18" s="35"/>
      <c r="L18" s="54"/>
    </row>
    <row r="19" spans="1:12" s="39" customFormat="1" ht="15" customHeight="1">
      <c r="A19" s="60">
        <v>13</v>
      </c>
      <c r="B19" s="56" t="s">
        <v>275</v>
      </c>
      <c r="C19" s="56" t="s">
        <v>276</v>
      </c>
      <c r="D19" s="56" t="s">
        <v>277</v>
      </c>
      <c r="E19" s="56" t="s">
        <v>278</v>
      </c>
      <c r="F19" s="55">
        <v>460</v>
      </c>
      <c r="G19" s="61">
        <v>29765</v>
      </c>
      <c r="H19" s="35"/>
      <c r="L19" s="54"/>
    </row>
    <row r="20" spans="1:12" s="39" customFormat="1" ht="15" customHeight="1">
      <c r="A20" s="60">
        <v>14</v>
      </c>
      <c r="B20" s="56" t="s">
        <v>279</v>
      </c>
      <c r="C20" s="56" t="s">
        <v>256</v>
      </c>
      <c r="D20" s="56" t="s">
        <v>265</v>
      </c>
      <c r="E20" s="56" t="s">
        <v>246</v>
      </c>
      <c r="F20" s="55">
        <v>300</v>
      </c>
      <c r="G20" s="61">
        <v>28768</v>
      </c>
      <c r="H20" s="35"/>
      <c r="L20" s="54"/>
    </row>
    <row r="21" spans="1:12" s="39" customFormat="1" ht="15" customHeight="1">
      <c r="A21" s="60">
        <v>15</v>
      </c>
      <c r="B21" s="56" t="s">
        <v>280</v>
      </c>
      <c r="C21" s="56" t="s">
        <v>281</v>
      </c>
      <c r="D21" s="56" t="s">
        <v>277</v>
      </c>
      <c r="E21" s="56" t="s">
        <v>257</v>
      </c>
      <c r="F21" s="55">
        <v>460</v>
      </c>
      <c r="G21" s="61">
        <v>30346</v>
      </c>
      <c r="H21" s="35"/>
      <c r="L21" s="54"/>
    </row>
    <row r="22" spans="1:12" s="39" customFormat="1" ht="15" customHeight="1">
      <c r="A22" s="60">
        <v>16</v>
      </c>
      <c r="B22" s="56" t="s">
        <v>282</v>
      </c>
      <c r="C22" s="56" t="s">
        <v>283</v>
      </c>
      <c r="D22" s="56" t="s">
        <v>265</v>
      </c>
      <c r="E22" s="56" t="s">
        <v>272</v>
      </c>
      <c r="F22" s="55">
        <v>695</v>
      </c>
      <c r="G22" s="61">
        <v>32309</v>
      </c>
      <c r="H22" s="35"/>
      <c r="L22" s="54"/>
    </row>
    <row r="23" spans="1:12" s="39" customFormat="1" ht="15" customHeight="1">
      <c r="A23" s="60">
        <v>17</v>
      </c>
      <c r="B23" s="56" t="s">
        <v>284</v>
      </c>
      <c r="C23" s="56" t="s">
        <v>285</v>
      </c>
      <c r="D23" s="56" t="s">
        <v>241</v>
      </c>
      <c r="E23" s="56" t="s">
        <v>278</v>
      </c>
      <c r="F23" s="55">
        <v>227</v>
      </c>
      <c r="G23" s="61">
        <v>28323</v>
      </c>
      <c r="H23" s="35"/>
      <c r="L23" s="54"/>
    </row>
    <row r="24" spans="1:12" s="39" customFormat="1" ht="15" customHeight="1">
      <c r="A24" s="60">
        <v>18</v>
      </c>
      <c r="B24" s="56" t="s">
        <v>286</v>
      </c>
      <c r="C24" s="56" t="s">
        <v>287</v>
      </c>
      <c r="D24" s="56" t="s">
        <v>252</v>
      </c>
      <c r="E24" s="56" t="s">
        <v>253</v>
      </c>
      <c r="F24" s="55">
        <v>303</v>
      </c>
      <c r="G24" s="61">
        <v>22358</v>
      </c>
      <c r="H24" s="35"/>
      <c r="L24" s="54"/>
    </row>
    <row r="25" spans="1:12" s="39" customFormat="1" ht="15" customHeight="1">
      <c r="A25" s="60">
        <v>19</v>
      </c>
      <c r="B25" s="56" t="s">
        <v>288</v>
      </c>
      <c r="C25" s="56" t="s">
        <v>30</v>
      </c>
      <c r="D25" s="56" t="s">
        <v>245</v>
      </c>
      <c r="E25" s="56" t="s">
        <v>270</v>
      </c>
      <c r="F25" s="55">
        <v>400</v>
      </c>
      <c r="G25" s="61">
        <v>24169</v>
      </c>
      <c r="H25" s="35"/>
      <c r="L25" s="54"/>
    </row>
    <row r="26" spans="1:12" s="39" customFormat="1" ht="15" customHeight="1">
      <c r="A26" s="60">
        <v>20</v>
      </c>
      <c r="B26" s="56" t="s">
        <v>258</v>
      </c>
      <c r="C26" s="56" t="s">
        <v>289</v>
      </c>
      <c r="D26" s="56" t="s">
        <v>277</v>
      </c>
      <c r="E26" s="56" t="s">
        <v>272</v>
      </c>
      <c r="F26" s="55">
        <v>450</v>
      </c>
      <c r="G26" s="61">
        <v>31869</v>
      </c>
      <c r="H26" s="35"/>
      <c r="L26" s="54"/>
    </row>
    <row r="27" spans="1:12" s="39" customFormat="1" ht="15" customHeight="1">
      <c r="A27" s="60">
        <v>21</v>
      </c>
      <c r="B27" s="56" t="s">
        <v>290</v>
      </c>
      <c r="C27" s="56" t="s">
        <v>285</v>
      </c>
      <c r="D27" s="56" t="s">
        <v>245</v>
      </c>
      <c r="E27" s="56" t="s">
        <v>257</v>
      </c>
      <c r="F27" s="55">
        <v>240</v>
      </c>
      <c r="G27" s="61">
        <v>34962</v>
      </c>
      <c r="H27" s="35"/>
      <c r="L27" s="54"/>
    </row>
    <row r="28" spans="1:12" s="39" customFormat="1" ht="15" customHeight="1">
      <c r="A28" s="60">
        <v>22</v>
      </c>
      <c r="B28" s="56" t="s">
        <v>291</v>
      </c>
      <c r="C28" s="56" t="s">
        <v>292</v>
      </c>
      <c r="D28" s="56" t="s">
        <v>293</v>
      </c>
      <c r="E28" s="56" t="s">
        <v>266</v>
      </c>
      <c r="F28" s="55">
        <v>750</v>
      </c>
      <c r="G28" s="61">
        <v>31206</v>
      </c>
      <c r="H28" s="35"/>
      <c r="L28" s="54"/>
    </row>
    <row r="29" spans="1:12" s="39" customFormat="1" ht="15" customHeight="1">
      <c r="A29" s="60">
        <v>23</v>
      </c>
      <c r="B29" s="56" t="s">
        <v>294</v>
      </c>
      <c r="C29" s="56" t="s">
        <v>295</v>
      </c>
      <c r="D29" s="56" t="s">
        <v>241</v>
      </c>
      <c r="E29" s="56" t="s">
        <v>257</v>
      </c>
      <c r="F29" s="55">
        <v>363</v>
      </c>
      <c r="G29" s="61">
        <v>31998</v>
      </c>
      <c r="H29" s="35"/>
      <c r="L29" s="54"/>
    </row>
    <row r="30" spans="1:12" s="39" customFormat="1" ht="15" customHeight="1">
      <c r="A30" s="60">
        <v>24</v>
      </c>
      <c r="B30" s="56" t="s">
        <v>296</v>
      </c>
      <c r="C30" s="56" t="s">
        <v>297</v>
      </c>
      <c r="D30" s="56" t="s">
        <v>277</v>
      </c>
      <c r="E30" s="56" t="s">
        <v>298</v>
      </c>
      <c r="F30" s="55">
        <v>401</v>
      </c>
      <c r="G30" s="61">
        <v>26943</v>
      </c>
      <c r="H30" s="35"/>
      <c r="L30" s="54"/>
    </row>
    <row r="31" spans="1:12" s="39" customFormat="1" ht="15" customHeight="1">
      <c r="A31" s="60">
        <v>25</v>
      </c>
      <c r="B31" s="56" t="s">
        <v>299</v>
      </c>
      <c r="C31" s="56" t="s">
        <v>300</v>
      </c>
      <c r="D31" s="56" t="s">
        <v>301</v>
      </c>
      <c r="E31" s="56" t="s">
        <v>298</v>
      </c>
      <c r="F31" s="55">
        <v>181</v>
      </c>
      <c r="G31" s="61">
        <v>30900</v>
      </c>
      <c r="H31" s="35"/>
      <c r="L31" s="54"/>
    </row>
    <row r="32" spans="1:12" s="39" customFormat="1" ht="15" customHeight="1">
      <c r="A32" s="60">
        <v>26</v>
      </c>
      <c r="B32" s="56" t="s">
        <v>302</v>
      </c>
      <c r="C32" s="56" t="s">
        <v>303</v>
      </c>
      <c r="D32" s="56" t="s">
        <v>304</v>
      </c>
      <c r="E32" s="56" t="s">
        <v>270</v>
      </c>
      <c r="F32" s="55">
        <v>774</v>
      </c>
      <c r="G32" s="61">
        <v>25013</v>
      </c>
      <c r="H32" s="35"/>
      <c r="L32" s="54"/>
    </row>
    <row r="33" spans="1:12" s="39" customFormat="1" ht="15" customHeight="1">
      <c r="A33" s="60">
        <v>27</v>
      </c>
      <c r="B33" s="56" t="s">
        <v>305</v>
      </c>
      <c r="C33" s="56" t="s">
        <v>306</v>
      </c>
      <c r="D33" s="56" t="s">
        <v>293</v>
      </c>
      <c r="E33" s="56" t="s">
        <v>298</v>
      </c>
      <c r="F33" s="55">
        <v>550</v>
      </c>
      <c r="G33" s="61">
        <v>30045</v>
      </c>
      <c r="H33" s="35"/>
      <c r="L33" s="54"/>
    </row>
    <row r="34" spans="1:12" s="39" customFormat="1" ht="15" customHeight="1">
      <c r="A34" s="60">
        <v>28</v>
      </c>
      <c r="B34" s="56" t="s">
        <v>307</v>
      </c>
      <c r="C34" s="56" t="s">
        <v>259</v>
      </c>
      <c r="D34" s="56" t="s">
        <v>277</v>
      </c>
      <c r="E34" s="56" t="s">
        <v>246</v>
      </c>
      <c r="F34" s="55">
        <v>769</v>
      </c>
      <c r="G34" s="61">
        <v>26966</v>
      </c>
      <c r="H34" s="35"/>
      <c r="L34" s="54"/>
    </row>
    <row r="35" spans="1:12" s="39" customFormat="1" ht="15" customHeight="1">
      <c r="A35" s="60">
        <v>29</v>
      </c>
      <c r="B35" s="56" t="s">
        <v>308</v>
      </c>
      <c r="C35" s="56" t="s">
        <v>309</v>
      </c>
      <c r="D35" s="56" t="s">
        <v>293</v>
      </c>
      <c r="E35" s="56" t="s">
        <v>310</v>
      </c>
      <c r="F35" s="55">
        <v>416</v>
      </c>
      <c r="G35" s="61">
        <v>31000</v>
      </c>
      <c r="H35" s="35"/>
      <c r="L35" s="54"/>
    </row>
    <row r="36" spans="1:12" s="39" customFormat="1" ht="15" customHeight="1">
      <c r="A36" s="60">
        <v>30</v>
      </c>
      <c r="B36" s="56" t="s">
        <v>311</v>
      </c>
      <c r="C36" s="56" t="s">
        <v>244</v>
      </c>
      <c r="D36" s="56" t="s">
        <v>252</v>
      </c>
      <c r="E36" s="56" t="s">
        <v>278</v>
      </c>
      <c r="F36" s="55">
        <v>850</v>
      </c>
      <c r="G36" s="61">
        <v>23395</v>
      </c>
      <c r="H36" s="35"/>
      <c r="L36" s="54"/>
    </row>
    <row r="37" spans="1:12" s="39" customFormat="1" ht="15" customHeight="1">
      <c r="A37" s="60">
        <v>31</v>
      </c>
      <c r="B37" s="56" t="s">
        <v>312</v>
      </c>
      <c r="C37" s="56" t="s">
        <v>50</v>
      </c>
      <c r="D37" s="56" t="s">
        <v>269</v>
      </c>
      <c r="E37" s="56" t="s">
        <v>266</v>
      </c>
      <c r="F37" s="55">
        <v>687</v>
      </c>
      <c r="G37" s="61">
        <v>28720</v>
      </c>
      <c r="H37" s="35"/>
      <c r="L37" s="54"/>
    </row>
    <row r="38" spans="1:12" s="39" customFormat="1" ht="15" customHeight="1">
      <c r="A38" s="60">
        <v>32</v>
      </c>
      <c r="B38" s="56" t="s">
        <v>313</v>
      </c>
      <c r="C38" s="56" t="s">
        <v>314</v>
      </c>
      <c r="D38" s="56" t="s">
        <v>249</v>
      </c>
      <c r="E38" s="56" t="s">
        <v>278</v>
      </c>
      <c r="F38" s="55">
        <v>300</v>
      </c>
      <c r="G38" s="61">
        <v>23088</v>
      </c>
      <c r="H38" s="35"/>
      <c r="L38" s="54"/>
    </row>
    <row r="39" spans="1:12" s="39" customFormat="1" ht="15" customHeight="1">
      <c r="A39" s="60">
        <v>33</v>
      </c>
      <c r="B39" s="56" t="s">
        <v>315</v>
      </c>
      <c r="C39" s="56" t="s">
        <v>261</v>
      </c>
      <c r="D39" s="56" t="s">
        <v>241</v>
      </c>
      <c r="E39" s="56" t="s">
        <v>257</v>
      </c>
      <c r="F39" s="55">
        <v>849</v>
      </c>
      <c r="G39" s="61">
        <v>29605</v>
      </c>
      <c r="H39" s="35"/>
      <c r="L39" s="54"/>
    </row>
    <row r="40" spans="1:12" s="39" customFormat="1" ht="15" customHeight="1">
      <c r="A40" s="60">
        <v>34</v>
      </c>
      <c r="B40" s="56" t="s">
        <v>316</v>
      </c>
      <c r="C40" s="56" t="s">
        <v>76</v>
      </c>
      <c r="D40" s="56" t="s">
        <v>265</v>
      </c>
      <c r="E40" s="56" t="s">
        <v>253</v>
      </c>
      <c r="F40" s="55">
        <v>764</v>
      </c>
      <c r="G40" s="61">
        <v>33092</v>
      </c>
      <c r="H40" s="35"/>
      <c r="L40" s="54"/>
    </row>
    <row r="41" spans="1:12" s="39" customFormat="1" ht="15" customHeight="1">
      <c r="A41" s="60">
        <v>35</v>
      </c>
      <c r="B41" s="56" t="s">
        <v>317</v>
      </c>
      <c r="C41" s="56" t="s">
        <v>318</v>
      </c>
      <c r="D41" s="56" t="s">
        <v>293</v>
      </c>
      <c r="E41" s="56" t="s">
        <v>319</v>
      </c>
      <c r="F41" s="55">
        <v>281</v>
      </c>
      <c r="G41" s="61">
        <v>23347</v>
      </c>
      <c r="H41" s="35"/>
      <c r="L41" s="54"/>
    </row>
    <row r="42" spans="1:12" s="39" customFormat="1" ht="15" customHeight="1">
      <c r="A42" s="60">
        <v>36</v>
      </c>
      <c r="B42" s="56" t="s">
        <v>320</v>
      </c>
      <c r="C42" s="56" t="s">
        <v>321</v>
      </c>
      <c r="D42" s="56" t="s">
        <v>249</v>
      </c>
      <c r="E42" s="56" t="s">
        <v>270</v>
      </c>
      <c r="F42" s="55">
        <v>550</v>
      </c>
      <c r="G42" s="61">
        <v>25815</v>
      </c>
      <c r="H42" s="35"/>
      <c r="L42" s="54"/>
    </row>
    <row r="43" spans="1:12" s="39" customFormat="1" ht="15" customHeight="1">
      <c r="A43" s="60">
        <v>37</v>
      </c>
      <c r="B43" s="56" t="s">
        <v>322</v>
      </c>
      <c r="C43" s="56" t="s">
        <v>323</v>
      </c>
      <c r="D43" s="56" t="s">
        <v>245</v>
      </c>
      <c r="E43" s="56" t="s">
        <v>262</v>
      </c>
      <c r="F43" s="55">
        <v>126</v>
      </c>
      <c r="G43" s="61">
        <v>22939</v>
      </c>
      <c r="H43" s="35"/>
      <c r="L43" s="54"/>
    </row>
    <row r="44" spans="1:12" s="39" customFormat="1" ht="15" customHeight="1">
      <c r="A44" s="60">
        <v>38</v>
      </c>
      <c r="B44" s="56" t="s">
        <v>324</v>
      </c>
      <c r="C44" s="56" t="s">
        <v>325</v>
      </c>
      <c r="D44" s="56" t="s">
        <v>269</v>
      </c>
      <c r="E44" s="56" t="s">
        <v>242</v>
      </c>
      <c r="F44" s="55">
        <v>307</v>
      </c>
      <c r="G44" s="61">
        <v>28513</v>
      </c>
      <c r="H44" s="35"/>
      <c r="L44" s="54"/>
    </row>
    <row r="45" spans="1:12" s="39" customFormat="1" ht="15" customHeight="1">
      <c r="A45" s="60">
        <v>39</v>
      </c>
      <c r="B45" s="56" t="s">
        <v>326</v>
      </c>
      <c r="C45" s="56" t="s">
        <v>327</v>
      </c>
      <c r="D45" s="56" t="s">
        <v>277</v>
      </c>
      <c r="E45" s="56" t="s">
        <v>310</v>
      </c>
      <c r="F45" s="55">
        <v>404</v>
      </c>
      <c r="G45" s="61">
        <v>29857</v>
      </c>
      <c r="H45" s="35"/>
      <c r="L45" s="54"/>
    </row>
    <row r="46" spans="1:12" s="39" customFormat="1" ht="15" customHeight="1">
      <c r="A46" s="60">
        <v>40</v>
      </c>
      <c r="B46" s="56" t="s">
        <v>328</v>
      </c>
      <c r="C46" s="56" t="s">
        <v>276</v>
      </c>
      <c r="D46" s="56" t="s">
        <v>249</v>
      </c>
      <c r="E46" s="56" t="s">
        <v>246</v>
      </c>
      <c r="F46" s="55">
        <v>371</v>
      </c>
      <c r="G46" s="61">
        <v>24698</v>
      </c>
      <c r="H46" s="35"/>
      <c r="L46" s="54"/>
    </row>
    <row r="47" spans="1:12" s="39" customFormat="1" ht="15" customHeight="1">
      <c r="A47" s="60">
        <v>41</v>
      </c>
      <c r="B47" s="56" t="s">
        <v>329</v>
      </c>
      <c r="C47" s="56" t="s">
        <v>330</v>
      </c>
      <c r="D47" s="56" t="s">
        <v>293</v>
      </c>
      <c r="E47" s="56" t="s">
        <v>298</v>
      </c>
      <c r="F47" s="55">
        <v>286</v>
      </c>
      <c r="G47" s="61">
        <v>34414</v>
      </c>
      <c r="H47" s="35"/>
      <c r="L47" s="54"/>
    </row>
    <row r="48" spans="1:12" s="39" customFormat="1" ht="15" customHeight="1">
      <c r="A48" s="60">
        <v>42</v>
      </c>
      <c r="B48" s="56" t="s">
        <v>331</v>
      </c>
      <c r="C48" s="56" t="s">
        <v>276</v>
      </c>
      <c r="D48" s="56" t="s">
        <v>265</v>
      </c>
      <c r="E48" s="56" t="s">
        <v>246</v>
      </c>
      <c r="F48" s="55">
        <v>691</v>
      </c>
      <c r="G48" s="61">
        <v>25952</v>
      </c>
      <c r="H48" s="35"/>
      <c r="L48" s="54"/>
    </row>
    <row r="49" spans="1:12" s="39" customFormat="1" ht="15" customHeight="1">
      <c r="A49" s="60">
        <v>43</v>
      </c>
      <c r="B49" s="56" t="s">
        <v>332</v>
      </c>
      <c r="C49" s="56" t="s">
        <v>333</v>
      </c>
      <c r="D49" s="56" t="s">
        <v>269</v>
      </c>
      <c r="E49" s="56" t="s">
        <v>272</v>
      </c>
      <c r="F49" s="55">
        <v>550</v>
      </c>
      <c r="G49" s="61">
        <v>31872</v>
      </c>
      <c r="H49" s="35"/>
      <c r="L49" s="54"/>
    </row>
    <row r="50" spans="1:12" s="39" customFormat="1" ht="15" customHeight="1">
      <c r="A50" s="60">
        <v>44</v>
      </c>
      <c r="B50" s="56" t="s">
        <v>334</v>
      </c>
      <c r="C50" s="56" t="s">
        <v>330</v>
      </c>
      <c r="D50" s="56" t="s">
        <v>265</v>
      </c>
      <c r="E50" s="56" t="s">
        <v>257</v>
      </c>
      <c r="F50" s="55">
        <v>427</v>
      </c>
      <c r="G50" s="61">
        <v>34224</v>
      </c>
      <c r="H50" s="35"/>
      <c r="L50" s="54"/>
    </row>
    <row r="51" spans="1:12" s="39" customFormat="1" ht="15" customHeight="1">
      <c r="A51" s="60">
        <v>45</v>
      </c>
      <c r="B51" s="56" t="s">
        <v>320</v>
      </c>
      <c r="C51" s="56" t="s">
        <v>34</v>
      </c>
      <c r="D51" s="56" t="s">
        <v>304</v>
      </c>
      <c r="E51" s="56" t="s">
        <v>262</v>
      </c>
      <c r="F51" s="55">
        <v>300</v>
      </c>
      <c r="G51" s="61">
        <v>23986</v>
      </c>
      <c r="H51" s="35"/>
      <c r="L51" s="54"/>
    </row>
    <row r="52" spans="1:12" s="39" customFormat="1" ht="15" customHeight="1">
      <c r="A52" s="60">
        <v>46</v>
      </c>
      <c r="B52" s="56" t="s">
        <v>280</v>
      </c>
      <c r="C52" s="56" t="s">
        <v>333</v>
      </c>
      <c r="D52" s="56" t="s">
        <v>269</v>
      </c>
      <c r="E52" s="56" t="s">
        <v>272</v>
      </c>
      <c r="F52" s="55">
        <v>851</v>
      </c>
      <c r="G52" s="61">
        <v>26273</v>
      </c>
      <c r="H52" s="35"/>
      <c r="L52" s="54"/>
    </row>
    <row r="53" spans="1:12" s="39" customFormat="1" ht="15" customHeight="1">
      <c r="A53" s="60">
        <v>47</v>
      </c>
      <c r="B53" s="56" t="s">
        <v>335</v>
      </c>
      <c r="C53" s="56" t="s">
        <v>283</v>
      </c>
      <c r="D53" s="56" t="s">
        <v>249</v>
      </c>
      <c r="E53" s="56" t="s">
        <v>278</v>
      </c>
      <c r="F53" s="55">
        <v>760</v>
      </c>
      <c r="G53" s="61">
        <v>34600</v>
      </c>
      <c r="H53" s="35"/>
      <c r="L53" s="54"/>
    </row>
    <row r="54" spans="1:12" s="39" customFormat="1" ht="15" customHeight="1">
      <c r="A54" s="60">
        <v>48</v>
      </c>
      <c r="B54" s="56" t="s">
        <v>336</v>
      </c>
      <c r="C54" s="56" t="s">
        <v>337</v>
      </c>
      <c r="D54" s="56" t="s">
        <v>269</v>
      </c>
      <c r="E54" s="56" t="s">
        <v>310</v>
      </c>
      <c r="F54" s="55">
        <v>155</v>
      </c>
      <c r="G54" s="61">
        <v>25220</v>
      </c>
      <c r="H54" s="35"/>
      <c r="L54" s="54"/>
    </row>
    <row r="55" spans="1:12" s="39" customFormat="1" ht="15" customHeight="1">
      <c r="A55" s="60">
        <v>49</v>
      </c>
      <c r="B55" s="56" t="s">
        <v>338</v>
      </c>
      <c r="C55" s="56" t="s">
        <v>339</v>
      </c>
      <c r="D55" s="56" t="s">
        <v>252</v>
      </c>
      <c r="E55" s="56" t="s">
        <v>270</v>
      </c>
      <c r="F55" s="55">
        <v>550</v>
      </c>
      <c r="G55" s="61">
        <v>30482</v>
      </c>
      <c r="H55" s="35"/>
      <c r="L55" s="54"/>
    </row>
    <row r="56" spans="1:12" s="39" customFormat="1" ht="15" customHeight="1">
      <c r="A56" s="60">
        <v>50</v>
      </c>
      <c r="B56" s="56" t="s">
        <v>340</v>
      </c>
      <c r="C56" s="56" t="s">
        <v>341</v>
      </c>
      <c r="D56" s="56" t="s">
        <v>293</v>
      </c>
      <c r="E56" s="56" t="s">
        <v>278</v>
      </c>
      <c r="F56" s="55">
        <v>681</v>
      </c>
      <c r="G56" s="61">
        <v>22875</v>
      </c>
      <c r="H56" s="35"/>
      <c r="L56" s="54"/>
    </row>
    <row r="57" spans="1:12" s="39" customFormat="1" ht="15" customHeight="1">
      <c r="A57" s="60">
        <v>51</v>
      </c>
      <c r="B57" s="56" t="s">
        <v>342</v>
      </c>
      <c r="C57" s="56" t="s">
        <v>343</v>
      </c>
      <c r="D57" s="56" t="s">
        <v>277</v>
      </c>
      <c r="E57" s="56" t="s">
        <v>319</v>
      </c>
      <c r="F57" s="55">
        <v>612</v>
      </c>
      <c r="G57" s="61">
        <v>23957</v>
      </c>
      <c r="H57" s="35"/>
      <c r="L57" s="54"/>
    </row>
    <row r="58" spans="1:12" s="39" customFormat="1" ht="15" customHeight="1">
      <c r="A58" s="60">
        <v>52</v>
      </c>
      <c r="B58" s="56" t="s">
        <v>344</v>
      </c>
      <c r="C58" s="56" t="s">
        <v>54</v>
      </c>
      <c r="D58" s="56" t="s">
        <v>293</v>
      </c>
      <c r="E58" s="56" t="s">
        <v>246</v>
      </c>
      <c r="F58" s="55">
        <v>196</v>
      </c>
      <c r="G58" s="61">
        <v>27937</v>
      </c>
      <c r="H58" s="35"/>
      <c r="L58" s="54"/>
    </row>
    <row r="59" spans="1:12" s="39" customFormat="1" ht="15" customHeight="1">
      <c r="A59" s="60">
        <v>53</v>
      </c>
      <c r="B59" s="56" t="s">
        <v>280</v>
      </c>
      <c r="C59" s="56" t="s">
        <v>274</v>
      </c>
      <c r="D59" s="56" t="s">
        <v>265</v>
      </c>
      <c r="E59" s="56" t="s">
        <v>266</v>
      </c>
      <c r="F59" s="55">
        <v>550</v>
      </c>
      <c r="G59" s="61">
        <v>34195</v>
      </c>
      <c r="H59" s="35"/>
      <c r="L59" s="54"/>
    </row>
    <row r="60" spans="1:12" s="39" customFormat="1" ht="15" customHeight="1">
      <c r="A60" s="60">
        <v>54</v>
      </c>
      <c r="B60" s="56" t="s">
        <v>345</v>
      </c>
      <c r="C60" s="56" t="s">
        <v>346</v>
      </c>
      <c r="D60" s="56" t="s">
        <v>241</v>
      </c>
      <c r="E60" s="56" t="s">
        <v>310</v>
      </c>
      <c r="F60" s="55">
        <v>843</v>
      </c>
      <c r="G60" s="61">
        <v>23160</v>
      </c>
      <c r="H60" s="35"/>
      <c r="L60" s="54"/>
    </row>
    <row r="61" spans="1:12" s="39" customFormat="1" ht="15" customHeight="1">
      <c r="A61" s="60">
        <v>55</v>
      </c>
      <c r="B61" s="56" t="s">
        <v>347</v>
      </c>
      <c r="C61" s="56" t="s">
        <v>276</v>
      </c>
      <c r="D61" s="56" t="s">
        <v>245</v>
      </c>
      <c r="E61" s="56" t="s">
        <v>272</v>
      </c>
      <c r="F61" s="55">
        <v>734</v>
      </c>
      <c r="G61" s="61">
        <v>24032</v>
      </c>
      <c r="H61" s="35"/>
      <c r="L61" s="54"/>
    </row>
    <row r="62" spans="1:12" s="39" customFormat="1" ht="15" customHeight="1">
      <c r="A62" s="60">
        <v>56</v>
      </c>
      <c r="B62" s="56" t="s">
        <v>348</v>
      </c>
      <c r="C62" s="56" t="s">
        <v>292</v>
      </c>
      <c r="D62" s="56" t="s">
        <v>293</v>
      </c>
      <c r="E62" s="56" t="s">
        <v>266</v>
      </c>
      <c r="F62" s="55">
        <v>754</v>
      </c>
      <c r="G62" s="61">
        <v>34838</v>
      </c>
      <c r="H62" s="35"/>
      <c r="L62" s="54"/>
    </row>
    <row r="63" spans="1:12" s="39" customFormat="1" ht="15" customHeight="1">
      <c r="A63" s="60">
        <v>57</v>
      </c>
      <c r="B63" s="56" t="s">
        <v>349</v>
      </c>
      <c r="C63" s="56" t="s">
        <v>268</v>
      </c>
      <c r="D63" s="56" t="s">
        <v>301</v>
      </c>
      <c r="E63" s="56" t="s">
        <v>319</v>
      </c>
      <c r="F63" s="55">
        <v>172</v>
      </c>
      <c r="G63" s="61">
        <v>27021</v>
      </c>
      <c r="H63" s="35"/>
      <c r="L63" s="54"/>
    </row>
    <row r="64" spans="1:12" s="39" customFormat="1" ht="15" customHeight="1">
      <c r="A64" s="60">
        <v>58</v>
      </c>
      <c r="B64" s="56" t="s">
        <v>350</v>
      </c>
      <c r="C64" s="56" t="s">
        <v>337</v>
      </c>
      <c r="D64" s="56" t="s">
        <v>252</v>
      </c>
      <c r="E64" s="56" t="s">
        <v>319</v>
      </c>
      <c r="F64" s="55">
        <v>740</v>
      </c>
      <c r="G64" s="61">
        <v>31147</v>
      </c>
      <c r="H64" s="35"/>
      <c r="L64" s="54"/>
    </row>
    <row r="65" spans="1:12" s="39" customFormat="1" ht="15" customHeight="1">
      <c r="A65" s="60">
        <v>59</v>
      </c>
      <c r="B65" s="56" t="s">
        <v>351</v>
      </c>
      <c r="C65" s="56" t="s">
        <v>323</v>
      </c>
      <c r="D65" s="56" t="s">
        <v>241</v>
      </c>
      <c r="E65" s="56" t="s">
        <v>270</v>
      </c>
      <c r="F65" s="55">
        <v>799</v>
      </c>
      <c r="G65" s="61">
        <v>30272</v>
      </c>
      <c r="H65" s="35"/>
      <c r="L65" s="54"/>
    </row>
    <row r="66" spans="1:12" s="39" customFormat="1" ht="15" customHeight="1">
      <c r="A66" s="60">
        <v>60</v>
      </c>
      <c r="B66" s="56" t="s">
        <v>352</v>
      </c>
      <c r="C66" s="56" t="s">
        <v>54</v>
      </c>
      <c r="D66" s="56" t="s">
        <v>249</v>
      </c>
      <c r="E66" s="56" t="s">
        <v>270</v>
      </c>
      <c r="F66" s="55">
        <v>678</v>
      </c>
      <c r="G66" s="61">
        <v>27002</v>
      </c>
      <c r="H66" s="35"/>
      <c r="L66" s="54"/>
    </row>
    <row r="67" spans="1:12" s="39" customFormat="1" ht="15" customHeight="1">
      <c r="A67" s="60">
        <v>61</v>
      </c>
      <c r="B67" s="56" t="s">
        <v>353</v>
      </c>
      <c r="C67" s="56" t="s">
        <v>354</v>
      </c>
      <c r="D67" s="56" t="s">
        <v>252</v>
      </c>
      <c r="E67" s="56" t="s">
        <v>266</v>
      </c>
      <c r="F67" s="55">
        <v>130</v>
      </c>
      <c r="G67" s="61">
        <v>30367</v>
      </c>
      <c r="H67" s="35"/>
      <c r="L67" s="54"/>
    </row>
    <row r="68" spans="1:12" s="39" customFormat="1" ht="15" customHeight="1">
      <c r="A68" s="60">
        <v>62</v>
      </c>
      <c r="B68" s="56" t="s">
        <v>355</v>
      </c>
      <c r="C68" s="56" t="s">
        <v>356</v>
      </c>
      <c r="D68" s="56" t="s">
        <v>269</v>
      </c>
      <c r="E68" s="56" t="s">
        <v>298</v>
      </c>
      <c r="F68" s="55">
        <v>605</v>
      </c>
      <c r="G68" s="61">
        <v>30658</v>
      </c>
      <c r="H68" s="35"/>
      <c r="L68" s="54"/>
    </row>
    <row r="69" spans="1:12" s="39" customFormat="1" ht="15" customHeight="1">
      <c r="A69" s="60">
        <v>63</v>
      </c>
      <c r="B69" s="56" t="s">
        <v>357</v>
      </c>
      <c r="C69" s="56" t="s">
        <v>274</v>
      </c>
      <c r="D69" s="56" t="s">
        <v>252</v>
      </c>
      <c r="E69" s="56" t="s">
        <v>266</v>
      </c>
      <c r="F69" s="55">
        <v>120</v>
      </c>
      <c r="G69" s="61">
        <v>33086</v>
      </c>
      <c r="H69" s="35"/>
      <c r="L69" s="54"/>
    </row>
    <row r="70" spans="1:12" s="39" customFormat="1" ht="15" customHeight="1">
      <c r="A70" s="60">
        <v>64</v>
      </c>
      <c r="B70" s="56" t="s">
        <v>358</v>
      </c>
      <c r="C70" s="56" t="s">
        <v>359</v>
      </c>
      <c r="D70" s="56" t="s">
        <v>304</v>
      </c>
      <c r="E70" s="56" t="s">
        <v>298</v>
      </c>
      <c r="F70" s="55">
        <v>249</v>
      </c>
      <c r="G70" s="61">
        <v>24091</v>
      </c>
      <c r="H70" s="35"/>
      <c r="L70" s="54"/>
    </row>
    <row r="71" spans="1:12" s="39" customFormat="1" ht="15" customHeight="1">
      <c r="A71" s="60">
        <v>65</v>
      </c>
      <c r="B71" s="56" t="s">
        <v>360</v>
      </c>
      <c r="C71" s="56" t="s">
        <v>361</v>
      </c>
      <c r="D71" s="56" t="s">
        <v>245</v>
      </c>
      <c r="E71" s="56" t="s">
        <v>310</v>
      </c>
      <c r="F71" s="55">
        <v>404</v>
      </c>
      <c r="G71" s="61">
        <v>33105</v>
      </c>
      <c r="H71" s="35"/>
      <c r="L71" s="54"/>
    </row>
    <row r="72" spans="1:12" s="39" customFormat="1" ht="15" customHeight="1">
      <c r="A72" s="60">
        <v>66</v>
      </c>
      <c r="B72" s="56" t="s">
        <v>362</v>
      </c>
      <c r="C72" s="56" t="s">
        <v>256</v>
      </c>
      <c r="D72" s="56" t="s">
        <v>265</v>
      </c>
      <c r="E72" s="56" t="s">
        <v>242</v>
      </c>
      <c r="F72" s="55">
        <v>813</v>
      </c>
      <c r="G72" s="61">
        <v>32338</v>
      </c>
      <c r="H72" s="35"/>
      <c r="L72" s="54"/>
    </row>
    <row r="73" spans="1:12" s="39" customFormat="1" ht="15" customHeight="1">
      <c r="A73" s="60">
        <v>67</v>
      </c>
      <c r="B73" s="56" t="s">
        <v>363</v>
      </c>
      <c r="C73" s="56" t="s">
        <v>364</v>
      </c>
      <c r="D73" s="56" t="s">
        <v>301</v>
      </c>
      <c r="E73" s="56" t="s">
        <v>262</v>
      </c>
      <c r="F73" s="55">
        <v>625</v>
      </c>
      <c r="G73" s="61">
        <v>34733</v>
      </c>
      <c r="H73" s="35"/>
      <c r="L73" s="54"/>
    </row>
    <row r="74" spans="1:12" s="39" customFormat="1" ht="15" customHeight="1">
      <c r="A74" s="60">
        <v>68</v>
      </c>
      <c r="B74" s="56" t="s">
        <v>365</v>
      </c>
      <c r="C74" s="56" t="s">
        <v>346</v>
      </c>
      <c r="D74" s="56" t="s">
        <v>245</v>
      </c>
      <c r="E74" s="56" t="s">
        <v>266</v>
      </c>
      <c r="F74" s="55">
        <v>693</v>
      </c>
      <c r="G74" s="61">
        <v>26759</v>
      </c>
      <c r="H74" s="35"/>
      <c r="L74" s="54"/>
    </row>
    <row r="75" spans="1:12" s="39" customFormat="1" ht="15" customHeight="1">
      <c r="A75" s="60">
        <v>69</v>
      </c>
      <c r="B75" s="56" t="s">
        <v>366</v>
      </c>
      <c r="C75" s="56" t="s">
        <v>76</v>
      </c>
      <c r="D75" s="56" t="s">
        <v>301</v>
      </c>
      <c r="E75" s="56" t="s">
        <v>246</v>
      </c>
      <c r="F75" s="55">
        <v>823</v>
      </c>
      <c r="G75" s="61">
        <v>33088</v>
      </c>
      <c r="H75" s="35"/>
      <c r="L75" s="54"/>
    </row>
    <row r="76" spans="1:12" s="39" customFormat="1" ht="15" customHeight="1">
      <c r="A76" s="60">
        <v>70</v>
      </c>
      <c r="B76" s="56" t="s">
        <v>367</v>
      </c>
      <c r="C76" s="56" t="s">
        <v>309</v>
      </c>
      <c r="D76" s="56" t="s">
        <v>269</v>
      </c>
      <c r="E76" s="56" t="s">
        <v>272</v>
      </c>
      <c r="F76" s="55">
        <v>305</v>
      </c>
      <c r="G76" s="61">
        <v>31360</v>
      </c>
      <c r="H76" s="35"/>
      <c r="L76" s="54"/>
    </row>
    <row r="77" spans="1:12" s="39" customFormat="1" ht="15" customHeight="1">
      <c r="A77" s="60">
        <v>71</v>
      </c>
      <c r="B77" s="56" t="s">
        <v>368</v>
      </c>
      <c r="C77" s="56" t="s">
        <v>369</v>
      </c>
      <c r="D77" s="56" t="s">
        <v>245</v>
      </c>
      <c r="E77" s="56" t="s">
        <v>278</v>
      </c>
      <c r="F77" s="55">
        <v>771</v>
      </c>
      <c r="G77" s="61">
        <v>26119</v>
      </c>
      <c r="H77" s="35"/>
      <c r="L77" s="54"/>
    </row>
    <row r="78" spans="1:12" s="39" customFormat="1" ht="15" customHeight="1">
      <c r="A78" s="60">
        <v>72</v>
      </c>
      <c r="B78" s="56" t="s">
        <v>280</v>
      </c>
      <c r="C78" s="56" t="s">
        <v>36</v>
      </c>
      <c r="D78" s="56" t="s">
        <v>293</v>
      </c>
      <c r="E78" s="56" t="s">
        <v>242</v>
      </c>
      <c r="F78" s="55">
        <v>550</v>
      </c>
      <c r="G78" s="61">
        <v>24342</v>
      </c>
      <c r="H78" s="35"/>
      <c r="L78" s="54"/>
    </row>
    <row r="79" spans="1:12" s="39" customFormat="1" ht="15" customHeight="1">
      <c r="A79" s="60">
        <v>73</v>
      </c>
      <c r="B79" s="56" t="s">
        <v>370</v>
      </c>
      <c r="C79" s="56" t="s">
        <v>330</v>
      </c>
      <c r="D79" s="56" t="s">
        <v>269</v>
      </c>
      <c r="E79" s="56" t="s">
        <v>242</v>
      </c>
      <c r="F79" s="55">
        <v>138</v>
      </c>
      <c r="G79" s="61">
        <v>28260</v>
      </c>
      <c r="H79" s="35"/>
      <c r="L79" s="54"/>
    </row>
    <row r="80" spans="1:12" s="39" customFormat="1" ht="15" customHeight="1">
      <c r="A80" s="60">
        <v>74</v>
      </c>
      <c r="B80" s="56" t="s">
        <v>371</v>
      </c>
      <c r="C80" s="56" t="s">
        <v>372</v>
      </c>
      <c r="D80" s="56" t="s">
        <v>249</v>
      </c>
      <c r="E80" s="56" t="s">
        <v>246</v>
      </c>
      <c r="F80" s="55">
        <v>713</v>
      </c>
      <c r="G80" s="61">
        <v>31043</v>
      </c>
      <c r="H80" s="35"/>
      <c r="L80" s="54"/>
    </row>
    <row r="81" spans="1:12" s="39" customFormat="1" ht="15" customHeight="1">
      <c r="A81" s="60">
        <v>75</v>
      </c>
      <c r="B81" s="56" t="s">
        <v>373</v>
      </c>
      <c r="C81" s="56" t="s">
        <v>34</v>
      </c>
      <c r="D81" s="56" t="s">
        <v>277</v>
      </c>
      <c r="E81" s="56" t="s">
        <v>253</v>
      </c>
      <c r="F81" s="55">
        <v>791</v>
      </c>
      <c r="G81" s="61">
        <v>24368</v>
      </c>
      <c r="H81" s="35"/>
      <c r="L81" s="54"/>
    </row>
    <row r="82" spans="1:12" s="39" customFormat="1" ht="15" customHeight="1">
      <c r="A82" s="60">
        <v>76</v>
      </c>
      <c r="B82" s="56" t="s">
        <v>374</v>
      </c>
      <c r="C82" s="56" t="s">
        <v>283</v>
      </c>
      <c r="D82" s="56" t="s">
        <v>245</v>
      </c>
      <c r="E82" s="56" t="s">
        <v>270</v>
      </c>
      <c r="F82" s="55">
        <v>267</v>
      </c>
      <c r="G82" s="61">
        <v>22034</v>
      </c>
      <c r="H82" s="35"/>
      <c r="L82" s="54"/>
    </row>
    <row r="83" spans="1:12" s="39" customFormat="1" ht="15" customHeight="1">
      <c r="A83" s="60">
        <v>77</v>
      </c>
      <c r="B83" s="56" t="s">
        <v>375</v>
      </c>
      <c r="C83" s="56" t="s">
        <v>274</v>
      </c>
      <c r="D83" s="56" t="s">
        <v>301</v>
      </c>
      <c r="E83" s="56" t="s">
        <v>270</v>
      </c>
      <c r="F83" s="55">
        <v>872</v>
      </c>
      <c r="G83" s="61">
        <v>24057</v>
      </c>
      <c r="H83" s="35"/>
      <c r="L83" s="54"/>
    </row>
    <row r="84" spans="1:12" s="39" customFormat="1" ht="15" customHeight="1">
      <c r="A84" s="60">
        <v>78</v>
      </c>
      <c r="B84" s="56" t="s">
        <v>376</v>
      </c>
      <c r="C84" s="56" t="s">
        <v>297</v>
      </c>
      <c r="D84" s="56" t="s">
        <v>304</v>
      </c>
      <c r="E84" s="56" t="s">
        <v>270</v>
      </c>
      <c r="F84" s="55">
        <v>598</v>
      </c>
      <c r="G84" s="61">
        <v>30706</v>
      </c>
      <c r="H84" s="35"/>
      <c r="L84" s="54"/>
    </row>
    <row r="85" spans="1:12" s="39" customFormat="1" ht="15" customHeight="1">
      <c r="A85" s="60">
        <v>79</v>
      </c>
      <c r="B85" s="56" t="s">
        <v>377</v>
      </c>
      <c r="C85" s="56" t="s">
        <v>248</v>
      </c>
      <c r="D85" s="56" t="s">
        <v>301</v>
      </c>
      <c r="E85" s="56" t="s">
        <v>310</v>
      </c>
      <c r="F85" s="55">
        <v>684</v>
      </c>
      <c r="G85" s="61">
        <v>21965</v>
      </c>
      <c r="H85" s="35"/>
      <c r="L85" s="54"/>
    </row>
    <row r="86" spans="1:12" s="39" customFormat="1" ht="15" customHeight="1">
      <c r="A86" s="60">
        <v>80</v>
      </c>
      <c r="B86" s="56" t="s">
        <v>378</v>
      </c>
      <c r="C86" s="56" t="s">
        <v>343</v>
      </c>
      <c r="D86" s="56" t="s">
        <v>304</v>
      </c>
      <c r="E86" s="56" t="s">
        <v>270</v>
      </c>
      <c r="F86" s="55">
        <v>418</v>
      </c>
      <c r="G86" s="61">
        <v>34587</v>
      </c>
      <c r="H86" s="35"/>
      <c r="L86" s="54"/>
    </row>
    <row r="87" spans="1:12" s="39" customFormat="1" ht="15" customHeight="1">
      <c r="A87" s="60">
        <v>81</v>
      </c>
      <c r="B87" s="56" t="s">
        <v>320</v>
      </c>
      <c r="C87" s="56" t="s">
        <v>379</v>
      </c>
      <c r="D87" s="56" t="s">
        <v>241</v>
      </c>
      <c r="E87" s="56" t="s">
        <v>298</v>
      </c>
      <c r="F87" s="55">
        <v>200</v>
      </c>
      <c r="G87" s="61">
        <v>31707</v>
      </c>
      <c r="H87" s="35"/>
      <c r="L87" s="54"/>
    </row>
    <row r="88" spans="1:12" s="39" customFormat="1" ht="15" customHeight="1">
      <c r="A88" s="60">
        <v>82</v>
      </c>
      <c r="B88" s="56" t="s">
        <v>380</v>
      </c>
      <c r="C88" s="56" t="s">
        <v>381</v>
      </c>
      <c r="D88" s="56" t="s">
        <v>301</v>
      </c>
      <c r="E88" s="56" t="s">
        <v>272</v>
      </c>
      <c r="F88" s="55">
        <v>598</v>
      </c>
      <c r="G88" s="61">
        <v>32102</v>
      </c>
      <c r="H88" s="35"/>
      <c r="L88" s="54"/>
    </row>
    <row r="89" spans="1:12" s="39" customFormat="1" ht="15" customHeight="1">
      <c r="A89" s="60">
        <v>83</v>
      </c>
      <c r="B89" s="56" t="s">
        <v>382</v>
      </c>
      <c r="C89" s="56" t="s">
        <v>325</v>
      </c>
      <c r="D89" s="56" t="s">
        <v>293</v>
      </c>
      <c r="E89" s="56" t="s">
        <v>257</v>
      </c>
      <c r="F89" s="55">
        <v>102</v>
      </c>
      <c r="G89" s="61">
        <v>29913</v>
      </c>
      <c r="H89" s="35"/>
      <c r="L89" s="54"/>
    </row>
    <row r="90" spans="1:12" s="39" customFormat="1" ht="15" customHeight="1">
      <c r="A90" s="60">
        <v>84</v>
      </c>
      <c r="B90" s="56" t="s">
        <v>383</v>
      </c>
      <c r="C90" s="56" t="s">
        <v>323</v>
      </c>
      <c r="D90" s="56" t="s">
        <v>304</v>
      </c>
      <c r="E90" s="56" t="s">
        <v>242</v>
      </c>
      <c r="F90" s="55">
        <v>652</v>
      </c>
      <c r="G90" s="61">
        <v>31162</v>
      </c>
      <c r="H90" s="35"/>
      <c r="L90" s="54"/>
    </row>
    <row r="91" spans="1:12" s="39" customFormat="1" ht="15" customHeight="1">
      <c r="A91" s="60">
        <v>85</v>
      </c>
      <c r="B91" s="56" t="s">
        <v>280</v>
      </c>
      <c r="C91" s="56" t="s">
        <v>36</v>
      </c>
      <c r="D91" s="56" t="s">
        <v>293</v>
      </c>
      <c r="E91" s="56" t="s">
        <v>266</v>
      </c>
      <c r="F91" s="55">
        <v>200</v>
      </c>
      <c r="G91" s="61">
        <v>28171</v>
      </c>
      <c r="H91" s="35"/>
      <c r="L91" s="54"/>
    </row>
    <row r="92" spans="1:12" s="39" customFormat="1" ht="15" customHeight="1">
      <c r="A92" s="60">
        <v>86</v>
      </c>
      <c r="B92" s="56" t="s">
        <v>384</v>
      </c>
      <c r="C92" s="56" t="s">
        <v>76</v>
      </c>
      <c r="D92" s="56" t="s">
        <v>293</v>
      </c>
      <c r="E92" s="56" t="s">
        <v>270</v>
      </c>
      <c r="F92" s="55">
        <v>842</v>
      </c>
      <c r="G92" s="61">
        <v>22183</v>
      </c>
      <c r="H92" s="35"/>
      <c r="L92" s="54"/>
    </row>
    <row r="93" spans="1:12" s="39" customFormat="1" ht="15" customHeight="1">
      <c r="A93" s="60">
        <v>87</v>
      </c>
      <c r="B93" s="56" t="s">
        <v>385</v>
      </c>
      <c r="C93" s="56" t="s">
        <v>321</v>
      </c>
      <c r="D93" s="56" t="s">
        <v>252</v>
      </c>
      <c r="E93" s="56" t="s">
        <v>257</v>
      </c>
      <c r="F93" s="55">
        <v>354</v>
      </c>
      <c r="G93" s="61">
        <v>25352</v>
      </c>
      <c r="H93" s="35"/>
      <c r="L93" s="54"/>
    </row>
    <row r="94" spans="1:12" s="39" customFormat="1" ht="15" customHeight="1">
      <c r="A94" s="60">
        <v>88</v>
      </c>
      <c r="B94" s="56" t="s">
        <v>386</v>
      </c>
      <c r="C94" s="56" t="s">
        <v>387</v>
      </c>
      <c r="D94" s="56" t="s">
        <v>241</v>
      </c>
      <c r="E94" s="56" t="s">
        <v>310</v>
      </c>
      <c r="F94" s="55">
        <v>352</v>
      </c>
      <c r="G94" s="61">
        <v>28379</v>
      </c>
      <c r="H94" s="35"/>
      <c r="L94" s="54"/>
    </row>
    <row r="95" spans="1:12" s="39" customFormat="1" ht="15" customHeight="1">
      <c r="A95" s="60">
        <v>89</v>
      </c>
      <c r="B95" s="56" t="s">
        <v>388</v>
      </c>
      <c r="C95" s="56" t="s">
        <v>26</v>
      </c>
      <c r="D95" s="56" t="s">
        <v>304</v>
      </c>
      <c r="E95" s="56" t="s">
        <v>278</v>
      </c>
      <c r="F95" s="55">
        <v>820</v>
      </c>
      <c r="G95" s="61">
        <v>31991</v>
      </c>
      <c r="H95" s="35"/>
      <c r="L95" s="54"/>
    </row>
    <row r="96" spans="1:12" s="39" customFormat="1" ht="15" customHeight="1">
      <c r="A96" s="60">
        <v>90</v>
      </c>
      <c r="B96" s="56" t="s">
        <v>294</v>
      </c>
      <c r="C96" s="56" t="s">
        <v>389</v>
      </c>
      <c r="D96" s="56" t="s">
        <v>269</v>
      </c>
      <c r="E96" s="56" t="s">
        <v>266</v>
      </c>
      <c r="F96" s="55">
        <v>817</v>
      </c>
      <c r="G96" s="61">
        <v>27516</v>
      </c>
      <c r="H96" s="35"/>
      <c r="L96" s="54"/>
    </row>
    <row r="97" spans="1:12" s="39" customFormat="1" ht="15" customHeight="1">
      <c r="A97" s="60">
        <v>91</v>
      </c>
      <c r="B97" s="56" t="s">
        <v>390</v>
      </c>
      <c r="C97" s="56" t="s">
        <v>39</v>
      </c>
      <c r="D97" s="56" t="s">
        <v>293</v>
      </c>
      <c r="E97" s="56" t="s">
        <v>272</v>
      </c>
      <c r="F97" s="55">
        <v>153</v>
      </c>
      <c r="G97" s="61">
        <v>27844</v>
      </c>
      <c r="H97" s="35"/>
      <c r="L97" s="54"/>
    </row>
    <row r="98" spans="1:12" s="39" customFormat="1" ht="15" customHeight="1">
      <c r="A98" s="60">
        <v>92</v>
      </c>
      <c r="B98" s="56" t="s">
        <v>275</v>
      </c>
      <c r="C98" s="56" t="s">
        <v>36</v>
      </c>
      <c r="D98" s="56" t="s">
        <v>304</v>
      </c>
      <c r="E98" s="56" t="s">
        <v>319</v>
      </c>
      <c r="F98" s="55">
        <v>550</v>
      </c>
      <c r="G98" s="61">
        <v>28408</v>
      </c>
      <c r="H98" s="35"/>
      <c r="L98" s="54"/>
    </row>
    <row r="99" spans="1:12" s="39" customFormat="1" ht="15" customHeight="1">
      <c r="A99" s="60">
        <v>93</v>
      </c>
      <c r="B99" s="56" t="s">
        <v>391</v>
      </c>
      <c r="C99" s="56" t="s">
        <v>259</v>
      </c>
      <c r="D99" s="56" t="s">
        <v>265</v>
      </c>
      <c r="E99" s="56" t="s">
        <v>278</v>
      </c>
      <c r="F99" s="55">
        <v>700</v>
      </c>
      <c r="G99" s="61">
        <v>25490</v>
      </c>
      <c r="H99" s="35"/>
      <c r="L99" s="54"/>
    </row>
    <row r="100" spans="1:12" s="39" customFormat="1" ht="15" customHeight="1">
      <c r="A100" s="60">
        <v>94</v>
      </c>
      <c r="B100" s="56" t="s">
        <v>392</v>
      </c>
      <c r="C100" s="56" t="s">
        <v>274</v>
      </c>
      <c r="D100" s="56" t="s">
        <v>301</v>
      </c>
      <c r="E100" s="56" t="s">
        <v>253</v>
      </c>
      <c r="F100" s="55">
        <v>737</v>
      </c>
      <c r="G100" s="61">
        <v>22315</v>
      </c>
      <c r="H100" s="35"/>
      <c r="L100" s="54"/>
    </row>
    <row r="101" spans="1:12" s="39" customFormat="1" ht="15" customHeight="1">
      <c r="A101" s="60">
        <v>95</v>
      </c>
      <c r="B101" s="56" t="s">
        <v>393</v>
      </c>
      <c r="C101" s="56" t="s">
        <v>364</v>
      </c>
      <c r="D101" s="56" t="s">
        <v>304</v>
      </c>
      <c r="E101" s="56" t="s">
        <v>266</v>
      </c>
      <c r="F101" s="55">
        <v>255</v>
      </c>
      <c r="G101" s="61">
        <v>29751</v>
      </c>
      <c r="H101" s="35"/>
      <c r="L101" s="54"/>
    </row>
    <row r="102" spans="1:12" s="39" customFormat="1" ht="15" customHeight="1">
      <c r="A102" s="60">
        <v>96</v>
      </c>
      <c r="B102" s="56" t="s">
        <v>394</v>
      </c>
      <c r="C102" s="56" t="s">
        <v>395</v>
      </c>
      <c r="D102" s="56" t="s">
        <v>245</v>
      </c>
      <c r="E102" s="56" t="s">
        <v>242</v>
      </c>
      <c r="F102" s="55">
        <v>389</v>
      </c>
      <c r="G102" s="61">
        <v>34532</v>
      </c>
      <c r="H102" s="35"/>
      <c r="L102" s="54"/>
    </row>
    <row r="103" spans="1:12" s="39" customFormat="1" ht="15" customHeight="1">
      <c r="A103" s="60">
        <v>97</v>
      </c>
      <c r="B103" s="56" t="s">
        <v>396</v>
      </c>
      <c r="C103" s="56" t="s">
        <v>397</v>
      </c>
      <c r="D103" s="56" t="s">
        <v>293</v>
      </c>
      <c r="E103" s="56" t="s">
        <v>262</v>
      </c>
      <c r="F103" s="55">
        <v>799</v>
      </c>
      <c r="G103" s="61">
        <v>26352</v>
      </c>
      <c r="H103" s="35"/>
      <c r="L103" s="54"/>
    </row>
    <row r="104" spans="1:12" s="39" customFormat="1" ht="15" customHeight="1">
      <c r="A104" s="60">
        <v>98</v>
      </c>
      <c r="B104" s="56" t="s">
        <v>398</v>
      </c>
      <c r="C104" s="56" t="s">
        <v>399</v>
      </c>
      <c r="D104" s="56" t="s">
        <v>269</v>
      </c>
      <c r="E104" s="56" t="s">
        <v>246</v>
      </c>
      <c r="F104" s="55">
        <v>306</v>
      </c>
      <c r="G104" s="61">
        <v>28640</v>
      </c>
      <c r="H104" s="35"/>
      <c r="L104" s="54"/>
    </row>
    <row r="105" spans="1:12" s="39" customFormat="1" ht="15" customHeight="1">
      <c r="A105" s="60">
        <v>99</v>
      </c>
      <c r="B105" s="56" t="s">
        <v>400</v>
      </c>
      <c r="C105" s="56" t="s">
        <v>26</v>
      </c>
      <c r="D105" s="56" t="s">
        <v>304</v>
      </c>
      <c r="E105" s="56" t="s">
        <v>272</v>
      </c>
      <c r="F105" s="55">
        <v>460</v>
      </c>
      <c r="G105" s="61">
        <v>33881</v>
      </c>
      <c r="H105" s="35"/>
      <c r="L105" s="54"/>
    </row>
    <row r="106" spans="1:12" s="39" customFormat="1" ht="15" customHeight="1">
      <c r="A106" s="60">
        <v>100</v>
      </c>
      <c r="B106" s="56" t="s">
        <v>401</v>
      </c>
      <c r="C106" s="56" t="s">
        <v>402</v>
      </c>
      <c r="D106" s="56" t="s">
        <v>293</v>
      </c>
      <c r="E106" s="56" t="s">
        <v>266</v>
      </c>
      <c r="F106" s="55">
        <v>598</v>
      </c>
      <c r="G106" s="61">
        <v>30103</v>
      </c>
      <c r="H106" s="35"/>
      <c r="L106" s="54"/>
    </row>
    <row r="107" spans="1:12" s="39" customFormat="1" ht="15" customHeight="1">
      <c r="A107" s="60">
        <v>101</v>
      </c>
      <c r="B107" s="56" t="s">
        <v>403</v>
      </c>
      <c r="C107" s="56" t="s">
        <v>323</v>
      </c>
      <c r="D107" s="56" t="s">
        <v>277</v>
      </c>
      <c r="E107" s="56" t="s">
        <v>266</v>
      </c>
      <c r="F107" s="55">
        <v>570</v>
      </c>
      <c r="G107" s="61">
        <v>23329</v>
      </c>
      <c r="H107" s="35"/>
      <c r="L107" s="54"/>
    </row>
    <row r="108" spans="1:12" s="39" customFormat="1" ht="15" customHeight="1">
      <c r="A108" s="60">
        <v>102</v>
      </c>
      <c r="B108" s="56" t="s">
        <v>404</v>
      </c>
      <c r="C108" s="56" t="s">
        <v>34</v>
      </c>
      <c r="D108" s="56" t="s">
        <v>293</v>
      </c>
      <c r="E108" s="56" t="s">
        <v>278</v>
      </c>
      <c r="F108" s="55">
        <v>245</v>
      </c>
      <c r="G108" s="61">
        <v>23786</v>
      </c>
      <c r="H108" s="35"/>
      <c r="L108" s="54"/>
    </row>
    <row r="109" spans="1:12" s="39" customFormat="1" ht="15" customHeight="1">
      <c r="A109" s="60">
        <v>103</v>
      </c>
      <c r="B109" s="56" t="s">
        <v>405</v>
      </c>
      <c r="C109" s="56" t="s">
        <v>406</v>
      </c>
      <c r="D109" s="56" t="s">
        <v>293</v>
      </c>
      <c r="E109" s="56" t="s">
        <v>257</v>
      </c>
      <c r="F109" s="55">
        <v>200</v>
      </c>
      <c r="G109" s="61">
        <v>33058</v>
      </c>
      <c r="H109" s="35"/>
      <c r="L109" s="54"/>
    </row>
    <row r="110" spans="1:12" s="39" customFormat="1" ht="15" customHeight="1">
      <c r="A110" s="60">
        <v>104</v>
      </c>
      <c r="B110" s="56" t="s">
        <v>407</v>
      </c>
      <c r="C110" s="56" t="s">
        <v>26</v>
      </c>
      <c r="D110" s="56" t="s">
        <v>301</v>
      </c>
      <c r="E110" s="56" t="s">
        <v>278</v>
      </c>
      <c r="F110" s="55">
        <v>252</v>
      </c>
      <c r="G110" s="61">
        <v>32890</v>
      </c>
      <c r="H110" s="35"/>
      <c r="L110" s="54"/>
    </row>
    <row r="111" spans="1:12" s="39" customFormat="1" ht="15" customHeight="1">
      <c r="A111" s="60">
        <v>105</v>
      </c>
      <c r="B111" s="56" t="s">
        <v>408</v>
      </c>
      <c r="C111" s="56" t="s">
        <v>409</v>
      </c>
      <c r="D111" s="56" t="s">
        <v>245</v>
      </c>
      <c r="E111" s="56" t="s">
        <v>242</v>
      </c>
      <c r="F111" s="55">
        <v>333</v>
      </c>
      <c r="G111" s="61">
        <v>34294</v>
      </c>
      <c r="H111" s="35"/>
      <c r="L111" s="54"/>
    </row>
    <row r="112" spans="1:12" s="39" customFormat="1" ht="15" customHeight="1">
      <c r="A112" s="60">
        <v>106</v>
      </c>
      <c r="B112" s="56" t="s">
        <v>410</v>
      </c>
      <c r="C112" s="56" t="s">
        <v>411</v>
      </c>
      <c r="D112" s="56" t="s">
        <v>241</v>
      </c>
      <c r="E112" s="56" t="s">
        <v>266</v>
      </c>
      <c r="F112" s="55">
        <v>508</v>
      </c>
      <c r="G112" s="61">
        <v>23524</v>
      </c>
      <c r="H112" s="35"/>
      <c r="L112" s="54"/>
    </row>
    <row r="113" spans="1:12" s="39" customFormat="1" ht="15" customHeight="1">
      <c r="A113" s="60">
        <v>107</v>
      </c>
      <c r="B113" s="56" t="s">
        <v>412</v>
      </c>
      <c r="C113" s="56" t="s">
        <v>356</v>
      </c>
      <c r="D113" s="56" t="s">
        <v>277</v>
      </c>
      <c r="E113" s="56" t="s">
        <v>310</v>
      </c>
      <c r="F113" s="55">
        <v>406</v>
      </c>
      <c r="G113" s="61">
        <v>33711</v>
      </c>
      <c r="H113" s="35"/>
      <c r="L113" s="54"/>
    </row>
    <row r="114" spans="1:12" s="39" customFormat="1" ht="15" customHeight="1">
      <c r="A114" s="60">
        <v>108</v>
      </c>
      <c r="B114" s="56" t="s">
        <v>413</v>
      </c>
      <c r="C114" s="56" t="s">
        <v>341</v>
      </c>
      <c r="D114" s="56" t="s">
        <v>249</v>
      </c>
      <c r="E114" s="56" t="s">
        <v>278</v>
      </c>
      <c r="F114" s="55">
        <v>602</v>
      </c>
      <c r="G114" s="61">
        <v>25298</v>
      </c>
      <c r="H114" s="35"/>
      <c r="L114" s="54"/>
    </row>
    <row r="115" spans="1:12" s="39" customFormat="1" ht="15" customHeight="1">
      <c r="A115" s="60">
        <v>109</v>
      </c>
      <c r="B115" s="56" t="s">
        <v>414</v>
      </c>
      <c r="C115" s="56" t="s">
        <v>36</v>
      </c>
      <c r="D115" s="56" t="s">
        <v>245</v>
      </c>
      <c r="E115" s="56" t="s">
        <v>310</v>
      </c>
      <c r="F115" s="55">
        <v>889</v>
      </c>
      <c r="G115" s="61">
        <v>31358</v>
      </c>
      <c r="H115" s="35"/>
      <c r="L115" s="54"/>
    </row>
    <row r="116" spans="1:12" s="39" customFormat="1" ht="15" customHeight="1">
      <c r="A116" s="60">
        <v>110</v>
      </c>
      <c r="B116" s="56" t="s">
        <v>415</v>
      </c>
      <c r="C116" s="56" t="s">
        <v>416</v>
      </c>
      <c r="D116" s="56" t="s">
        <v>269</v>
      </c>
      <c r="E116" s="56" t="s">
        <v>278</v>
      </c>
      <c r="F116" s="55">
        <v>621</v>
      </c>
      <c r="G116" s="61">
        <v>25466</v>
      </c>
      <c r="H116" s="35"/>
      <c r="L116" s="54"/>
    </row>
    <row r="117" spans="1:12" s="39" customFormat="1" ht="15" customHeight="1">
      <c r="A117" s="60">
        <v>111</v>
      </c>
      <c r="B117" s="56" t="s">
        <v>417</v>
      </c>
      <c r="C117" s="56" t="s">
        <v>54</v>
      </c>
      <c r="D117" s="56" t="s">
        <v>241</v>
      </c>
      <c r="E117" s="56" t="s">
        <v>298</v>
      </c>
      <c r="F117" s="55">
        <v>299</v>
      </c>
      <c r="G117" s="61">
        <v>33737</v>
      </c>
      <c r="H117" s="35"/>
      <c r="L117" s="54"/>
    </row>
    <row r="118" spans="1:12" s="39" customFormat="1" ht="15" customHeight="1">
      <c r="A118" s="60">
        <v>112</v>
      </c>
      <c r="B118" s="56" t="s">
        <v>280</v>
      </c>
      <c r="C118" s="56" t="s">
        <v>259</v>
      </c>
      <c r="D118" s="56" t="s">
        <v>301</v>
      </c>
      <c r="E118" s="56" t="s">
        <v>242</v>
      </c>
      <c r="F118" s="55">
        <v>400</v>
      </c>
      <c r="G118" s="61">
        <v>26576</v>
      </c>
      <c r="H118" s="35"/>
      <c r="L118" s="54"/>
    </row>
    <row r="119" spans="1:12" s="39" customFormat="1" ht="15" customHeight="1">
      <c r="A119" s="60">
        <v>113</v>
      </c>
      <c r="B119" s="56" t="s">
        <v>334</v>
      </c>
      <c r="C119" s="56" t="s">
        <v>36</v>
      </c>
      <c r="D119" s="56" t="s">
        <v>301</v>
      </c>
      <c r="E119" s="56" t="s">
        <v>266</v>
      </c>
      <c r="F119" s="55">
        <v>526</v>
      </c>
      <c r="G119" s="61">
        <v>33381</v>
      </c>
      <c r="H119" s="35"/>
      <c r="L119" s="54"/>
    </row>
    <row r="120" spans="1:12" s="39" customFormat="1" ht="15" customHeight="1">
      <c r="A120" s="60">
        <v>114</v>
      </c>
      <c r="B120" s="56" t="s">
        <v>418</v>
      </c>
      <c r="C120" s="56" t="s">
        <v>419</v>
      </c>
      <c r="D120" s="56" t="s">
        <v>301</v>
      </c>
      <c r="E120" s="56" t="s">
        <v>246</v>
      </c>
      <c r="F120" s="55">
        <v>335</v>
      </c>
      <c r="G120" s="61">
        <v>32728</v>
      </c>
      <c r="H120" s="35"/>
      <c r="L120" s="54"/>
    </row>
    <row r="121" spans="1:12" s="39" customFormat="1" ht="15" customHeight="1">
      <c r="A121" s="60">
        <v>115</v>
      </c>
      <c r="B121" s="56" t="s">
        <v>420</v>
      </c>
      <c r="C121" s="56" t="s">
        <v>421</v>
      </c>
      <c r="D121" s="56" t="s">
        <v>249</v>
      </c>
      <c r="E121" s="56" t="s">
        <v>246</v>
      </c>
      <c r="F121" s="55">
        <v>656</v>
      </c>
      <c r="G121" s="61">
        <v>35033</v>
      </c>
      <c r="H121" s="35"/>
      <c r="L121" s="54"/>
    </row>
    <row r="122" spans="1:12" s="39" customFormat="1" ht="15" customHeight="1">
      <c r="A122" s="60">
        <v>116</v>
      </c>
      <c r="B122" s="56" t="s">
        <v>422</v>
      </c>
      <c r="C122" s="56" t="s">
        <v>379</v>
      </c>
      <c r="D122" s="56" t="s">
        <v>245</v>
      </c>
      <c r="E122" s="56" t="s">
        <v>278</v>
      </c>
      <c r="F122" s="55">
        <v>265</v>
      </c>
      <c r="G122" s="61">
        <v>22821</v>
      </c>
      <c r="H122" s="35"/>
      <c r="L122" s="54"/>
    </row>
    <row r="123" spans="1:12" s="39" customFormat="1" ht="15" customHeight="1">
      <c r="A123" s="60">
        <v>117</v>
      </c>
      <c r="B123" s="56" t="s">
        <v>320</v>
      </c>
      <c r="C123" s="56" t="s">
        <v>321</v>
      </c>
      <c r="D123" s="56" t="s">
        <v>293</v>
      </c>
      <c r="E123" s="56" t="s">
        <v>266</v>
      </c>
      <c r="F123" s="55">
        <v>300</v>
      </c>
      <c r="G123" s="61">
        <v>29645</v>
      </c>
      <c r="H123" s="35"/>
      <c r="L123" s="54"/>
    </row>
    <row r="124" spans="1:12" s="39" customFormat="1" ht="15" customHeight="1">
      <c r="A124" s="60">
        <v>118</v>
      </c>
      <c r="B124" s="56" t="s">
        <v>423</v>
      </c>
      <c r="C124" s="56" t="s">
        <v>424</v>
      </c>
      <c r="D124" s="56" t="s">
        <v>301</v>
      </c>
      <c r="E124" s="56" t="s">
        <v>253</v>
      </c>
      <c r="F124" s="55">
        <v>732</v>
      </c>
      <c r="G124" s="61">
        <v>22258</v>
      </c>
      <c r="H124" s="35"/>
      <c r="L124" s="54"/>
    </row>
    <row r="125" spans="1:12" s="39" customFormat="1" ht="15" customHeight="1">
      <c r="A125" s="60">
        <v>119</v>
      </c>
      <c r="B125" s="56" t="s">
        <v>425</v>
      </c>
      <c r="C125" s="56" t="s">
        <v>248</v>
      </c>
      <c r="D125" s="56" t="s">
        <v>245</v>
      </c>
      <c r="E125" s="56" t="s">
        <v>246</v>
      </c>
      <c r="F125" s="55">
        <v>862</v>
      </c>
      <c r="G125" s="61">
        <v>34855</v>
      </c>
      <c r="H125" s="35"/>
      <c r="L125" s="54"/>
    </row>
    <row r="126" spans="1:12" s="39" customFormat="1" ht="15" customHeight="1">
      <c r="A126" s="60">
        <v>120</v>
      </c>
      <c r="B126" s="56" t="s">
        <v>426</v>
      </c>
      <c r="C126" s="56" t="s">
        <v>339</v>
      </c>
      <c r="D126" s="56" t="s">
        <v>252</v>
      </c>
      <c r="E126" s="56" t="s">
        <v>272</v>
      </c>
      <c r="F126" s="55">
        <v>470</v>
      </c>
      <c r="G126" s="61">
        <v>29016</v>
      </c>
      <c r="H126" s="35"/>
      <c r="L126" s="54"/>
    </row>
    <row r="127" spans="1:12" s="39" customFormat="1" ht="15" customHeight="1">
      <c r="A127" s="60">
        <v>121</v>
      </c>
      <c r="B127" s="56" t="s">
        <v>427</v>
      </c>
      <c r="C127" s="56" t="s">
        <v>428</v>
      </c>
      <c r="D127" s="56" t="s">
        <v>277</v>
      </c>
      <c r="E127" s="56" t="s">
        <v>262</v>
      </c>
      <c r="F127" s="55">
        <v>171</v>
      </c>
      <c r="G127" s="61">
        <v>31006</v>
      </c>
      <c r="H127" s="35"/>
      <c r="L127" s="54"/>
    </row>
    <row r="128" spans="1:12" s="39" customFormat="1" ht="15" customHeight="1">
      <c r="A128" s="60">
        <v>122</v>
      </c>
      <c r="B128" s="56" t="s">
        <v>429</v>
      </c>
      <c r="C128" s="56" t="s">
        <v>256</v>
      </c>
      <c r="D128" s="56" t="s">
        <v>265</v>
      </c>
      <c r="E128" s="56" t="s">
        <v>278</v>
      </c>
      <c r="F128" s="55">
        <v>343</v>
      </c>
      <c r="G128" s="61">
        <v>27437</v>
      </c>
      <c r="H128" s="35"/>
      <c r="L128" s="54"/>
    </row>
    <row r="129" spans="1:12" s="39" customFormat="1" ht="15" customHeight="1">
      <c r="A129" s="60">
        <v>123</v>
      </c>
      <c r="B129" s="56" t="s">
        <v>430</v>
      </c>
      <c r="C129" s="56" t="s">
        <v>323</v>
      </c>
      <c r="D129" s="56" t="s">
        <v>265</v>
      </c>
      <c r="E129" s="56" t="s">
        <v>242</v>
      </c>
      <c r="F129" s="55">
        <v>398</v>
      </c>
      <c r="G129" s="61">
        <v>31951</v>
      </c>
      <c r="H129" s="35"/>
      <c r="L129" s="54"/>
    </row>
    <row r="130" spans="1:12" s="39" customFormat="1" ht="15" customHeight="1">
      <c r="A130" s="60">
        <v>124</v>
      </c>
      <c r="B130" s="56" t="s">
        <v>407</v>
      </c>
      <c r="C130" s="56" t="s">
        <v>406</v>
      </c>
      <c r="D130" s="56" t="s">
        <v>277</v>
      </c>
      <c r="E130" s="56" t="s">
        <v>253</v>
      </c>
      <c r="F130" s="55">
        <v>755</v>
      </c>
      <c r="G130" s="61">
        <v>24436</v>
      </c>
      <c r="H130" s="35"/>
      <c r="L130" s="54"/>
    </row>
    <row r="131" spans="1:12" s="39" customFormat="1" ht="15" customHeight="1">
      <c r="A131" s="60">
        <v>125</v>
      </c>
      <c r="B131" s="56" t="s">
        <v>431</v>
      </c>
      <c r="C131" s="56" t="s">
        <v>416</v>
      </c>
      <c r="D131" s="56" t="s">
        <v>293</v>
      </c>
      <c r="E131" s="56" t="s">
        <v>319</v>
      </c>
      <c r="F131" s="55">
        <v>238</v>
      </c>
      <c r="G131" s="61">
        <v>29995</v>
      </c>
      <c r="H131" s="35"/>
      <c r="L131" s="54"/>
    </row>
    <row r="132" spans="1:12" s="39" customFormat="1" ht="15" customHeight="1">
      <c r="A132" s="60">
        <v>126</v>
      </c>
      <c r="B132" s="56" t="s">
        <v>432</v>
      </c>
      <c r="C132" s="56" t="s">
        <v>264</v>
      </c>
      <c r="D132" s="56" t="s">
        <v>245</v>
      </c>
      <c r="E132" s="56" t="s">
        <v>270</v>
      </c>
      <c r="F132" s="55">
        <v>111</v>
      </c>
      <c r="G132" s="61">
        <v>32676</v>
      </c>
      <c r="H132" s="35"/>
      <c r="L132" s="54"/>
    </row>
    <row r="133" spans="1:12" s="39" customFormat="1" ht="15" customHeight="1">
      <c r="A133" s="60">
        <v>127</v>
      </c>
      <c r="B133" s="56" t="s">
        <v>433</v>
      </c>
      <c r="C133" s="56" t="s">
        <v>325</v>
      </c>
      <c r="D133" s="56" t="s">
        <v>301</v>
      </c>
      <c r="E133" s="56" t="s">
        <v>298</v>
      </c>
      <c r="F133" s="55">
        <v>292</v>
      </c>
      <c r="G133" s="61">
        <v>34178</v>
      </c>
      <c r="H133" s="35"/>
      <c r="L133" s="54"/>
    </row>
    <row r="134" spans="1:12" s="39" customFormat="1" ht="15" customHeight="1">
      <c r="A134" s="60">
        <v>128</v>
      </c>
      <c r="B134" s="56" t="s">
        <v>434</v>
      </c>
      <c r="C134" s="56" t="s">
        <v>435</v>
      </c>
      <c r="D134" s="56" t="s">
        <v>301</v>
      </c>
      <c r="E134" s="56" t="s">
        <v>272</v>
      </c>
      <c r="F134" s="55">
        <v>266</v>
      </c>
      <c r="G134" s="61">
        <v>29772</v>
      </c>
      <c r="H134" s="35"/>
      <c r="L134" s="54"/>
    </row>
    <row r="135" spans="1:12" s="39" customFormat="1" ht="15" customHeight="1">
      <c r="A135" s="60">
        <v>129</v>
      </c>
      <c r="B135" s="56" t="s">
        <v>436</v>
      </c>
      <c r="C135" s="56" t="s">
        <v>21</v>
      </c>
      <c r="D135" s="56" t="s">
        <v>269</v>
      </c>
      <c r="E135" s="56" t="s">
        <v>257</v>
      </c>
      <c r="F135" s="55">
        <v>738</v>
      </c>
      <c r="G135" s="61">
        <v>24913</v>
      </c>
      <c r="H135" s="35"/>
      <c r="L135" s="54"/>
    </row>
    <row r="136" spans="1:12" s="39" customFormat="1" ht="15" customHeight="1">
      <c r="A136" s="60">
        <v>130</v>
      </c>
      <c r="B136" s="56" t="s">
        <v>437</v>
      </c>
      <c r="C136" s="56" t="s">
        <v>251</v>
      </c>
      <c r="D136" s="56" t="s">
        <v>269</v>
      </c>
      <c r="E136" s="56" t="s">
        <v>270</v>
      </c>
      <c r="F136" s="55">
        <v>777</v>
      </c>
      <c r="G136" s="61">
        <v>25137</v>
      </c>
      <c r="H136" s="35"/>
      <c r="L136" s="54"/>
    </row>
    <row r="137" spans="1:12" s="39" customFormat="1" ht="15" customHeight="1">
      <c r="A137" s="60">
        <v>131</v>
      </c>
      <c r="B137" s="56" t="s">
        <v>438</v>
      </c>
      <c r="C137" s="56" t="s">
        <v>361</v>
      </c>
      <c r="D137" s="56" t="s">
        <v>241</v>
      </c>
      <c r="E137" s="56" t="s">
        <v>262</v>
      </c>
      <c r="F137" s="55">
        <v>514</v>
      </c>
      <c r="G137" s="61">
        <v>27090</v>
      </c>
      <c r="H137" s="35"/>
      <c r="L137" s="54"/>
    </row>
    <row r="138" spans="1:12" s="39" customFormat="1" ht="15" customHeight="1">
      <c r="A138" s="60">
        <v>132</v>
      </c>
      <c r="B138" s="56" t="s">
        <v>439</v>
      </c>
      <c r="C138" s="56" t="s">
        <v>343</v>
      </c>
      <c r="D138" s="56" t="s">
        <v>241</v>
      </c>
      <c r="E138" s="56" t="s">
        <v>270</v>
      </c>
      <c r="F138" s="55">
        <v>256</v>
      </c>
      <c r="G138" s="61">
        <v>32836</v>
      </c>
      <c r="H138" s="35"/>
      <c r="L138" s="54"/>
    </row>
    <row r="139" spans="1:12" s="39" customFormat="1" ht="15" customHeight="1">
      <c r="A139" s="60">
        <v>133</v>
      </c>
      <c r="B139" s="56" t="s">
        <v>440</v>
      </c>
      <c r="C139" s="56" t="s">
        <v>248</v>
      </c>
      <c r="D139" s="56" t="s">
        <v>277</v>
      </c>
      <c r="E139" s="56" t="s">
        <v>270</v>
      </c>
      <c r="F139" s="55">
        <v>249</v>
      </c>
      <c r="G139" s="61">
        <v>33756</v>
      </c>
      <c r="H139" s="35"/>
      <c r="L139" s="54"/>
    </row>
    <row r="140" spans="1:12" s="39" customFormat="1" ht="15" customHeight="1">
      <c r="A140" s="60">
        <v>134</v>
      </c>
      <c r="B140" s="56" t="s">
        <v>441</v>
      </c>
      <c r="C140" s="56" t="s">
        <v>364</v>
      </c>
      <c r="D140" s="56" t="s">
        <v>304</v>
      </c>
      <c r="E140" s="56" t="s">
        <v>246</v>
      </c>
      <c r="F140" s="55">
        <v>648</v>
      </c>
      <c r="G140" s="61">
        <v>32006</v>
      </c>
      <c r="H140" s="35"/>
      <c r="L140" s="54"/>
    </row>
    <row r="141" spans="1:12" s="39" customFormat="1" ht="15" customHeight="1">
      <c r="A141" s="60">
        <v>135</v>
      </c>
      <c r="B141" s="56" t="s">
        <v>442</v>
      </c>
      <c r="C141" s="56" t="s">
        <v>321</v>
      </c>
      <c r="D141" s="56" t="s">
        <v>277</v>
      </c>
      <c r="E141" s="56" t="s">
        <v>272</v>
      </c>
      <c r="F141" s="55">
        <v>274</v>
      </c>
      <c r="G141" s="61">
        <v>23490</v>
      </c>
      <c r="H141" s="35"/>
      <c r="L141" s="54"/>
    </row>
    <row r="142" spans="1:12" s="39" customFormat="1" ht="15" customHeight="1">
      <c r="A142" s="60">
        <v>136</v>
      </c>
      <c r="B142" s="56" t="s">
        <v>408</v>
      </c>
      <c r="C142" s="56" t="s">
        <v>323</v>
      </c>
      <c r="D142" s="56" t="s">
        <v>249</v>
      </c>
      <c r="E142" s="56" t="s">
        <v>246</v>
      </c>
      <c r="F142" s="55">
        <v>221</v>
      </c>
      <c r="G142" s="61">
        <v>29392</v>
      </c>
      <c r="H142" s="35"/>
      <c r="L142" s="54"/>
    </row>
    <row r="143" spans="1:12" s="39" customFormat="1" ht="15" customHeight="1">
      <c r="A143" s="60">
        <v>137</v>
      </c>
      <c r="B143" s="56" t="s">
        <v>443</v>
      </c>
      <c r="C143" s="56" t="s">
        <v>444</v>
      </c>
      <c r="D143" s="56" t="s">
        <v>249</v>
      </c>
      <c r="E143" s="56" t="s">
        <v>262</v>
      </c>
      <c r="F143" s="55">
        <v>654</v>
      </c>
      <c r="G143" s="61">
        <v>22967</v>
      </c>
      <c r="H143" s="35"/>
      <c r="L143" s="54"/>
    </row>
    <row r="144" spans="1:12" s="39" customFormat="1" ht="15" customHeight="1">
      <c r="A144" s="60">
        <v>138</v>
      </c>
      <c r="B144" s="56" t="s">
        <v>445</v>
      </c>
      <c r="C144" s="56" t="s">
        <v>285</v>
      </c>
      <c r="D144" s="56" t="s">
        <v>293</v>
      </c>
      <c r="E144" s="56" t="s">
        <v>257</v>
      </c>
      <c r="F144" s="55">
        <v>357</v>
      </c>
      <c r="G144" s="61">
        <v>26523</v>
      </c>
      <c r="H144" s="35"/>
      <c r="L144" s="54"/>
    </row>
    <row r="145" spans="1:12" s="39" customFormat="1" ht="15" customHeight="1">
      <c r="A145" s="60">
        <v>139</v>
      </c>
      <c r="B145" s="56" t="s">
        <v>446</v>
      </c>
      <c r="C145" s="56" t="s">
        <v>406</v>
      </c>
      <c r="D145" s="56" t="s">
        <v>277</v>
      </c>
      <c r="E145" s="56" t="s">
        <v>262</v>
      </c>
      <c r="F145" s="55">
        <v>400</v>
      </c>
      <c r="G145" s="61">
        <v>28388</v>
      </c>
      <c r="H145" s="35"/>
      <c r="L145" s="54"/>
    </row>
    <row r="146" spans="1:12" s="39" customFormat="1" ht="15" customHeight="1">
      <c r="A146" s="60">
        <v>140</v>
      </c>
      <c r="B146" s="56" t="s">
        <v>447</v>
      </c>
      <c r="C146" s="56" t="s">
        <v>283</v>
      </c>
      <c r="D146" s="56" t="s">
        <v>304</v>
      </c>
      <c r="E146" s="56" t="s">
        <v>246</v>
      </c>
      <c r="F146" s="55">
        <v>744</v>
      </c>
      <c r="G146" s="61">
        <v>27310</v>
      </c>
      <c r="H146" s="35"/>
      <c r="L146" s="54"/>
    </row>
    <row r="147" spans="1:12" s="39" customFormat="1" ht="15" customHeight="1">
      <c r="A147" s="60">
        <v>141</v>
      </c>
      <c r="B147" s="56" t="s">
        <v>448</v>
      </c>
      <c r="C147" s="56" t="s">
        <v>449</v>
      </c>
      <c r="D147" s="56" t="s">
        <v>245</v>
      </c>
      <c r="E147" s="56" t="s">
        <v>310</v>
      </c>
      <c r="F147" s="55">
        <v>600</v>
      </c>
      <c r="G147" s="61">
        <v>28652</v>
      </c>
      <c r="H147" s="35"/>
      <c r="L147" s="54"/>
    </row>
    <row r="148" spans="1:12" s="39" customFormat="1" ht="15" customHeight="1">
      <c r="A148" s="60">
        <v>142</v>
      </c>
      <c r="B148" s="56" t="s">
        <v>450</v>
      </c>
      <c r="C148" s="56" t="s">
        <v>36</v>
      </c>
      <c r="D148" s="56" t="s">
        <v>277</v>
      </c>
      <c r="E148" s="56" t="s">
        <v>253</v>
      </c>
      <c r="F148" s="55">
        <v>700</v>
      </c>
      <c r="G148" s="61">
        <v>22192</v>
      </c>
      <c r="H148" s="35"/>
      <c r="L148" s="54"/>
    </row>
    <row r="149" spans="1:12" s="39" customFormat="1" ht="15" customHeight="1">
      <c r="A149" s="60">
        <v>143</v>
      </c>
      <c r="B149" s="56" t="s">
        <v>451</v>
      </c>
      <c r="C149" s="56" t="s">
        <v>281</v>
      </c>
      <c r="D149" s="56" t="s">
        <v>265</v>
      </c>
      <c r="E149" s="56" t="s">
        <v>246</v>
      </c>
      <c r="F149" s="55">
        <v>776</v>
      </c>
      <c r="G149" s="61">
        <v>27216</v>
      </c>
      <c r="H149" s="35"/>
      <c r="L149" s="54"/>
    </row>
    <row r="150" spans="1:12" s="39" customFormat="1" ht="15" customHeight="1">
      <c r="A150" s="60">
        <v>144</v>
      </c>
      <c r="B150" s="56" t="s">
        <v>452</v>
      </c>
      <c r="C150" s="56" t="s">
        <v>303</v>
      </c>
      <c r="D150" s="56" t="s">
        <v>269</v>
      </c>
      <c r="E150" s="56" t="s">
        <v>278</v>
      </c>
      <c r="F150" s="55">
        <v>547</v>
      </c>
      <c r="G150" s="61">
        <v>27639</v>
      </c>
      <c r="H150" s="35"/>
      <c r="L150" s="54"/>
    </row>
    <row r="151" spans="1:12" s="39" customFormat="1" ht="15" customHeight="1">
      <c r="A151" s="60">
        <v>145</v>
      </c>
      <c r="B151" s="56" t="s">
        <v>453</v>
      </c>
      <c r="C151" s="56" t="s">
        <v>333</v>
      </c>
      <c r="D151" s="56" t="s">
        <v>249</v>
      </c>
      <c r="E151" s="56" t="s">
        <v>253</v>
      </c>
      <c r="F151" s="55">
        <v>460</v>
      </c>
      <c r="G151" s="61">
        <v>31707</v>
      </c>
      <c r="H151" s="35"/>
      <c r="L151" s="54"/>
    </row>
    <row r="152" spans="1:12" s="39" customFormat="1" ht="15" customHeight="1">
      <c r="A152" s="60">
        <v>146</v>
      </c>
      <c r="B152" s="56" t="s">
        <v>454</v>
      </c>
      <c r="C152" s="56" t="s">
        <v>455</v>
      </c>
      <c r="D152" s="56" t="s">
        <v>265</v>
      </c>
      <c r="E152" s="56" t="s">
        <v>272</v>
      </c>
      <c r="F152" s="55">
        <v>879</v>
      </c>
      <c r="G152" s="61">
        <v>30806</v>
      </c>
      <c r="H152" s="35"/>
      <c r="L152" s="54"/>
    </row>
    <row r="153" spans="1:12" s="39" customFormat="1" ht="15" customHeight="1">
      <c r="A153" s="60">
        <v>147</v>
      </c>
      <c r="B153" s="56" t="s">
        <v>456</v>
      </c>
      <c r="C153" s="56" t="s">
        <v>274</v>
      </c>
      <c r="D153" s="56" t="s">
        <v>252</v>
      </c>
      <c r="E153" s="56" t="s">
        <v>298</v>
      </c>
      <c r="F153" s="55">
        <v>161</v>
      </c>
      <c r="G153" s="61">
        <v>32269</v>
      </c>
      <c r="H153" s="35"/>
      <c r="L153" s="54"/>
    </row>
    <row r="154" spans="1:12" s="39" customFormat="1" ht="15" customHeight="1">
      <c r="A154" s="60">
        <v>148</v>
      </c>
      <c r="B154" s="56" t="s">
        <v>457</v>
      </c>
      <c r="C154" s="56" t="s">
        <v>361</v>
      </c>
      <c r="D154" s="56" t="s">
        <v>245</v>
      </c>
      <c r="E154" s="56" t="s">
        <v>246</v>
      </c>
      <c r="F154" s="55">
        <v>551</v>
      </c>
      <c r="G154" s="61">
        <v>28110</v>
      </c>
      <c r="H154" s="35"/>
      <c r="L154" s="54"/>
    </row>
    <row r="155" spans="1:12" s="39" customFormat="1" ht="15" customHeight="1">
      <c r="A155" s="60">
        <v>149</v>
      </c>
      <c r="B155" s="56" t="s">
        <v>358</v>
      </c>
      <c r="C155" s="56" t="s">
        <v>372</v>
      </c>
      <c r="D155" s="56" t="s">
        <v>293</v>
      </c>
      <c r="E155" s="56" t="s">
        <v>319</v>
      </c>
      <c r="F155" s="55">
        <v>389</v>
      </c>
      <c r="G155" s="61">
        <v>29826</v>
      </c>
      <c r="H155" s="35"/>
      <c r="L155" s="54"/>
    </row>
    <row r="156" spans="1:12" s="39" customFormat="1" ht="15" customHeight="1">
      <c r="A156" s="60">
        <v>150</v>
      </c>
      <c r="B156" s="56" t="s">
        <v>458</v>
      </c>
      <c r="C156" s="56" t="s">
        <v>50</v>
      </c>
      <c r="D156" s="56" t="s">
        <v>269</v>
      </c>
      <c r="E156" s="56" t="s">
        <v>266</v>
      </c>
      <c r="F156" s="55">
        <v>211</v>
      </c>
      <c r="G156" s="61">
        <v>25663</v>
      </c>
      <c r="H156" s="35"/>
      <c r="L156" s="54"/>
    </row>
    <row r="157" spans="1:12" s="39" customFormat="1" ht="15" customHeight="1">
      <c r="A157" s="60">
        <v>151</v>
      </c>
      <c r="B157" s="56" t="s">
        <v>280</v>
      </c>
      <c r="C157" s="56" t="s">
        <v>261</v>
      </c>
      <c r="D157" s="56" t="s">
        <v>301</v>
      </c>
      <c r="E157" s="56" t="s">
        <v>246</v>
      </c>
      <c r="F157" s="55">
        <v>800</v>
      </c>
      <c r="G157" s="61">
        <v>25803</v>
      </c>
      <c r="H157" s="35"/>
      <c r="L157" s="54"/>
    </row>
    <row r="158" spans="1:12" s="39" customFormat="1" ht="15" customHeight="1">
      <c r="A158" s="60">
        <v>152</v>
      </c>
      <c r="B158" s="56" t="s">
        <v>434</v>
      </c>
      <c r="C158" s="56" t="s">
        <v>264</v>
      </c>
      <c r="D158" s="56" t="s">
        <v>269</v>
      </c>
      <c r="E158" s="56" t="s">
        <v>246</v>
      </c>
      <c r="F158" s="55">
        <v>398</v>
      </c>
      <c r="G158" s="61">
        <v>24518</v>
      </c>
      <c r="H158" s="35"/>
      <c r="L158" s="54"/>
    </row>
    <row r="159" spans="1:12" s="39" customFormat="1" ht="15" customHeight="1">
      <c r="A159" s="60">
        <v>153</v>
      </c>
      <c r="B159" s="56" t="s">
        <v>459</v>
      </c>
      <c r="C159" s="56" t="s">
        <v>416</v>
      </c>
      <c r="D159" s="56" t="s">
        <v>245</v>
      </c>
      <c r="E159" s="56" t="s">
        <v>272</v>
      </c>
      <c r="F159" s="55">
        <v>581</v>
      </c>
      <c r="G159" s="61">
        <v>27667</v>
      </c>
      <c r="H159" s="35"/>
      <c r="L159" s="54"/>
    </row>
    <row r="160" spans="1:12" s="39" customFormat="1" ht="15" customHeight="1">
      <c r="A160" s="60">
        <v>154</v>
      </c>
      <c r="B160" s="56" t="s">
        <v>294</v>
      </c>
      <c r="C160" s="56" t="s">
        <v>460</v>
      </c>
      <c r="D160" s="56" t="s">
        <v>301</v>
      </c>
      <c r="E160" s="56" t="s">
        <v>319</v>
      </c>
      <c r="F160" s="55">
        <v>290</v>
      </c>
      <c r="G160" s="61">
        <v>32497</v>
      </c>
      <c r="H160" s="35"/>
      <c r="L160" s="54"/>
    </row>
    <row r="161" spans="1:12" s="39" customFormat="1" ht="15" customHeight="1">
      <c r="A161" s="60">
        <v>155</v>
      </c>
      <c r="B161" s="56" t="s">
        <v>461</v>
      </c>
      <c r="C161" s="56" t="s">
        <v>268</v>
      </c>
      <c r="D161" s="56" t="s">
        <v>301</v>
      </c>
      <c r="E161" s="56" t="s">
        <v>319</v>
      </c>
      <c r="F161" s="55">
        <v>692</v>
      </c>
      <c r="G161" s="61">
        <v>23397</v>
      </c>
      <c r="H161" s="35"/>
      <c r="L161" s="54"/>
    </row>
    <row r="162" spans="1:12" s="39" customFormat="1" ht="15" customHeight="1">
      <c r="A162" s="60">
        <v>156</v>
      </c>
      <c r="B162" s="56" t="s">
        <v>462</v>
      </c>
      <c r="C162" s="56" t="s">
        <v>361</v>
      </c>
      <c r="D162" s="56" t="s">
        <v>293</v>
      </c>
      <c r="E162" s="56" t="s">
        <v>262</v>
      </c>
      <c r="F162" s="55">
        <v>268</v>
      </c>
      <c r="G162" s="61">
        <v>32785</v>
      </c>
      <c r="H162" s="35"/>
      <c r="L162" s="54"/>
    </row>
    <row r="163" spans="1:12" s="39" customFormat="1" ht="15" customHeight="1">
      <c r="A163" s="60">
        <v>157</v>
      </c>
      <c r="B163" s="56" t="s">
        <v>463</v>
      </c>
      <c r="C163" s="56" t="s">
        <v>283</v>
      </c>
      <c r="D163" s="56" t="s">
        <v>293</v>
      </c>
      <c r="E163" s="56" t="s">
        <v>262</v>
      </c>
      <c r="F163" s="55">
        <v>257</v>
      </c>
      <c r="G163" s="61">
        <v>26189</v>
      </c>
      <c r="H163" s="35"/>
      <c r="L163" s="54"/>
    </row>
    <row r="164" spans="1:12" s="39" customFormat="1" ht="15" customHeight="1">
      <c r="A164" s="60">
        <v>158</v>
      </c>
      <c r="B164" s="56" t="s">
        <v>464</v>
      </c>
      <c r="C164" s="56" t="s">
        <v>309</v>
      </c>
      <c r="D164" s="56" t="s">
        <v>277</v>
      </c>
      <c r="E164" s="56" t="s">
        <v>242</v>
      </c>
      <c r="F164" s="55">
        <v>525</v>
      </c>
      <c r="G164" s="61">
        <v>21981</v>
      </c>
      <c r="H164" s="35"/>
      <c r="L164" s="54"/>
    </row>
    <row r="165" spans="1:12" s="39" customFormat="1" ht="15" customHeight="1">
      <c r="A165" s="60">
        <v>159</v>
      </c>
      <c r="B165" s="56" t="s">
        <v>465</v>
      </c>
      <c r="C165" s="56" t="s">
        <v>361</v>
      </c>
      <c r="D165" s="56" t="s">
        <v>252</v>
      </c>
      <c r="E165" s="56" t="s">
        <v>253</v>
      </c>
      <c r="F165" s="55">
        <v>637</v>
      </c>
      <c r="G165" s="61">
        <v>31845</v>
      </c>
      <c r="H165" s="35"/>
      <c r="L165" s="54"/>
    </row>
    <row r="166" spans="1:12" s="39" customFormat="1" ht="15" customHeight="1">
      <c r="A166" s="60">
        <v>160</v>
      </c>
      <c r="B166" s="56" t="s">
        <v>466</v>
      </c>
      <c r="C166" s="56" t="s">
        <v>321</v>
      </c>
      <c r="D166" s="56" t="s">
        <v>304</v>
      </c>
      <c r="E166" s="56" t="s">
        <v>310</v>
      </c>
      <c r="F166" s="55">
        <v>758</v>
      </c>
      <c r="G166" s="61">
        <v>25068</v>
      </c>
      <c r="H166" s="35"/>
      <c r="L166" s="54"/>
    </row>
    <row r="167" spans="1:12" s="39" customFormat="1" ht="15" customHeight="1">
      <c r="A167" s="60">
        <v>161</v>
      </c>
      <c r="B167" s="56" t="s">
        <v>467</v>
      </c>
      <c r="C167" s="56" t="s">
        <v>468</v>
      </c>
      <c r="D167" s="56" t="s">
        <v>277</v>
      </c>
      <c r="E167" s="56" t="s">
        <v>319</v>
      </c>
      <c r="F167" s="55">
        <v>850</v>
      </c>
      <c r="G167" s="61">
        <v>29209</v>
      </c>
      <c r="H167" s="35"/>
      <c r="L167" s="54"/>
    </row>
    <row r="168" spans="1:12" s="39" customFormat="1" ht="15" customHeight="1">
      <c r="A168" s="60">
        <v>162</v>
      </c>
      <c r="B168" s="56" t="s">
        <v>469</v>
      </c>
      <c r="C168" s="56" t="s">
        <v>36</v>
      </c>
      <c r="D168" s="56" t="s">
        <v>269</v>
      </c>
      <c r="E168" s="56" t="s">
        <v>298</v>
      </c>
      <c r="F168" s="55">
        <v>379</v>
      </c>
      <c r="G168" s="61">
        <v>33472</v>
      </c>
      <c r="H168" s="35"/>
      <c r="L168" s="54"/>
    </row>
    <row r="169" spans="1:12" s="39" customFormat="1" ht="15" customHeight="1">
      <c r="A169" s="60">
        <v>163</v>
      </c>
      <c r="B169" s="56" t="s">
        <v>470</v>
      </c>
      <c r="C169" s="56" t="s">
        <v>411</v>
      </c>
      <c r="D169" s="56" t="s">
        <v>304</v>
      </c>
      <c r="E169" s="56" t="s">
        <v>257</v>
      </c>
      <c r="F169" s="55">
        <v>142</v>
      </c>
      <c r="G169" s="61">
        <v>23039</v>
      </c>
      <c r="H169" s="35"/>
      <c r="L169" s="54"/>
    </row>
    <row r="170" spans="1:12" s="39" customFormat="1" ht="15" customHeight="1">
      <c r="A170" s="60">
        <v>164</v>
      </c>
      <c r="B170" s="56" t="s">
        <v>25</v>
      </c>
      <c r="C170" s="56" t="s">
        <v>274</v>
      </c>
      <c r="D170" s="56" t="s">
        <v>265</v>
      </c>
      <c r="E170" s="56" t="s">
        <v>298</v>
      </c>
      <c r="F170" s="55">
        <v>524</v>
      </c>
      <c r="G170" s="61">
        <v>33003</v>
      </c>
      <c r="H170" s="35"/>
      <c r="L170" s="54"/>
    </row>
    <row r="171" spans="1:12" s="39" customFormat="1" ht="15" customHeight="1">
      <c r="A171" s="60">
        <v>165</v>
      </c>
      <c r="B171" s="56" t="s">
        <v>471</v>
      </c>
      <c r="C171" s="56" t="s">
        <v>472</v>
      </c>
      <c r="D171" s="56" t="s">
        <v>293</v>
      </c>
      <c r="E171" s="56" t="s">
        <v>319</v>
      </c>
      <c r="F171" s="55">
        <v>730</v>
      </c>
      <c r="G171" s="61">
        <v>27274</v>
      </c>
      <c r="H171" s="35"/>
      <c r="L171" s="54"/>
    </row>
    <row r="172" spans="1:12" s="39" customFormat="1" ht="15" customHeight="1">
      <c r="A172" s="60">
        <v>166</v>
      </c>
      <c r="B172" s="56" t="s">
        <v>473</v>
      </c>
      <c r="C172" s="56" t="s">
        <v>268</v>
      </c>
      <c r="D172" s="56" t="s">
        <v>269</v>
      </c>
      <c r="E172" s="56" t="s">
        <v>262</v>
      </c>
      <c r="F172" s="55">
        <v>788</v>
      </c>
      <c r="G172" s="61">
        <v>28626</v>
      </c>
      <c r="H172" s="35"/>
      <c r="L172" s="54"/>
    </row>
    <row r="173" spans="1:12" s="39" customFormat="1" ht="15" customHeight="1">
      <c r="A173" s="60">
        <v>167</v>
      </c>
      <c r="B173" s="56" t="s">
        <v>474</v>
      </c>
      <c r="C173" s="56" t="s">
        <v>274</v>
      </c>
      <c r="D173" s="56" t="s">
        <v>245</v>
      </c>
      <c r="E173" s="56" t="s">
        <v>270</v>
      </c>
      <c r="F173" s="55">
        <v>200</v>
      </c>
      <c r="G173" s="61">
        <v>31924</v>
      </c>
      <c r="H173" s="35"/>
      <c r="L173" s="54"/>
    </row>
    <row r="174" spans="1:12" s="39" customFormat="1" ht="15" customHeight="1">
      <c r="A174" s="60">
        <v>168</v>
      </c>
      <c r="B174" s="56" t="s">
        <v>320</v>
      </c>
      <c r="C174" s="56" t="s">
        <v>240</v>
      </c>
      <c r="D174" s="56" t="s">
        <v>301</v>
      </c>
      <c r="E174" s="56" t="s">
        <v>278</v>
      </c>
      <c r="F174" s="55">
        <v>300</v>
      </c>
      <c r="G174" s="61">
        <v>29058</v>
      </c>
      <c r="H174" s="35"/>
      <c r="L174" s="54"/>
    </row>
    <row r="175" spans="1:12" s="39" customFormat="1" ht="15" customHeight="1">
      <c r="A175" s="60">
        <v>169</v>
      </c>
      <c r="B175" s="56" t="s">
        <v>475</v>
      </c>
      <c r="C175" s="56" t="s">
        <v>325</v>
      </c>
      <c r="D175" s="56" t="s">
        <v>293</v>
      </c>
      <c r="E175" s="56" t="s">
        <v>242</v>
      </c>
      <c r="F175" s="55">
        <v>554</v>
      </c>
      <c r="G175" s="61">
        <v>31185</v>
      </c>
      <c r="H175" s="35"/>
      <c r="L175" s="54"/>
    </row>
    <row r="176" spans="1:12" s="39" customFormat="1" ht="15" customHeight="1">
      <c r="A176" s="60">
        <v>170</v>
      </c>
      <c r="B176" s="56" t="s">
        <v>476</v>
      </c>
      <c r="C176" s="56" t="s">
        <v>36</v>
      </c>
      <c r="D176" s="56" t="s">
        <v>304</v>
      </c>
      <c r="E176" s="56" t="s">
        <v>310</v>
      </c>
      <c r="F176" s="55">
        <v>550</v>
      </c>
      <c r="G176" s="61">
        <v>27687</v>
      </c>
      <c r="H176" s="35"/>
      <c r="L176" s="54"/>
    </row>
    <row r="177" spans="1:12" s="39" customFormat="1" ht="15" customHeight="1">
      <c r="A177" s="60">
        <v>171</v>
      </c>
      <c r="B177" s="56" t="s">
        <v>477</v>
      </c>
      <c r="C177" s="56" t="s">
        <v>478</v>
      </c>
      <c r="D177" s="56" t="s">
        <v>269</v>
      </c>
      <c r="E177" s="56" t="s">
        <v>253</v>
      </c>
      <c r="F177" s="55">
        <v>374</v>
      </c>
      <c r="G177" s="61">
        <v>28018</v>
      </c>
      <c r="H177" s="35"/>
      <c r="L177" s="54"/>
    </row>
    <row r="178" spans="1:12" s="39" customFormat="1" ht="15" customHeight="1">
      <c r="A178" s="60">
        <v>172</v>
      </c>
      <c r="B178" s="56" t="s">
        <v>479</v>
      </c>
      <c r="C178" s="56" t="s">
        <v>268</v>
      </c>
      <c r="D178" s="56" t="s">
        <v>277</v>
      </c>
      <c r="E178" s="56" t="s">
        <v>246</v>
      </c>
      <c r="F178" s="55">
        <v>655</v>
      </c>
      <c r="G178" s="61">
        <v>28712</v>
      </c>
      <c r="H178" s="35"/>
      <c r="L178" s="54"/>
    </row>
    <row r="179" spans="1:12" s="39" customFormat="1" ht="15" customHeight="1">
      <c r="A179" s="60">
        <v>173</v>
      </c>
      <c r="B179" s="56" t="s">
        <v>480</v>
      </c>
      <c r="C179" s="56" t="s">
        <v>256</v>
      </c>
      <c r="D179" s="56" t="s">
        <v>304</v>
      </c>
      <c r="E179" s="56" t="s">
        <v>272</v>
      </c>
      <c r="F179" s="55">
        <v>801</v>
      </c>
      <c r="G179" s="61">
        <v>32231</v>
      </c>
      <c r="H179" s="35"/>
      <c r="L179" s="54"/>
    </row>
    <row r="180" spans="1:12" s="39" customFormat="1" ht="15" customHeight="1">
      <c r="A180" s="60">
        <v>174</v>
      </c>
      <c r="B180" s="56" t="s">
        <v>481</v>
      </c>
      <c r="C180" s="56" t="s">
        <v>264</v>
      </c>
      <c r="D180" s="56" t="s">
        <v>252</v>
      </c>
      <c r="E180" s="56" t="s">
        <v>270</v>
      </c>
      <c r="F180" s="55">
        <v>557</v>
      </c>
      <c r="G180" s="61">
        <v>32226</v>
      </c>
      <c r="H180" s="35"/>
      <c r="L180" s="54"/>
    </row>
    <row r="186" spans="1:12" ht="16.350000000000001" customHeight="1">
      <c r="L186" s="35"/>
    </row>
  </sheetData>
  <mergeCells count="6">
    <mergeCell ref="G5:G6"/>
    <mergeCell ref="A5:A6"/>
    <mergeCell ref="B5:B6"/>
    <mergeCell ref="C5:C6"/>
    <mergeCell ref="D5:D6"/>
    <mergeCell ref="E5:F5"/>
  </mergeCell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5FC1E-316C-4C08-A478-B3487E8E22AC}">
  <dimension ref="A1:AC28"/>
  <sheetViews>
    <sheetView workbookViewId="0">
      <selection activeCell="L2" sqref="L2"/>
    </sheetView>
  </sheetViews>
  <sheetFormatPr defaultRowHeight="14.4"/>
  <cols>
    <col min="1" max="4" width="8.88671875" style="8"/>
    <col min="5" max="5" width="14.21875" style="8" customWidth="1"/>
    <col min="6" max="6" width="10.109375" style="8" bestFit="1" customWidth="1"/>
    <col min="7" max="9" width="8.88671875" style="8"/>
    <col min="10" max="10" width="13.33203125" style="8" bestFit="1" customWidth="1"/>
    <col min="11" max="11" width="23.5546875" style="8" bestFit="1" customWidth="1"/>
    <col min="12" max="16384" width="8.88671875" style="8"/>
  </cols>
  <sheetData>
    <row r="1" spans="1:2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/>
    </row>
    <row r="2" spans="1:29">
      <c r="A2" s="9" t="s">
        <v>15</v>
      </c>
      <c r="B2" s="10" t="s">
        <v>16</v>
      </c>
      <c r="C2" s="10" t="s">
        <v>17</v>
      </c>
      <c r="D2" s="10" t="s">
        <v>18</v>
      </c>
      <c r="E2" s="10" t="s">
        <v>19</v>
      </c>
      <c r="F2" s="11">
        <v>23212.32</v>
      </c>
      <c r="G2" s="12">
        <v>3</v>
      </c>
      <c r="H2" s="13">
        <v>31.5</v>
      </c>
      <c r="I2" s="14">
        <v>18</v>
      </c>
      <c r="J2" s="12"/>
      <c r="K2" s="12"/>
      <c r="L2" s="12"/>
      <c r="M2" s="12"/>
      <c r="N2" s="15"/>
      <c r="O2" s="12"/>
      <c r="P2" s="16"/>
    </row>
    <row r="3" spans="1:29">
      <c r="A3" s="9" t="s">
        <v>20</v>
      </c>
      <c r="B3" s="10" t="s">
        <v>21</v>
      </c>
      <c r="C3" s="10" t="s">
        <v>22</v>
      </c>
      <c r="D3" s="10" t="s">
        <v>23</v>
      </c>
      <c r="E3" s="17" t="s">
        <v>24</v>
      </c>
      <c r="F3" s="11">
        <v>21303.599999999999</v>
      </c>
      <c r="G3" s="12">
        <v>6</v>
      </c>
      <c r="H3" s="13">
        <v>63</v>
      </c>
      <c r="I3" s="14">
        <v>57</v>
      </c>
      <c r="J3" s="12"/>
      <c r="K3" s="12"/>
      <c r="L3" s="12"/>
      <c r="M3" s="12"/>
      <c r="N3" s="15"/>
      <c r="O3" s="12"/>
      <c r="P3" s="16"/>
    </row>
    <row r="4" spans="1:29">
      <c r="A4" s="9" t="s">
        <v>25</v>
      </c>
      <c r="B4" s="10" t="s">
        <v>26</v>
      </c>
      <c r="C4" s="10" t="s">
        <v>27</v>
      </c>
      <c r="D4" s="18" t="s">
        <v>28</v>
      </c>
      <c r="E4" s="17" t="s">
        <v>24</v>
      </c>
      <c r="F4" s="11">
        <v>23239.439999999999</v>
      </c>
      <c r="G4" s="12">
        <v>2</v>
      </c>
      <c r="H4" s="13">
        <v>21</v>
      </c>
      <c r="I4" s="14">
        <v>17</v>
      </c>
      <c r="J4" s="12"/>
      <c r="K4" s="12"/>
      <c r="L4" s="12"/>
      <c r="M4" s="12"/>
      <c r="N4" s="15"/>
      <c r="O4" s="12"/>
      <c r="P4" s="16"/>
    </row>
    <row r="5" spans="1:29">
      <c r="A5" s="9" t="s">
        <v>29</v>
      </c>
      <c r="B5" s="10" t="s">
        <v>30</v>
      </c>
      <c r="C5" s="10" t="s">
        <v>31</v>
      </c>
      <c r="D5" s="18" t="s">
        <v>32</v>
      </c>
      <c r="E5" s="10" t="s">
        <v>19</v>
      </c>
      <c r="F5" s="11">
        <v>35989.199999999997</v>
      </c>
      <c r="G5" s="12">
        <v>3.75</v>
      </c>
      <c r="H5" s="13">
        <v>39.375</v>
      </c>
      <c r="I5" s="14">
        <v>56</v>
      </c>
      <c r="J5" s="12"/>
      <c r="K5" s="12"/>
      <c r="L5" s="12"/>
      <c r="M5" s="12"/>
      <c r="N5" s="15"/>
      <c r="O5" s="12"/>
      <c r="P5" s="16"/>
    </row>
    <row r="6" spans="1:29">
      <c r="A6" s="9" t="s">
        <v>33</v>
      </c>
      <c r="B6" s="10" t="s">
        <v>34</v>
      </c>
      <c r="C6" s="10" t="s">
        <v>17</v>
      </c>
      <c r="D6" s="10" t="s">
        <v>23</v>
      </c>
      <c r="E6" s="17" t="s">
        <v>24</v>
      </c>
      <c r="F6" s="11">
        <v>23035.88</v>
      </c>
      <c r="G6" s="12">
        <v>2</v>
      </c>
      <c r="H6" s="13">
        <v>21</v>
      </c>
      <c r="I6" s="14">
        <v>18</v>
      </c>
      <c r="J6" s="12"/>
      <c r="K6" s="12"/>
      <c r="L6" s="12"/>
      <c r="M6" s="12"/>
      <c r="N6" s="15"/>
      <c r="O6" s="12"/>
      <c r="P6" s="16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</row>
    <row r="7" spans="1:29">
      <c r="A7" s="9" t="s">
        <v>35</v>
      </c>
      <c r="B7" s="10" t="s">
        <v>36</v>
      </c>
      <c r="C7" s="10" t="s">
        <v>31</v>
      </c>
      <c r="D7" s="18" t="s">
        <v>32</v>
      </c>
      <c r="E7" s="10" t="s">
        <v>19</v>
      </c>
      <c r="F7" s="11">
        <v>31913.88</v>
      </c>
      <c r="G7" s="12">
        <v>4</v>
      </c>
      <c r="H7" s="13">
        <v>42</v>
      </c>
      <c r="I7" s="14">
        <v>31</v>
      </c>
      <c r="J7" s="12"/>
      <c r="K7" s="12"/>
      <c r="L7" s="12"/>
      <c r="M7" s="12"/>
      <c r="N7" s="15"/>
      <c r="O7" s="12"/>
      <c r="P7" s="16"/>
      <c r="Q7" s="19" t="s">
        <v>37</v>
      </c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</row>
    <row r="8" spans="1:29">
      <c r="A8" s="9" t="s">
        <v>38</v>
      </c>
      <c r="B8" s="10" t="s">
        <v>39</v>
      </c>
      <c r="C8" s="10" t="s">
        <v>17</v>
      </c>
      <c r="D8" s="10" t="s">
        <v>18</v>
      </c>
      <c r="E8" s="17" t="s">
        <v>24</v>
      </c>
      <c r="F8" s="11">
        <v>24179.5</v>
      </c>
      <c r="G8" s="12">
        <v>5</v>
      </c>
      <c r="H8" s="13">
        <v>52.5</v>
      </c>
      <c r="I8" s="14">
        <v>19</v>
      </c>
      <c r="J8" s="12"/>
      <c r="K8" s="12"/>
      <c r="L8" s="12"/>
      <c r="M8" s="12"/>
      <c r="N8" s="15"/>
      <c r="O8" s="12"/>
      <c r="P8" s="16"/>
      <c r="Q8" s="19" t="s">
        <v>40</v>
      </c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</row>
    <row r="9" spans="1:29">
      <c r="A9" s="9" t="s">
        <v>41</v>
      </c>
      <c r="B9" s="10" t="s">
        <v>42</v>
      </c>
      <c r="C9" s="10" t="s">
        <v>27</v>
      </c>
      <c r="D9" s="18" t="s">
        <v>28</v>
      </c>
      <c r="E9" s="10" t="s">
        <v>43</v>
      </c>
      <c r="F9" s="11">
        <v>23239.439999999999</v>
      </c>
      <c r="G9" s="12">
        <v>3</v>
      </c>
      <c r="H9" s="13">
        <v>31.5</v>
      </c>
      <c r="I9" s="14">
        <v>33</v>
      </c>
      <c r="J9" s="12"/>
      <c r="K9" s="12"/>
      <c r="L9" s="12"/>
      <c r="M9" s="12"/>
      <c r="N9" s="20"/>
      <c r="O9" s="12"/>
      <c r="P9" s="16"/>
      <c r="Q9" s="19" t="s">
        <v>44</v>
      </c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</row>
    <row r="10" spans="1:29">
      <c r="A10" s="9" t="s">
        <v>45</v>
      </c>
      <c r="B10" s="10" t="s">
        <v>46</v>
      </c>
      <c r="C10" s="10" t="s">
        <v>47</v>
      </c>
      <c r="D10" s="18" t="s">
        <v>28</v>
      </c>
      <c r="E10" s="10" t="s">
        <v>19</v>
      </c>
      <c r="F10" s="11">
        <v>28859.25</v>
      </c>
      <c r="G10" s="12">
        <v>18</v>
      </c>
      <c r="H10" s="13">
        <v>18.5</v>
      </c>
      <c r="I10" s="14">
        <v>29</v>
      </c>
      <c r="J10" s="12"/>
      <c r="K10" s="12"/>
      <c r="L10" s="12"/>
      <c r="M10" s="12"/>
      <c r="N10" s="20"/>
      <c r="O10" s="12"/>
      <c r="P10" s="16"/>
      <c r="Q10" s="19" t="s">
        <v>48</v>
      </c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</row>
    <row r="11" spans="1:29">
      <c r="A11" s="9" t="s">
        <v>49</v>
      </c>
      <c r="B11" s="10" t="s">
        <v>50</v>
      </c>
      <c r="C11" s="10" t="s">
        <v>51</v>
      </c>
      <c r="D11" s="10" t="s">
        <v>23</v>
      </c>
      <c r="E11" s="17" t="s">
        <v>24</v>
      </c>
      <c r="F11" s="11">
        <v>35480.400000000001</v>
      </c>
      <c r="G11" s="12">
        <v>1.5</v>
      </c>
      <c r="H11" s="13">
        <v>15.75</v>
      </c>
      <c r="I11" s="14">
        <v>28</v>
      </c>
      <c r="J11" s="12"/>
      <c r="K11" s="12"/>
      <c r="L11" s="12"/>
      <c r="M11" s="12"/>
      <c r="N11" s="15"/>
      <c r="O11" s="12"/>
      <c r="P11" s="16"/>
      <c r="Q11" s="19" t="s">
        <v>52</v>
      </c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</row>
    <row r="12" spans="1:29">
      <c r="A12" s="9" t="s">
        <v>53</v>
      </c>
      <c r="B12" s="10" t="s">
        <v>54</v>
      </c>
      <c r="C12" s="10" t="s">
        <v>55</v>
      </c>
      <c r="D12" s="10" t="s">
        <v>56</v>
      </c>
      <c r="E12" s="10" t="s">
        <v>19</v>
      </c>
      <c r="F12" s="11">
        <v>21887.95</v>
      </c>
      <c r="G12" s="12">
        <v>1</v>
      </c>
      <c r="H12" s="13">
        <v>10.5</v>
      </c>
      <c r="I12" s="14">
        <v>13</v>
      </c>
      <c r="J12" s="12"/>
      <c r="K12" s="12"/>
      <c r="L12" s="12"/>
      <c r="M12" s="12"/>
      <c r="N12" s="15"/>
      <c r="O12" s="12"/>
      <c r="P12" s="16"/>
      <c r="Q12" s="19" t="s">
        <v>57</v>
      </c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</row>
    <row r="13" spans="1:29">
      <c r="A13" s="9" t="s">
        <v>58</v>
      </c>
      <c r="B13" s="10" t="s">
        <v>36</v>
      </c>
      <c r="C13" s="10" t="s">
        <v>59</v>
      </c>
      <c r="D13" s="18" t="s">
        <v>32</v>
      </c>
      <c r="E13" s="10" t="s">
        <v>19</v>
      </c>
      <c r="F13" s="11">
        <v>33301.440000000002</v>
      </c>
      <c r="G13" s="12">
        <v>10</v>
      </c>
      <c r="H13" s="13">
        <v>10.5</v>
      </c>
      <c r="I13" s="14">
        <v>29</v>
      </c>
      <c r="J13" s="12"/>
      <c r="K13" s="12"/>
      <c r="L13" s="12"/>
      <c r="M13" s="12"/>
      <c r="N13" s="15"/>
      <c r="O13" s="12"/>
      <c r="P13" s="16"/>
      <c r="Q13" s="19" t="s">
        <v>60</v>
      </c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</row>
    <row r="14" spans="1:29">
      <c r="A14" s="9" t="s">
        <v>61</v>
      </c>
      <c r="B14" s="10" t="s">
        <v>62</v>
      </c>
      <c r="C14" s="10" t="s">
        <v>63</v>
      </c>
      <c r="D14" s="10" t="s">
        <v>56</v>
      </c>
      <c r="E14" s="10" t="s">
        <v>19</v>
      </c>
      <c r="F14" s="11">
        <v>26101.439999999999</v>
      </c>
      <c r="G14" s="12">
        <v>8</v>
      </c>
      <c r="H14" s="13">
        <v>8.5</v>
      </c>
      <c r="I14" s="14">
        <v>19</v>
      </c>
      <c r="J14" s="12"/>
      <c r="K14" s="12"/>
      <c r="L14" s="12"/>
      <c r="M14" s="12"/>
      <c r="N14" s="15"/>
      <c r="O14" s="12"/>
      <c r="P14" s="16"/>
      <c r="Q14" s="19" t="s">
        <v>64</v>
      </c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</row>
    <row r="15" spans="1:29">
      <c r="A15" s="9" t="s">
        <v>65</v>
      </c>
      <c r="B15" s="10" t="s">
        <v>26</v>
      </c>
      <c r="C15" s="10" t="s">
        <v>17</v>
      </c>
      <c r="D15" s="10" t="s">
        <v>23</v>
      </c>
      <c r="E15" s="17" t="s">
        <v>43</v>
      </c>
      <c r="F15" s="11">
        <v>23035.88</v>
      </c>
      <c r="G15" s="12">
        <v>0.5</v>
      </c>
      <c r="H15" s="13">
        <v>5.25</v>
      </c>
      <c r="I15" s="14">
        <v>11</v>
      </c>
      <c r="J15" s="12"/>
      <c r="K15" s="12"/>
      <c r="L15" s="12"/>
      <c r="M15" s="12"/>
      <c r="N15" s="15"/>
      <c r="O15" s="12"/>
      <c r="P15" s="16"/>
      <c r="Q15" s="19" t="s">
        <v>66</v>
      </c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</row>
    <row r="16" spans="1:29">
      <c r="A16" s="9" t="s">
        <v>67</v>
      </c>
      <c r="B16" s="10" t="s">
        <v>68</v>
      </c>
      <c r="C16" s="10" t="s">
        <v>51</v>
      </c>
      <c r="D16" s="10" t="s">
        <v>23</v>
      </c>
      <c r="E16" s="17" t="s">
        <v>19</v>
      </c>
      <c r="F16" s="11">
        <v>34002.050000000003</v>
      </c>
      <c r="G16" s="12">
        <v>0.75</v>
      </c>
      <c r="H16" s="13">
        <v>7.875</v>
      </c>
      <c r="I16" s="14">
        <v>30</v>
      </c>
      <c r="J16" s="12"/>
      <c r="K16" s="12"/>
      <c r="L16" s="12"/>
      <c r="M16" s="12"/>
      <c r="N16" s="20"/>
      <c r="O16" s="12"/>
      <c r="P16" s="16"/>
      <c r="Q16" s="19" t="s">
        <v>69</v>
      </c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</row>
    <row r="17" spans="1:29">
      <c r="A17" s="9" t="s">
        <v>70</v>
      </c>
      <c r="B17" s="10" t="s">
        <v>71</v>
      </c>
      <c r="C17" s="10" t="s">
        <v>72</v>
      </c>
      <c r="D17" s="10" t="s">
        <v>73</v>
      </c>
      <c r="E17" s="17" t="s">
        <v>24</v>
      </c>
      <c r="F17" s="11">
        <v>37895.519999999997</v>
      </c>
      <c r="G17" s="12">
        <v>2.5</v>
      </c>
      <c r="H17" s="13">
        <v>26.25</v>
      </c>
      <c r="I17" s="14">
        <v>29</v>
      </c>
      <c r="J17" s="12"/>
      <c r="K17" s="12"/>
      <c r="L17" s="12"/>
      <c r="M17" s="12"/>
      <c r="N17" s="20"/>
      <c r="O17" s="12"/>
      <c r="P17" s="16"/>
      <c r="Q17" s="19" t="s">
        <v>74</v>
      </c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</row>
    <row r="18" spans="1:29" ht="15" thickBot="1">
      <c r="A18" s="21" t="s">
        <v>75</v>
      </c>
      <c r="B18" s="22" t="s">
        <v>76</v>
      </c>
      <c r="C18" s="22" t="s">
        <v>17</v>
      </c>
      <c r="D18" s="22" t="s">
        <v>18</v>
      </c>
      <c r="E18" s="22" t="s">
        <v>19</v>
      </c>
      <c r="F18" s="23">
        <v>23212.32</v>
      </c>
      <c r="G18" s="24">
        <v>2.25</v>
      </c>
      <c r="H18" s="25">
        <v>23.625</v>
      </c>
      <c r="I18" s="26">
        <v>34</v>
      </c>
      <c r="J18" s="24"/>
      <c r="K18" s="24"/>
      <c r="L18" s="24"/>
      <c r="M18" s="24"/>
      <c r="N18" s="27"/>
      <c r="O18" s="24"/>
      <c r="P18" s="16"/>
    </row>
    <row r="19" spans="1:29" s="7" customFormat="1"/>
    <row r="20" spans="1:29">
      <c r="K20" s="8" t="s">
        <v>77</v>
      </c>
      <c r="L20" s="28"/>
    </row>
    <row r="21" spans="1:29">
      <c r="K21" s="8" t="s">
        <v>78</v>
      </c>
      <c r="L21" s="28"/>
    </row>
    <row r="22" spans="1:29">
      <c r="K22" s="8" t="s">
        <v>79</v>
      </c>
      <c r="L22" s="28"/>
      <c r="O22" s="29" t="s">
        <v>80</v>
      </c>
      <c r="P22" s="29" t="s">
        <v>81</v>
      </c>
    </row>
    <row r="23" spans="1:29">
      <c r="K23" s="8" t="s">
        <v>82</v>
      </c>
      <c r="L23" s="28"/>
      <c r="O23" s="19" t="s">
        <v>18</v>
      </c>
      <c r="P23" s="30">
        <v>0.3</v>
      </c>
    </row>
    <row r="24" spans="1:29">
      <c r="E24" s="31" t="s">
        <v>83</v>
      </c>
      <c r="F24" s="28"/>
      <c r="K24" s="8" t="s">
        <v>84</v>
      </c>
      <c r="L24" s="28"/>
      <c r="O24" s="19" t="s">
        <v>28</v>
      </c>
      <c r="P24" s="30">
        <v>0.15</v>
      </c>
    </row>
    <row r="25" spans="1:29">
      <c r="E25" s="31" t="s">
        <v>85</v>
      </c>
      <c r="F25" s="28"/>
      <c r="K25" s="8" t="s">
        <v>86</v>
      </c>
      <c r="L25" s="28"/>
      <c r="O25" s="19" t="s">
        <v>87</v>
      </c>
      <c r="P25" s="30">
        <v>0.05</v>
      </c>
    </row>
    <row r="26" spans="1:29">
      <c r="E26" s="32" t="s">
        <v>88</v>
      </c>
      <c r="F26" s="28"/>
    </row>
    <row r="27" spans="1:29" ht="28.8">
      <c r="E27" s="32" t="s">
        <v>89</v>
      </c>
      <c r="F27" s="28"/>
      <c r="U27" s="33"/>
    </row>
    <row r="28" spans="1:29" ht="97.8" customHeight="1">
      <c r="E28" s="32" t="s">
        <v>90</v>
      </c>
      <c r="F28" s="2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26911-24E5-4231-B423-DC36BFD177D7}">
  <dimension ref="A2:F23"/>
  <sheetViews>
    <sheetView zoomScale="130" zoomScaleNormal="130" workbookViewId="0">
      <selection activeCell="C6" sqref="C6"/>
    </sheetView>
  </sheetViews>
  <sheetFormatPr defaultColWidth="9.109375" defaultRowHeight="14.4"/>
  <cols>
    <col min="1" max="6" width="23.44140625" style="46" customWidth="1"/>
    <col min="7" max="16384" width="9.109375" style="46"/>
  </cols>
  <sheetData>
    <row r="2" spans="1:6">
      <c r="A2" s="45" t="s">
        <v>114</v>
      </c>
    </row>
    <row r="3" spans="1:6">
      <c r="A3" s="47" t="s">
        <v>229</v>
      </c>
      <c r="E3" s="35"/>
      <c r="F3" s="35"/>
    </row>
    <row r="4" spans="1:6">
      <c r="E4" s="35"/>
      <c r="F4" s="35"/>
    </row>
    <row r="5" spans="1:6">
      <c r="A5" s="48" t="s">
        <v>115</v>
      </c>
      <c r="B5" s="48" t="s">
        <v>116</v>
      </c>
      <c r="C5" s="48" t="s">
        <v>117</v>
      </c>
      <c r="D5" s="48" t="s">
        <v>118</v>
      </c>
      <c r="E5" s="48" t="s">
        <v>119</v>
      </c>
      <c r="F5" s="48" t="s">
        <v>120</v>
      </c>
    </row>
    <row r="6" spans="1:6">
      <c r="A6" s="48" t="s">
        <v>121</v>
      </c>
      <c r="B6" s="48" t="s">
        <v>122</v>
      </c>
      <c r="C6" s="48" t="s">
        <v>123</v>
      </c>
      <c r="D6" s="48" t="s">
        <v>124</v>
      </c>
      <c r="E6" s="48" t="s">
        <v>125</v>
      </c>
      <c r="F6" s="48" t="s">
        <v>126</v>
      </c>
    </row>
    <row r="7" spans="1:6">
      <c r="A7" s="48" t="s">
        <v>127</v>
      </c>
      <c r="B7" s="48" t="s">
        <v>128</v>
      </c>
      <c r="C7" s="48" t="s">
        <v>129</v>
      </c>
      <c r="D7" s="48" t="s">
        <v>130</v>
      </c>
      <c r="E7" s="48" t="s">
        <v>131</v>
      </c>
      <c r="F7" s="48" t="s">
        <v>132</v>
      </c>
    </row>
    <row r="8" spans="1:6">
      <c r="A8" s="48" t="s">
        <v>133</v>
      </c>
      <c r="B8" s="48" t="s">
        <v>134</v>
      </c>
      <c r="C8" s="48" t="s">
        <v>135</v>
      </c>
      <c r="D8" s="48" t="s">
        <v>136</v>
      </c>
      <c r="E8" s="48" t="s">
        <v>137</v>
      </c>
      <c r="F8" s="48" t="s">
        <v>138</v>
      </c>
    </row>
    <row r="9" spans="1:6">
      <c r="A9" s="48" t="s">
        <v>139</v>
      </c>
      <c r="B9" s="48" t="s">
        <v>140</v>
      </c>
      <c r="C9" s="48" t="s">
        <v>141</v>
      </c>
      <c r="D9" s="48" t="s">
        <v>142</v>
      </c>
      <c r="E9" s="48" t="s">
        <v>143</v>
      </c>
      <c r="F9" s="48" t="s">
        <v>144</v>
      </c>
    </row>
    <row r="10" spans="1:6">
      <c r="A10" s="48" t="s">
        <v>145</v>
      </c>
      <c r="B10" s="48" t="s">
        <v>146</v>
      </c>
      <c r="C10" s="48" t="s">
        <v>147</v>
      </c>
      <c r="D10" s="48" t="s">
        <v>148</v>
      </c>
      <c r="E10" s="48" t="s">
        <v>149</v>
      </c>
      <c r="F10" s="48" t="s">
        <v>150</v>
      </c>
    </row>
    <row r="11" spans="1:6">
      <c r="A11" s="48" t="s">
        <v>151</v>
      </c>
      <c r="B11" s="48" t="s">
        <v>152</v>
      </c>
      <c r="C11" s="48" t="s">
        <v>153</v>
      </c>
      <c r="D11" s="48" t="s">
        <v>154</v>
      </c>
      <c r="E11" s="48" t="s">
        <v>155</v>
      </c>
      <c r="F11" s="48" t="s">
        <v>156</v>
      </c>
    </row>
    <row r="12" spans="1:6">
      <c r="A12" s="48" t="s">
        <v>157</v>
      </c>
      <c r="B12" s="48" t="s">
        <v>158</v>
      </c>
      <c r="C12" s="48" t="s">
        <v>159</v>
      </c>
      <c r="D12" s="48" t="s">
        <v>160</v>
      </c>
      <c r="E12" s="48" t="s">
        <v>161</v>
      </c>
      <c r="F12" s="48" t="s">
        <v>162</v>
      </c>
    </row>
    <row r="13" spans="1:6">
      <c r="A13" s="48" t="s">
        <v>163</v>
      </c>
      <c r="B13" s="48" t="s">
        <v>164</v>
      </c>
      <c r="C13" s="48" t="s">
        <v>165</v>
      </c>
      <c r="D13" s="48" t="s">
        <v>166</v>
      </c>
      <c r="E13" s="48" t="s">
        <v>167</v>
      </c>
      <c r="F13" s="48" t="s">
        <v>168</v>
      </c>
    </row>
    <row r="14" spans="1:6">
      <c r="A14" s="48" t="s">
        <v>169</v>
      </c>
      <c r="B14" s="48" t="s">
        <v>170</v>
      </c>
      <c r="C14" s="48" t="s">
        <v>171</v>
      </c>
      <c r="D14" s="48" t="s">
        <v>172</v>
      </c>
      <c r="E14" s="48" t="s">
        <v>173</v>
      </c>
      <c r="F14" s="48" t="s">
        <v>174</v>
      </c>
    </row>
    <row r="15" spans="1:6">
      <c r="A15" s="48" t="s">
        <v>175</v>
      </c>
      <c r="B15" s="48" t="s">
        <v>176</v>
      </c>
      <c r="C15" s="48" t="s">
        <v>177</v>
      </c>
      <c r="D15" s="48" t="s">
        <v>178</v>
      </c>
      <c r="E15" s="48" t="s">
        <v>179</v>
      </c>
      <c r="F15" s="48" t="s">
        <v>180</v>
      </c>
    </row>
    <row r="16" spans="1:6">
      <c r="A16" s="48" t="s">
        <v>181</v>
      </c>
      <c r="B16" s="48" t="s">
        <v>182</v>
      </c>
      <c r="C16" s="48" t="s">
        <v>183</v>
      </c>
      <c r="D16" s="48" t="s">
        <v>184</v>
      </c>
      <c r="E16" s="48" t="s">
        <v>185</v>
      </c>
      <c r="F16" s="48" t="s">
        <v>186</v>
      </c>
    </row>
    <row r="17" spans="1:6">
      <c r="A17" s="48" t="s">
        <v>187</v>
      </c>
      <c r="B17" s="48" t="s">
        <v>188</v>
      </c>
      <c r="C17" s="48" t="s">
        <v>189</v>
      </c>
      <c r="D17" s="48" t="s">
        <v>190</v>
      </c>
      <c r="E17" s="48" t="s">
        <v>191</v>
      </c>
      <c r="F17" s="48" t="s">
        <v>192</v>
      </c>
    </row>
    <row r="18" spans="1:6">
      <c r="A18" s="48" t="s">
        <v>193</v>
      </c>
      <c r="B18" s="48" t="s">
        <v>194</v>
      </c>
      <c r="C18" s="48" t="s">
        <v>195</v>
      </c>
      <c r="D18" s="48" t="s">
        <v>196</v>
      </c>
      <c r="E18" s="48" t="s">
        <v>197</v>
      </c>
      <c r="F18" s="48" t="s">
        <v>198</v>
      </c>
    </row>
    <row r="19" spans="1:6">
      <c r="A19" s="48" t="s">
        <v>199</v>
      </c>
      <c r="B19" s="48" t="s">
        <v>200</v>
      </c>
      <c r="C19" s="48" t="s">
        <v>201</v>
      </c>
      <c r="D19" s="48" t="s">
        <v>202</v>
      </c>
      <c r="E19" s="48" t="s">
        <v>203</v>
      </c>
      <c r="F19" s="48" t="s">
        <v>204</v>
      </c>
    </row>
    <row r="20" spans="1:6">
      <c r="A20" s="48" t="s">
        <v>205</v>
      </c>
      <c r="B20" s="48" t="s">
        <v>206</v>
      </c>
      <c r="C20" s="48" t="s">
        <v>207</v>
      </c>
      <c r="D20" s="48" t="s">
        <v>208</v>
      </c>
      <c r="E20" s="48" t="s">
        <v>209</v>
      </c>
      <c r="F20" s="48" t="s">
        <v>210</v>
      </c>
    </row>
    <row r="21" spans="1:6">
      <c r="A21" s="48" t="s">
        <v>211</v>
      </c>
      <c r="B21" s="48" t="s">
        <v>212</v>
      </c>
      <c r="C21" s="48" t="s">
        <v>213</v>
      </c>
      <c r="D21" s="48" t="s">
        <v>214</v>
      </c>
      <c r="E21" s="48" t="s">
        <v>215</v>
      </c>
      <c r="F21" s="48" t="s">
        <v>216</v>
      </c>
    </row>
    <row r="22" spans="1:6">
      <c r="A22" s="48" t="s">
        <v>217</v>
      </c>
      <c r="B22" s="48" t="s">
        <v>218</v>
      </c>
      <c r="C22" s="48" t="s">
        <v>219</v>
      </c>
      <c r="D22" s="48" t="s">
        <v>220</v>
      </c>
      <c r="E22" s="48" t="s">
        <v>221</v>
      </c>
      <c r="F22" s="48" t="s">
        <v>222</v>
      </c>
    </row>
    <row r="23" spans="1:6">
      <c r="A23" s="48" t="s">
        <v>223</v>
      </c>
      <c r="B23" s="48" t="s">
        <v>224</v>
      </c>
      <c r="C23" s="48" t="s">
        <v>225</v>
      </c>
      <c r="D23" s="48" t="s">
        <v>226</v>
      </c>
      <c r="E23" s="48" t="s">
        <v>227</v>
      </c>
      <c r="F23" s="48" t="s">
        <v>228</v>
      </c>
    </row>
  </sheetData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2" operator="beginsWith" id="{FD576394-D0DF-476F-86E0-C30815989462}">
            <xm:f>LEFT(A5,LEN($A$3))=$A$3</xm:f>
            <xm:f>$A$3</xm:f>
            <x14:dxf/>
          </x14:cfRule>
          <xm:sqref>A5:F23</xm:sqref>
        </x14:conditionalFormatting>
        <x14:conditionalFormatting xmlns:xm="http://schemas.microsoft.com/office/excel/2006/main">
          <x14:cfRule type="beginsWith" priority="1" operator="beginsWith" id="{F2F1EAE7-9617-476C-BD34-89B93B5389F8}">
            <xm:f>LEFT(B4,LEN($A$3))=$A$3</xm:f>
            <xm:f>$A$3</xm:f>
            <x14:dxf>
              <fill>
                <patternFill>
                  <bgColor rgb="FFFF0000"/>
                </patternFill>
              </fill>
            </x14:dxf>
          </x14:cfRule>
          <xm:sqref>B4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CD767-A7DD-4A00-8F82-AA89143F5CB8}">
  <dimension ref="A1:O53"/>
  <sheetViews>
    <sheetView zoomScale="115" zoomScaleNormal="115" workbookViewId="0">
      <selection activeCell="K29" sqref="K29"/>
    </sheetView>
  </sheetViews>
  <sheetFormatPr defaultColWidth="10" defaultRowHeight="14.25" customHeight="1"/>
  <cols>
    <col min="1" max="1" width="1.21875" style="64" customWidth="1"/>
    <col min="2" max="2" width="13.44140625" style="64" customWidth="1"/>
    <col min="3" max="3" width="11.33203125" style="64" customWidth="1"/>
    <col min="4" max="4" width="13.5546875" style="64" customWidth="1"/>
    <col min="5" max="5" width="18" style="63" customWidth="1"/>
    <col min="6" max="6" width="12.77734375" style="63" customWidth="1"/>
    <col min="7" max="7" width="14.109375" style="63" customWidth="1"/>
    <col min="8" max="8" width="11.6640625" style="64" customWidth="1"/>
    <col min="9" max="9" width="11.33203125" style="64" customWidth="1"/>
    <col min="10" max="10" width="15.21875" style="64" customWidth="1"/>
    <col min="11" max="11" width="2.6640625" style="64" customWidth="1"/>
    <col min="12" max="12" width="16.6640625" style="64" bestFit="1" customWidth="1"/>
    <col min="13" max="15" width="13.21875" style="64" customWidth="1"/>
    <col min="16" max="16384" width="10" style="64"/>
  </cols>
  <sheetData>
    <row r="1" spans="1:15" s="62" customFormat="1" ht="35.1" customHeight="1"/>
    <row r="2" spans="1:15" ht="14.4">
      <c r="A2" s="63"/>
    </row>
    <row r="3" spans="1:15" ht="14.4">
      <c r="B3" s="65" t="s">
        <v>484</v>
      </c>
    </row>
    <row r="4" spans="1:15" ht="14.4">
      <c r="B4" s="65" t="s">
        <v>485</v>
      </c>
      <c r="C4" s="65"/>
      <c r="D4" s="65"/>
      <c r="E4" s="66"/>
      <c r="F4" s="66"/>
      <c r="G4" s="66"/>
      <c r="H4" s="65"/>
      <c r="I4" s="65"/>
      <c r="J4" s="65"/>
    </row>
    <row r="5" spans="1:15" ht="14.4">
      <c r="B5" s="65" t="s">
        <v>486</v>
      </c>
      <c r="C5" s="65"/>
      <c r="D5" s="65"/>
      <c r="E5" s="66"/>
      <c r="F5" s="66"/>
      <c r="G5" s="66"/>
      <c r="H5" s="65"/>
      <c r="I5" s="65"/>
      <c r="J5" s="65"/>
      <c r="L5" s="160" t="s">
        <v>487</v>
      </c>
      <c r="M5" s="161"/>
      <c r="N5" s="67"/>
    </row>
    <row r="6" spans="1:15" ht="14.4">
      <c r="B6" s="65"/>
      <c r="C6" s="65"/>
      <c r="D6" s="65"/>
      <c r="E6" s="66"/>
      <c r="F6" s="66"/>
      <c r="G6" s="66"/>
      <c r="H6" s="65"/>
      <c r="I6" s="65"/>
      <c r="J6" s="65"/>
      <c r="L6" s="62"/>
      <c r="M6" s="62"/>
      <c r="N6" s="63"/>
    </row>
    <row r="7" spans="1:15" ht="14.4">
      <c r="A7" s="63"/>
    </row>
    <row r="8" spans="1:15" ht="29.25" customHeight="1">
      <c r="A8" s="62"/>
      <c r="B8" s="68" t="s">
        <v>0</v>
      </c>
      <c r="C8" s="68" t="s">
        <v>1</v>
      </c>
      <c r="D8" s="68" t="s">
        <v>5</v>
      </c>
      <c r="E8" s="68" t="s">
        <v>3</v>
      </c>
      <c r="F8" s="68" t="s">
        <v>488</v>
      </c>
      <c r="G8" s="68" t="s">
        <v>489</v>
      </c>
      <c r="H8" s="68" t="s">
        <v>490</v>
      </c>
      <c r="I8" s="69" t="s">
        <v>14</v>
      </c>
      <c r="J8" s="68" t="s">
        <v>491</v>
      </c>
      <c r="L8" s="70" t="s">
        <v>492</v>
      </c>
      <c r="M8" s="70" t="s">
        <v>493</v>
      </c>
      <c r="N8" s="71" t="s">
        <v>494</v>
      </c>
    </row>
    <row r="9" spans="1:15" ht="14.4">
      <c r="A9" s="62"/>
      <c r="B9" s="72" t="s">
        <v>495</v>
      </c>
      <c r="C9" s="72" t="s">
        <v>496</v>
      </c>
      <c r="D9" s="73">
        <v>5100</v>
      </c>
      <c r="E9" s="74" t="s">
        <v>497</v>
      </c>
      <c r="F9" s="74" t="s">
        <v>498</v>
      </c>
      <c r="G9" s="74">
        <v>14.8</v>
      </c>
      <c r="H9" s="75"/>
      <c r="I9" s="76"/>
      <c r="J9" s="77"/>
      <c r="L9" s="74" t="s">
        <v>499</v>
      </c>
      <c r="M9" s="67"/>
      <c r="N9" s="67"/>
    </row>
    <row r="10" spans="1:15" ht="14.4">
      <c r="A10" s="62"/>
      <c r="B10" s="72" t="s">
        <v>500</v>
      </c>
      <c r="C10" s="72" t="s">
        <v>501</v>
      </c>
      <c r="D10" s="73">
        <v>2800</v>
      </c>
      <c r="E10" s="74" t="s">
        <v>497</v>
      </c>
      <c r="F10" s="74" t="s">
        <v>502</v>
      </c>
      <c r="G10" s="74">
        <v>7.5</v>
      </c>
      <c r="H10" s="75"/>
      <c r="I10" s="76"/>
      <c r="J10" s="77"/>
      <c r="L10" s="74" t="s">
        <v>502</v>
      </c>
      <c r="M10" s="67"/>
      <c r="N10" s="67"/>
    </row>
    <row r="11" spans="1:15" ht="14.4">
      <c r="A11" s="62"/>
      <c r="B11" s="72" t="s">
        <v>450</v>
      </c>
      <c r="C11" s="72" t="s">
        <v>503</v>
      </c>
      <c r="D11" s="73">
        <v>9300</v>
      </c>
      <c r="E11" s="74" t="s">
        <v>504</v>
      </c>
      <c r="F11" s="74" t="s">
        <v>502</v>
      </c>
      <c r="G11" s="74">
        <v>13.8</v>
      </c>
      <c r="H11" s="75"/>
      <c r="I11" s="76"/>
      <c r="J11" s="77"/>
      <c r="L11" s="74" t="s">
        <v>498</v>
      </c>
      <c r="M11" s="67"/>
      <c r="N11" s="67"/>
    </row>
    <row r="12" spans="1:15" ht="14.4">
      <c r="A12" s="62"/>
      <c r="B12" s="72" t="s">
        <v>505</v>
      </c>
      <c r="C12" s="72" t="s">
        <v>506</v>
      </c>
      <c r="D12" s="73">
        <v>9100</v>
      </c>
      <c r="E12" s="74" t="s">
        <v>507</v>
      </c>
      <c r="F12" s="74" t="s">
        <v>502</v>
      </c>
      <c r="G12" s="74">
        <v>8.9</v>
      </c>
      <c r="H12" s="75"/>
      <c r="I12" s="76"/>
      <c r="J12" s="77"/>
    </row>
    <row r="13" spans="1:15" ht="14.4">
      <c r="A13" s="62"/>
      <c r="B13" s="72" t="s">
        <v>508</v>
      </c>
      <c r="C13" s="72" t="s">
        <v>259</v>
      </c>
      <c r="D13" s="73">
        <v>7400</v>
      </c>
      <c r="E13" s="74" t="s">
        <v>509</v>
      </c>
      <c r="F13" s="74" t="s">
        <v>502</v>
      </c>
      <c r="G13" s="74">
        <v>11.8</v>
      </c>
      <c r="H13" s="75"/>
      <c r="I13" s="76"/>
      <c r="J13" s="77"/>
      <c r="L13" s="64" t="s">
        <v>510</v>
      </c>
    </row>
    <row r="14" spans="1:15" ht="14.4">
      <c r="A14" s="62"/>
      <c r="B14" s="72" t="s">
        <v>511</v>
      </c>
      <c r="C14" s="72" t="s">
        <v>343</v>
      </c>
      <c r="D14" s="73">
        <v>7400</v>
      </c>
      <c r="E14" s="74" t="s">
        <v>507</v>
      </c>
      <c r="F14" s="74" t="s">
        <v>502</v>
      </c>
      <c r="G14" s="74">
        <v>9.3000000000000007</v>
      </c>
      <c r="H14" s="75"/>
      <c r="I14" s="76"/>
      <c r="J14" s="77"/>
      <c r="M14" s="78" t="s">
        <v>499</v>
      </c>
      <c r="N14" s="78" t="s">
        <v>502</v>
      </c>
      <c r="O14" s="78" t="s">
        <v>498</v>
      </c>
    </row>
    <row r="15" spans="1:15" ht="14.4">
      <c r="A15" s="62"/>
      <c r="B15" s="72" t="s">
        <v>512</v>
      </c>
      <c r="C15" s="72" t="s">
        <v>341</v>
      </c>
      <c r="D15" s="73">
        <v>8800</v>
      </c>
      <c r="E15" s="74" t="s">
        <v>513</v>
      </c>
      <c r="F15" s="74" t="s">
        <v>502</v>
      </c>
      <c r="G15" s="74">
        <v>10.6</v>
      </c>
      <c r="H15" s="75"/>
      <c r="I15" s="76"/>
      <c r="J15" s="77"/>
      <c r="L15" s="79" t="s">
        <v>507</v>
      </c>
      <c r="M15" s="67"/>
      <c r="N15" s="67"/>
      <c r="O15" s="67"/>
    </row>
    <row r="16" spans="1:15" ht="14.4">
      <c r="A16" s="62"/>
      <c r="B16" s="72" t="s">
        <v>320</v>
      </c>
      <c r="C16" s="72" t="s">
        <v>514</v>
      </c>
      <c r="D16" s="73">
        <v>3100</v>
      </c>
      <c r="E16" s="74" t="s">
        <v>497</v>
      </c>
      <c r="F16" s="74" t="s">
        <v>502</v>
      </c>
      <c r="G16" s="74">
        <v>8</v>
      </c>
      <c r="H16" s="75"/>
      <c r="I16" s="76"/>
      <c r="J16" s="77"/>
      <c r="L16" s="79" t="s">
        <v>497</v>
      </c>
      <c r="M16" s="67"/>
      <c r="N16" s="67"/>
      <c r="O16" s="67"/>
    </row>
    <row r="17" spans="1:15" ht="14.4">
      <c r="A17" s="62"/>
      <c r="B17" s="72" t="s">
        <v>515</v>
      </c>
      <c r="C17" s="72" t="s">
        <v>516</v>
      </c>
      <c r="D17" s="73">
        <v>6500</v>
      </c>
      <c r="E17" s="74" t="s">
        <v>509</v>
      </c>
      <c r="F17" s="74" t="s">
        <v>499</v>
      </c>
      <c r="G17" s="74">
        <v>10.8</v>
      </c>
      <c r="H17" s="75"/>
      <c r="I17" s="76"/>
      <c r="J17" s="77"/>
      <c r="L17" s="79" t="s">
        <v>513</v>
      </c>
      <c r="M17" s="67"/>
      <c r="N17" s="67"/>
      <c r="O17" s="67"/>
    </row>
    <row r="18" spans="1:15" ht="14.4">
      <c r="A18" s="62"/>
      <c r="B18" s="72" t="s">
        <v>357</v>
      </c>
      <c r="C18" s="72" t="s">
        <v>517</v>
      </c>
      <c r="D18" s="73">
        <v>2900</v>
      </c>
      <c r="E18" s="74" t="s">
        <v>507</v>
      </c>
      <c r="F18" s="74" t="s">
        <v>498</v>
      </c>
      <c r="G18" s="74">
        <v>8.9</v>
      </c>
      <c r="H18" s="75"/>
      <c r="I18" s="76"/>
      <c r="J18" s="77"/>
      <c r="L18" s="79" t="s">
        <v>509</v>
      </c>
      <c r="M18" s="67"/>
      <c r="N18" s="67"/>
      <c r="O18" s="67"/>
    </row>
    <row r="19" spans="1:15" ht="14.4">
      <c r="A19" s="62"/>
      <c r="B19" s="72" t="s">
        <v>357</v>
      </c>
      <c r="C19" s="72" t="s">
        <v>518</v>
      </c>
      <c r="D19" s="73">
        <v>8400</v>
      </c>
      <c r="E19" s="74" t="s">
        <v>513</v>
      </c>
      <c r="F19" s="74" t="s">
        <v>502</v>
      </c>
      <c r="G19" s="74">
        <v>7</v>
      </c>
      <c r="H19" s="75"/>
      <c r="I19" s="76"/>
      <c r="J19" s="77"/>
      <c r="L19" s="79" t="s">
        <v>504</v>
      </c>
      <c r="M19" s="67"/>
      <c r="N19" s="67"/>
      <c r="O19" s="67"/>
    </row>
    <row r="20" spans="1:15" ht="14.4">
      <c r="A20" s="62"/>
      <c r="B20" s="72" t="s">
        <v>519</v>
      </c>
      <c r="C20" s="72" t="s">
        <v>520</v>
      </c>
      <c r="D20" s="73">
        <v>2300</v>
      </c>
      <c r="E20" s="74" t="s">
        <v>497</v>
      </c>
      <c r="F20" s="74" t="s">
        <v>502</v>
      </c>
      <c r="G20" s="74">
        <v>7.4</v>
      </c>
      <c r="H20" s="75"/>
      <c r="I20" s="76"/>
      <c r="J20" s="77"/>
      <c r="L20" s="62"/>
    </row>
    <row r="21" spans="1:15" ht="14.4">
      <c r="A21" s="62"/>
      <c r="B21" s="72" t="s">
        <v>521</v>
      </c>
      <c r="C21" s="72" t="s">
        <v>522</v>
      </c>
      <c r="D21" s="73">
        <v>5000</v>
      </c>
      <c r="E21" s="74" t="s">
        <v>513</v>
      </c>
      <c r="F21" s="74" t="s">
        <v>499</v>
      </c>
      <c r="G21" s="74">
        <v>5</v>
      </c>
      <c r="H21" s="75"/>
      <c r="I21" s="76"/>
      <c r="J21" s="77"/>
      <c r="L21" s="62"/>
    </row>
    <row r="22" spans="1:15" ht="14.4">
      <c r="A22" s="62"/>
      <c r="B22" s="72" t="s">
        <v>357</v>
      </c>
      <c r="C22" s="72" t="s">
        <v>256</v>
      </c>
      <c r="D22" s="73">
        <v>7100</v>
      </c>
      <c r="E22" s="74" t="s">
        <v>513</v>
      </c>
      <c r="F22" s="74" t="s">
        <v>498</v>
      </c>
      <c r="G22" s="74">
        <v>10.1</v>
      </c>
      <c r="H22" s="75"/>
      <c r="I22" s="76"/>
      <c r="J22" s="77"/>
      <c r="L22" s="62"/>
    </row>
    <row r="23" spans="1:15" ht="14.4">
      <c r="A23" s="62"/>
      <c r="B23" s="72" t="s">
        <v>523</v>
      </c>
      <c r="C23" s="72" t="s">
        <v>524</v>
      </c>
      <c r="D23" s="73">
        <v>4500</v>
      </c>
      <c r="E23" s="74" t="s">
        <v>513</v>
      </c>
      <c r="F23" s="74" t="s">
        <v>499</v>
      </c>
      <c r="G23" s="74">
        <v>6.1</v>
      </c>
      <c r="H23" s="75"/>
      <c r="I23" s="76"/>
      <c r="J23" s="77"/>
      <c r="L23" s="62"/>
    </row>
    <row r="24" spans="1:15" ht="14.4">
      <c r="A24" s="62"/>
      <c r="B24" s="72" t="s">
        <v>525</v>
      </c>
      <c r="C24" s="72" t="s">
        <v>449</v>
      </c>
      <c r="D24" s="73">
        <v>10000</v>
      </c>
      <c r="E24" s="74" t="s">
        <v>504</v>
      </c>
      <c r="F24" s="74" t="s">
        <v>499</v>
      </c>
      <c r="G24" s="74">
        <v>11.9</v>
      </c>
      <c r="H24" s="75"/>
      <c r="I24" s="76"/>
      <c r="J24" s="77"/>
      <c r="L24" s="62"/>
    </row>
    <row r="25" spans="1:15" ht="14.4">
      <c r="A25" s="62"/>
      <c r="B25" s="72" t="s">
        <v>526</v>
      </c>
      <c r="C25" s="72" t="s">
        <v>527</v>
      </c>
      <c r="D25" s="73">
        <v>8700</v>
      </c>
      <c r="E25" s="74" t="s">
        <v>504</v>
      </c>
      <c r="F25" s="74" t="s">
        <v>498</v>
      </c>
      <c r="G25" s="74">
        <v>5.2</v>
      </c>
      <c r="H25" s="75"/>
      <c r="I25" s="76"/>
      <c r="J25" s="77"/>
      <c r="L25" s="62"/>
    </row>
    <row r="26" spans="1:15" ht="14.4">
      <c r="A26" s="62"/>
      <c r="B26" s="72" t="s">
        <v>528</v>
      </c>
      <c r="C26" s="72" t="s">
        <v>332</v>
      </c>
      <c r="D26" s="73">
        <v>8500</v>
      </c>
      <c r="E26" s="74" t="s">
        <v>504</v>
      </c>
      <c r="F26" s="74" t="s">
        <v>498</v>
      </c>
      <c r="G26" s="74">
        <v>11.6</v>
      </c>
      <c r="H26" s="75"/>
      <c r="I26" s="76"/>
      <c r="J26" s="77"/>
      <c r="L26" s="62"/>
    </row>
    <row r="27" spans="1:15" ht="14.4">
      <c r="A27" s="62"/>
      <c r="B27" s="72" t="s">
        <v>529</v>
      </c>
      <c r="C27" s="72" t="s">
        <v>256</v>
      </c>
      <c r="D27" s="73">
        <v>3600</v>
      </c>
      <c r="E27" s="74" t="s">
        <v>497</v>
      </c>
      <c r="F27" s="74" t="s">
        <v>498</v>
      </c>
      <c r="G27" s="74">
        <v>9.3000000000000007</v>
      </c>
      <c r="H27" s="75"/>
      <c r="I27" s="76"/>
      <c r="J27" s="77"/>
      <c r="L27" s="62"/>
    </row>
    <row r="28" spans="1:15" ht="14.4">
      <c r="A28" s="62"/>
      <c r="B28" s="72" t="s">
        <v>320</v>
      </c>
      <c r="C28" s="72" t="s">
        <v>530</v>
      </c>
      <c r="D28" s="73">
        <v>2300</v>
      </c>
      <c r="E28" s="74" t="s">
        <v>497</v>
      </c>
      <c r="F28" s="74" t="s">
        <v>499</v>
      </c>
      <c r="G28" s="74">
        <v>10.199999999999999</v>
      </c>
      <c r="H28" s="75"/>
      <c r="I28" s="76"/>
      <c r="J28" s="77"/>
      <c r="L28" s="62"/>
    </row>
    <row r="29" spans="1:15" ht="14.25" customHeight="1">
      <c r="A29" s="62"/>
      <c r="B29" s="80" t="s">
        <v>531</v>
      </c>
      <c r="C29" s="80" t="s">
        <v>532</v>
      </c>
      <c r="D29" s="73">
        <v>8500</v>
      </c>
      <c r="E29" s="74" t="s">
        <v>504</v>
      </c>
      <c r="F29" s="74" t="s">
        <v>502</v>
      </c>
      <c r="G29" s="74">
        <v>11.7</v>
      </c>
      <c r="H29" s="75"/>
      <c r="I29" s="76"/>
      <c r="J29" s="77"/>
      <c r="L29" s="62"/>
    </row>
    <row r="30" spans="1:15" ht="14.25" customHeight="1">
      <c r="A30" s="62"/>
      <c r="B30" s="80" t="s">
        <v>533</v>
      </c>
      <c r="C30" s="80" t="s">
        <v>534</v>
      </c>
      <c r="D30" s="73">
        <v>9300</v>
      </c>
      <c r="E30" s="74" t="s">
        <v>504</v>
      </c>
      <c r="F30" s="74" t="s">
        <v>499</v>
      </c>
      <c r="G30" s="74">
        <v>14.9</v>
      </c>
      <c r="H30" s="75"/>
      <c r="I30" s="76"/>
      <c r="J30" s="77"/>
      <c r="L30" s="62"/>
    </row>
    <row r="31" spans="1:15" ht="14.25" customHeight="1">
      <c r="A31" s="62"/>
      <c r="B31" s="80" t="s">
        <v>535</v>
      </c>
      <c r="C31" s="80" t="s">
        <v>503</v>
      </c>
      <c r="D31" s="73">
        <v>4500</v>
      </c>
      <c r="E31" s="74" t="s">
        <v>507</v>
      </c>
      <c r="F31" s="74" t="s">
        <v>498</v>
      </c>
      <c r="G31" s="74">
        <v>10.1</v>
      </c>
      <c r="H31" s="75"/>
      <c r="I31" s="76"/>
      <c r="J31" s="77"/>
      <c r="L31" s="62"/>
    </row>
    <row r="32" spans="1:15" ht="14.25" customHeight="1">
      <c r="A32" s="62"/>
      <c r="B32" s="80" t="s">
        <v>536</v>
      </c>
      <c r="C32" s="80" t="s">
        <v>537</v>
      </c>
      <c r="D32" s="73">
        <v>7100</v>
      </c>
      <c r="E32" s="74" t="s">
        <v>497</v>
      </c>
      <c r="F32" s="74" t="s">
        <v>498</v>
      </c>
      <c r="G32" s="74">
        <v>14.9</v>
      </c>
      <c r="H32" s="75"/>
      <c r="I32" s="76"/>
      <c r="J32" s="77"/>
      <c r="L32" s="62"/>
    </row>
    <row r="33" spans="1:12" ht="14.25" customHeight="1">
      <c r="A33" s="62"/>
      <c r="B33" s="80" t="s">
        <v>538</v>
      </c>
      <c r="C33" s="80" t="s">
        <v>539</v>
      </c>
      <c r="D33" s="73">
        <v>4700</v>
      </c>
      <c r="E33" s="74" t="s">
        <v>507</v>
      </c>
      <c r="F33" s="74" t="s">
        <v>502</v>
      </c>
      <c r="G33" s="74">
        <v>7.1</v>
      </c>
      <c r="H33" s="75"/>
      <c r="I33" s="76"/>
      <c r="J33" s="77"/>
      <c r="L33" s="62"/>
    </row>
    <row r="34" spans="1:12" ht="14.25" customHeight="1">
      <c r="A34" s="62"/>
      <c r="B34" s="80" t="s">
        <v>540</v>
      </c>
      <c r="C34" s="80" t="s">
        <v>541</v>
      </c>
      <c r="D34" s="73">
        <v>9600</v>
      </c>
      <c r="E34" s="74" t="s">
        <v>509</v>
      </c>
      <c r="F34" s="74" t="s">
        <v>502</v>
      </c>
      <c r="G34" s="74">
        <v>11.9</v>
      </c>
      <c r="H34" s="75"/>
      <c r="I34" s="76"/>
      <c r="J34" s="77"/>
      <c r="L34" s="62"/>
    </row>
    <row r="35" spans="1:12" ht="14.25" customHeight="1">
      <c r="A35" s="62"/>
      <c r="B35" s="80" t="s">
        <v>423</v>
      </c>
      <c r="C35" s="80" t="s">
        <v>341</v>
      </c>
      <c r="D35" s="73">
        <v>6500</v>
      </c>
      <c r="E35" s="74" t="s">
        <v>509</v>
      </c>
      <c r="F35" s="74" t="s">
        <v>499</v>
      </c>
      <c r="G35" s="74">
        <v>6.2</v>
      </c>
      <c r="H35" s="75"/>
      <c r="I35" s="76"/>
      <c r="J35" s="77"/>
      <c r="L35" s="62"/>
    </row>
    <row r="36" spans="1:12" ht="14.25" customHeight="1">
      <c r="A36" s="62"/>
      <c r="B36" s="80" t="s">
        <v>511</v>
      </c>
      <c r="C36" s="80" t="s">
        <v>251</v>
      </c>
      <c r="D36" s="73">
        <v>7000</v>
      </c>
      <c r="E36" s="74" t="s">
        <v>507</v>
      </c>
      <c r="F36" s="74" t="s">
        <v>499</v>
      </c>
      <c r="G36" s="74">
        <v>14.5</v>
      </c>
      <c r="H36" s="75"/>
      <c r="I36" s="76"/>
      <c r="J36" s="77"/>
      <c r="L36" s="62"/>
    </row>
    <row r="37" spans="1:12" ht="14.25" customHeight="1">
      <c r="A37" s="62"/>
      <c r="B37" s="80" t="s">
        <v>294</v>
      </c>
      <c r="C37" s="80" t="s">
        <v>542</v>
      </c>
      <c r="D37" s="73">
        <v>9100</v>
      </c>
      <c r="E37" s="74" t="s">
        <v>513</v>
      </c>
      <c r="F37" s="74" t="s">
        <v>502</v>
      </c>
      <c r="G37" s="74">
        <v>11</v>
      </c>
      <c r="H37" s="75"/>
      <c r="I37" s="76"/>
      <c r="J37" s="77"/>
      <c r="L37" s="62"/>
    </row>
    <row r="38" spans="1:12" ht="14.25" customHeight="1">
      <c r="A38" s="62"/>
      <c r="B38" s="80" t="s">
        <v>543</v>
      </c>
      <c r="C38" s="80" t="s">
        <v>544</v>
      </c>
      <c r="D38" s="73">
        <v>5400</v>
      </c>
      <c r="E38" s="74" t="s">
        <v>504</v>
      </c>
      <c r="F38" s="74" t="s">
        <v>498</v>
      </c>
      <c r="G38" s="74">
        <v>7.1</v>
      </c>
      <c r="H38" s="75"/>
      <c r="I38" s="76"/>
      <c r="J38" s="77"/>
      <c r="L38" s="62"/>
    </row>
    <row r="39" spans="1:12" ht="14.25" customHeight="1">
      <c r="A39" s="62"/>
      <c r="B39" s="80" t="s">
        <v>545</v>
      </c>
      <c r="C39" s="80" t="s">
        <v>397</v>
      </c>
      <c r="D39" s="73">
        <v>2300</v>
      </c>
      <c r="E39" s="74" t="s">
        <v>497</v>
      </c>
      <c r="F39" s="74" t="s">
        <v>499</v>
      </c>
      <c r="G39" s="74">
        <v>13.7</v>
      </c>
      <c r="H39" s="75"/>
      <c r="I39" s="76"/>
      <c r="J39" s="77"/>
      <c r="L39" s="62"/>
    </row>
    <row r="40" spans="1:12" ht="14.25" customHeight="1">
      <c r="A40" s="62"/>
      <c r="B40" s="80" t="s">
        <v>546</v>
      </c>
      <c r="C40" s="80" t="s">
        <v>547</v>
      </c>
      <c r="D40" s="73">
        <v>6900</v>
      </c>
      <c r="E40" s="74" t="s">
        <v>504</v>
      </c>
      <c r="F40" s="74" t="s">
        <v>502</v>
      </c>
      <c r="G40" s="74">
        <v>14.5</v>
      </c>
      <c r="H40" s="75"/>
      <c r="I40" s="76"/>
      <c r="J40" s="77"/>
      <c r="L40" s="62"/>
    </row>
    <row r="41" spans="1:12" ht="14.25" customHeight="1">
      <c r="A41" s="62"/>
      <c r="B41" s="80" t="s">
        <v>548</v>
      </c>
      <c r="C41" s="80" t="s">
        <v>283</v>
      </c>
      <c r="D41" s="73">
        <v>10000</v>
      </c>
      <c r="E41" s="74" t="s">
        <v>509</v>
      </c>
      <c r="F41" s="74" t="s">
        <v>502</v>
      </c>
      <c r="G41" s="74">
        <v>11.1</v>
      </c>
      <c r="H41" s="75"/>
      <c r="I41" s="76"/>
      <c r="J41" s="77"/>
      <c r="L41" s="62"/>
    </row>
    <row r="42" spans="1:12" ht="14.25" customHeight="1">
      <c r="A42" s="62"/>
      <c r="B42" s="80" t="s">
        <v>549</v>
      </c>
      <c r="C42" s="80" t="s">
        <v>550</v>
      </c>
      <c r="D42" s="73">
        <v>6400</v>
      </c>
      <c r="E42" s="74" t="s">
        <v>507</v>
      </c>
      <c r="F42" s="74" t="s">
        <v>498</v>
      </c>
      <c r="G42" s="74">
        <v>10</v>
      </c>
      <c r="H42" s="75"/>
      <c r="I42" s="76"/>
      <c r="J42" s="77"/>
      <c r="L42" s="62"/>
    </row>
    <row r="43" spans="1:12" ht="14.25" customHeight="1">
      <c r="A43" s="62"/>
      <c r="B43" s="80" t="s">
        <v>551</v>
      </c>
      <c r="C43" s="80" t="s">
        <v>449</v>
      </c>
      <c r="D43" s="73">
        <v>9300</v>
      </c>
      <c r="E43" s="74" t="s">
        <v>507</v>
      </c>
      <c r="F43" s="74" t="s">
        <v>499</v>
      </c>
      <c r="G43" s="74">
        <v>15</v>
      </c>
      <c r="H43" s="75"/>
      <c r="I43" s="76"/>
      <c r="J43" s="77"/>
      <c r="L43" s="62"/>
    </row>
    <row r="44" spans="1:12" ht="14.25" customHeight="1">
      <c r="A44" s="62"/>
      <c r="B44" s="80" t="s">
        <v>552</v>
      </c>
      <c r="C44" s="80" t="s">
        <v>527</v>
      </c>
      <c r="D44" s="73">
        <v>5900</v>
      </c>
      <c r="E44" s="74" t="s">
        <v>507</v>
      </c>
      <c r="F44" s="74" t="s">
        <v>502</v>
      </c>
      <c r="G44" s="74">
        <v>12.6</v>
      </c>
      <c r="H44" s="75"/>
      <c r="I44" s="76"/>
      <c r="J44" s="77"/>
      <c r="L44" s="62"/>
    </row>
    <row r="45" spans="1:12" ht="14.25" customHeight="1">
      <c r="A45" s="62"/>
      <c r="B45" s="80" t="s">
        <v>553</v>
      </c>
      <c r="C45" s="80" t="s">
        <v>554</v>
      </c>
      <c r="D45" s="73">
        <v>9800</v>
      </c>
      <c r="E45" s="74" t="s">
        <v>497</v>
      </c>
      <c r="F45" s="74" t="s">
        <v>499</v>
      </c>
      <c r="G45" s="74">
        <v>10</v>
      </c>
      <c r="H45" s="75"/>
      <c r="I45" s="76"/>
      <c r="J45" s="77"/>
      <c r="L45" s="62"/>
    </row>
    <row r="46" spans="1:12" ht="14.25" customHeight="1">
      <c r="A46" s="62"/>
      <c r="B46" s="80" t="s">
        <v>555</v>
      </c>
      <c r="C46" s="80" t="s">
        <v>547</v>
      </c>
      <c r="D46" s="73">
        <v>4900</v>
      </c>
      <c r="E46" s="74" t="s">
        <v>509</v>
      </c>
      <c r="F46" s="74" t="s">
        <v>502</v>
      </c>
      <c r="G46" s="74">
        <v>11.7</v>
      </c>
      <c r="H46" s="75"/>
      <c r="I46" s="76"/>
      <c r="J46" s="77"/>
      <c r="L46" s="62"/>
    </row>
    <row r="47" spans="1:12" ht="14.25" customHeight="1">
      <c r="A47" s="62"/>
      <c r="B47" s="80" t="s">
        <v>556</v>
      </c>
      <c r="C47" s="80" t="s">
        <v>557</v>
      </c>
      <c r="D47" s="73">
        <v>6600</v>
      </c>
      <c r="E47" s="74" t="s">
        <v>509</v>
      </c>
      <c r="F47" s="74" t="s">
        <v>499</v>
      </c>
      <c r="G47" s="74">
        <v>9.6999999999999993</v>
      </c>
      <c r="H47" s="75"/>
      <c r="I47" s="76"/>
      <c r="J47" s="77"/>
      <c r="L47" s="62"/>
    </row>
    <row r="48" spans="1:12" ht="14.25" customHeight="1">
      <c r="L48" s="62"/>
    </row>
    <row r="49" spans="12:12" ht="14.25" customHeight="1">
      <c r="L49" s="62"/>
    </row>
    <row r="50" spans="12:12" ht="14.25" customHeight="1">
      <c r="L50" s="62"/>
    </row>
    <row r="51" spans="12:12" ht="14.25" customHeight="1">
      <c r="L51" s="62"/>
    </row>
    <row r="52" spans="12:12" ht="14.25" customHeight="1">
      <c r="L52" s="62"/>
    </row>
    <row r="53" spans="12:12" ht="14.25" customHeight="1">
      <c r="L53" s="62"/>
    </row>
  </sheetData>
  <mergeCells count="1">
    <mergeCell ref="L5:M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43F04-1D19-451A-ADF9-443B94193FFE}">
  <dimension ref="B2:H59"/>
  <sheetViews>
    <sheetView zoomScale="220" zoomScaleNormal="220" workbookViewId="0">
      <selection activeCell="F11" sqref="F11"/>
    </sheetView>
  </sheetViews>
  <sheetFormatPr defaultColWidth="9.21875" defaultRowHeight="13.8"/>
  <cols>
    <col min="1" max="1" width="9.21875" style="142"/>
    <col min="2" max="2" width="17.21875" style="142" customWidth="1"/>
    <col min="3" max="3" width="12.77734375" style="142" bestFit="1" customWidth="1"/>
    <col min="4" max="4" width="14" style="142" customWidth="1"/>
    <col min="5" max="5" width="3.21875" style="142" customWidth="1"/>
    <col min="6" max="6" width="24.77734375" style="142" bestFit="1" customWidth="1"/>
    <col min="7" max="16384" width="9.21875" style="142"/>
  </cols>
  <sheetData>
    <row r="2" spans="2:8">
      <c r="B2" s="141" t="s">
        <v>667</v>
      </c>
      <c r="C2" s="141" t="s">
        <v>668</v>
      </c>
      <c r="D2" s="141" t="s">
        <v>14</v>
      </c>
      <c r="F2" s="141" t="s">
        <v>669</v>
      </c>
      <c r="G2" s="143">
        <v>0</v>
      </c>
      <c r="H2" s="144">
        <v>1.4999999999999999E-2</v>
      </c>
    </row>
    <row r="3" spans="2:8">
      <c r="B3" s="145" t="s">
        <v>670</v>
      </c>
      <c r="C3" s="146">
        <v>759</v>
      </c>
      <c r="D3" s="147"/>
      <c r="F3" s="141" t="s">
        <v>671</v>
      </c>
      <c r="G3" s="143">
        <v>5000</v>
      </c>
      <c r="H3" s="144">
        <v>2.8000000000000001E-2</v>
      </c>
    </row>
    <row r="4" spans="2:8">
      <c r="B4" s="145" t="s">
        <v>672</v>
      </c>
      <c r="C4" s="146">
        <v>25965</v>
      </c>
      <c r="D4" s="147"/>
      <c r="F4" s="141" t="s">
        <v>673</v>
      </c>
      <c r="G4" s="143">
        <v>10000</v>
      </c>
      <c r="H4" s="144">
        <v>3.5000000000000003E-2</v>
      </c>
    </row>
    <row r="5" spans="2:8">
      <c r="B5" s="145" t="s">
        <v>674</v>
      </c>
      <c r="C5" s="146">
        <v>19487</v>
      </c>
      <c r="D5" s="147"/>
      <c r="F5" s="141" t="s">
        <v>675</v>
      </c>
      <c r="G5" s="143">
        <v>20000</v>
      </c>
      <c r="H5" s="144">
        <v>4.4999999999999998E-2</v>
      </c>
    </row>
    <row r="6" spans="2:8">
      <c r="B6" s="145" t="s">
        <v>676</v>
      </c>
      <c r="C6" s="146">
        <v>6713</v>
      </c>
      <c r="D6" s="147"/>
    </row>
    <row r="7" spans="2:8">
      <c r="B7" s="145" t="s">
        <v>677</v>
      </c>
      <c r="C7" s="146">
        <v>7712</v>
      </c>
      <c r="D7" s="147"/>
    </row>
    <row r="8" spans="2:8">
      <c r="B8" s="145" t="s">
        <v>678</v>
      </c>
      <c r="C8" s="146">
        <v>26803</v>
      </c>
      <c r="D8" s="147"/>
    </row>
    <row r="9" spans="2:8">
      <c r="B9" s="145" t="s">
        <v>679</v>
      </c>
      <c r="C9" s="146">
        <v>4390</v>
      </c>
      <c r="D9" s="147"/>
      <c r="F9" s="148"/>
    </row>
    <row r="10" spans="2:8">
      <c r="B10" s="145" t="s">
        <v>680</v>
      </c>
      <c r="C10" s="146">
        <v>25335</v>
      </c>
      <c r="D10" s="147"/>
    </row>
    <row r="11" spans="2:8">
      <c r="B11" s="145" t="s">
        <v>681</v>
      </c>
      <c r="C11" s="146">
        <v>-175</v>
      </c>
      <c r="D11" s="147"/>
    </row>
    <row r="12" spans="2:8">
      <c r="B12" s="145" t="s">
        <v>682</v>
      </c>
      <c r="C12" s="146">
        <v>3995</v>
      </c>
      <c r="D12" s="147"/>
    </row>
    <row r="13" spans="2:8">
      <c r="B13" s="145" t="s">
        <v>683</v>
      </c>
      <c r="C13" s="146">
        <v>2362</v>
      </c>
      <c r="D13" s="147"/>
    </row>
    <row r="14" spans="2:8">
      <c r="B14" s="145" t="s">
        <v>684</v>
      </c>
      <c r="C14" s="146">
        <v>11477</v>
      </c>
      <c r="D14" s="147"/>
    </row>
    <row r="15" spans="2:8">
      <c r="B15" s="145" t="s">
        <v>685</v>
      </c>
      <c r="C15" s="146">
        <v>4546</v>
      </c>
      <c r="D15" s="147"/>
    </row>
    <row r="16" spans="2:8">
      <c r="B16" s="145" t="s">
        <v>686</v>
      </c>
      <c r="C16" s="146">
        <v>27288</v>
      </c>
      <c r="D16" s="147"/>
    </row>
    <row r="17" spans="2:4">
      <c r="B17" s="145" t="s">
        <v>687</v>
      </c>
      <c r="C17" s="146">
        <v>25957</v>
      </c>
      <c r="D17" s="147"/>
    </row>
    <row r="18" spans="2:4">
      <c r="B18" s="145" t="s">
        <v>688</v>
      </c>
      <c r="C18" s="146">
        <v>26291</v>
      </c>
      <c r="D18" s="147"/>
    </row>
    <row r="19" spans="2:4">
      <c r="B19" s="145" t="s">
        <v>689</v>
      </c>
      <c r="C19" s="146">
        <v>15229</v>
      </c>
      <c r="D19" s="147"/>
    </row>
    <row r="20" spans="2:4">
      <c r="B20" s="145" t="s">
        <v>690</v>
      </c>
      <c r="C20" s="146">
        <v>18138</v>
      </c>
      <c r="D20" s="147"/>
    </row>
    <row r="21" spans="2:4">
      <c r="B21" s="145" t="s">
        <v>691</v>
      </c>
      <c r="C21" s="146">
        <v>7642</v>
      </c>
      <c r="D21" s="147"/>
    </row>
    <row r="22" spans="2:4">
      <c r="B22" s="145" t="s">
        <v>692</v>
      </c>
      <c r="C22" s="146">
        <v>11098</v>
      </c>
      <c r="D22" s="147"/>
    </row>
    <row r="23" spans="2:4">
      <c r="B23" s="145" t="s">
        <v>693</v>
      </c>
      <c r="C23" s="146">
        <v>13227</v>
      </c>
      <c r="D23" s="147"/>
    </row>
    <row r="24" spans="2:4">
      <c r="B24" s="145" t="s">
        <v>694</v>
      </c>
      <c r="C24" s="146">
        <v>4585</v>
      </c>
      <c r="D24" s="147"/>
    </row>
    <row r="25" spans="2:4">
      <c r="B25" s="145" t="s">
        <v>695</v>
      </c>
      <c r="C25" s="146">
        <v>6582</v>
      </c>
      <c r="D25" s="147"/>
    </row>
    <row r="26" spans="2:4">
      <c r="B26" s="145" t="s">
        <v>696</v>
      </c>
      <c r="C26" s="146">
        <v>2686</v>
      </c>
      <c r="D26" s="147"/>
    </row>
    <row r="27" spans="2:4">
      <c r="B27" s="145" t="s">
        <v>697</v>
      </c>
      <c r="C27" s="146">
        <v>-78</v>
      </c>
      <c r="D27" s="147"/>
    </row>
    <row r="28" spans="2:4">
      <c r="B28" s="145" t="s">
        <v>698</v>
      </c>
      <c r="C28" s="146">
        <v>9130</v>
      </c>
      <c r="D28" s="147"/>
    </row>
    <row r="29" spans="2:4">
      <c r="B29" s="145" t="s">
        <v>699</v>
      </c>
      <c r="C29" s="146">
        <v>15205</v>
      </c>
      <c r="D29" s="147"/>
    </row>
    <row r="30" spans="2:4">
      <c r="B30" s="145" t="s">
        <v>700</v>
      </c>
      <c r="C30" s="146">
        <v>14246</v>
      </c>
      <c r="D30" s="147"/>
    </row>
    <row r="31" spans="2:4">
      <c r="B31" s="145" t="s">
        <v>701</v>
      </c>
      <c r="C31" s="146">
        <v>14963</v>
      </c>
      <c r="D31" s="147"/>
    </row>
    <row r="32" spans="2:4">
      <c r="B32" s="145" t="s">
        <v>702</v>
      </c>
      <c r="C32" s="146">
        <v>12376</v>
      </c>
      <c r="D32" s="147"/>
    </row>
    <row r="33" spans="2:4">
      <c r="B33" s="145" t="s">
        <v>703</v>
      </c>
      <c r="C33" s="146">
        <v>16138</v>
      </c>
      <c r="D33" s="147"/>
    </row>
    <row r="34" spans="2:4">
      <c r="B34" s="145" t="s">
        <v>704</v>
      </c>
      <c r="C34" s="146">
        <v>-253</v>
      </c>
      <c r="D34" s="147"/>
    </row>
    <row r="35" spans="2:4">
      <c r="B35" s="145" t="s">
        <v>705</v>
      </c>
      <c r="C35" s="146">
        <v>13199</v>
      </c>
      <c r="D35" s="147"/>
    </row>
    <row r="36" spans="2:4">
      <c r="B36" s="145" t="s">
        <v>706</v>
      </c>
      <c r="C36" s="146">
        <v>7183</v>
      </c>
      <c r="D36" s="147"/>
    </row>
    <row r="37" spans="2:4">
      <c r="B37" s="145" t="s">
        <v>707</v>
      </c>
      <c r="C37" s="146">
        <v>6388</v>
      </c>
      <c r="D37" s="147"/>
    </row>
    <row r="38" spans="2:4">
      <c r="B38" s="145" t="s">
        <v>708</v>
      </c>
      <c r="C38" s="146">
        <v>10605</v>
      </c>
      <c r="D38" s="147"/>
    </row>
    <row r="39" spans="2:4">
      <c r="B39" s="145" t="s">
        <v>709</v>
      </c>
      <c r="C39" s="146">
        <v>6885</v>
      </c>
      <c r="D39" s="147"/>
    </row>
    <row r="40" spans="2:4">
      <c r="B40" s="145" t="s">
        <v>710</v>
      </c>
      <c r="C40" s="146">
        <v>13616</v>
      </c>
      <c r="D40" s="147"/>
    </row>
    <row r="41" spans="2:4">
      <c r="B41" s="145" t="s">
        <v>711</v>
      </c>
      <c r="C41" s="146">
        <v>13641</v>
      </c>
      <c r="D41" s="147"/>
    </row>
    <row r="42" spans="2:4">
      <c r="B42" s="145" t="s">
        <v>712</v>
      </c>
      <c r="C42" s="146">
        <v>22287</v>
      </c>
      <c r="D42" s="147"/>
    </row>
    <row r="43" spans="2:4">
      <c r="B43" s="145" t="s">
        <v>713</v>
      </c>
      <c r="C43" s="146">
        <v>15419</v>
      </c>
      <c r="D43" s="147"/>
    </row>
    <row r="44" spans="2:4">
      <c r="B44" s="145" t="s">
        <v>714</v>
      </c>
      <c r="C44" s="146">
        <v>18338</v>
      </c>
      <c r="D44" s="147"/>
    </row>
    <row r="45" spans="2:4">
      <c r="B45" s="145" t="s">
        <v>715</v>
      </c>
      <c r="C45" s="146">
        <v>240</v>
      </c>
      <c r="D45" s="147"/>
    </row>
    <row r="46" spans="2:4">
      <c r="B46" s="145" t="s">
        <v>716</v>
      </c>
      <c r="C46" s="146">
        <v>6357</v>
      </c>
      <c r="D46" s="147"/>
    </row>
    <row r="47" spans="2:4">
      <c r="B47" s="145" t="s">
        <v>717</v>
      </c>
      <c r="C47" s="146">
        <v>13552</v>
      </c>
      <c r="D47" s="147"/>
    </row>
    <row r="48" spans="2:4">
      <c r="B48" s="145" t="s">
        <v>718</v>
      </c>
      <c r="C48" s="146">
        <v>7376</v>
      </c>
      <c r="D48" s="147"/>
    </row>
    <row r="49" spans="2:4">
      <c r="B49" s="145" t="s">
        <v>719</v>
      </c>
      <c r="C49" s="146">
        <v>2795</v>
      </c>
      <c r="D49" s="147"/>
    </row>
    <row r="50" spans="2:4">
      <c r="B50" s="145" t="s">
        <v>720</v>
      </c>
      <c r="C50" s="146">
        <v>27875</v>
      </c>
      <c r="D50" s="147"/>
    </row>
    <row r="51" spans="2:4">
      <c r="B51" s="145" t="s">
        <v>721</v>
      </c>
      <c r="C51" s="146">
        <v>-945</v>
      </c>
      <c r="D51" s="147"/>
    </row>
    <row r="52" spans="2:4">
      <c r="B52" s="145" t="s">
        <v>722</v>
      </c>
      <c r="C52" s="146">
        <v>25442</v>
      </c>
      <c r="D52" s="147"/>
    </row>
    <row r="53" spans="2:4">
      <c r="B53" s="145" t="s">
        <v>723</v>
      </c>
      <c r="C53" s="146">
        <v>5325</v>
      </c>
      <c r="D53" s="147"/>
    </row>
    <row r="54" spans="2:4">
      <c r="B54" s="145" t="s">
        <v>724</v>
      </c>
      <c r="C54" s="146">
        <v>7940</v>
      </c>
      <c r="D54" s="147"/>
    </row>
    <row r="55" spans="2:4">
      <c r="B55" s="145" t="s">
        <v>725</v>
      </c>
      <c r="C55" s="146">
        <v>13190</v>
      </c>
      <c r="D55" s="147"/>
    </row>
    <row r="56" spans="2:4">
      <c r="B56" s="145" t="s">
        <v>726</v>
      </c>
      <c r="C56" s="146">
        <v>20683</v>
      </c>
      <c r="D56" s="147"/>
    </row>
    <row r="57" spans="2:4">
      <c r="B57" s="145" t="s">
        <v>727</v>
      </c>
      <c r="C57" s="146">
        <v>24254</v>
      </c>
      <c r="D57" s="147"/>
    </row>
    <row r="58" spans="2:4">
      <c r="B58" s="145" t="s">
        <v>728</v>
      </c>
      <c r="C58" s="146">
        <v>29202</v>
      </c>
      <c r="D58" s="147"/>
    </row>
    <row r="59" spans="2:4">
      <c r="B59" s="145" t="s">
        <v>729</v>
      </c>
      <c r="C59" s="146">
        <v>26050</v>
      </c>
      <c r="D59" s="147"/>
    </row>
  </sheetData>
  <dataConsolidate topLabels="1">
    <dataRefs count="3">
      <dataRef ref="A2:G9" sheet="Konsoliduj" r:id="rId1"/>
      <dataRef ref="A12:G19" sheet="Konsoliduj" r:id="rId2"/>
      <dataRef ref="A22:G29" sheet="Konsoliduj" r:id="rId3"/>
    </dataRefs>
  </dataConsolid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5DE64-6EA7-4F55-859F-E326E99E5D65}">
  <dimension ref="A1:D16"/>
  <sheetViews>
    <sheetView workbookViewId="0">
      <selection activeCell="I31" sqref="I31"/>
    </sheetView>
  </sheetViews>
  <sheetFormatPr defaultRowHeight="14.4"/>
  <sheetData>
    <row r="1" spans="1:4" ht="15.6">
      <c r="A1" s="162" t="s">
        <v>730</v>
      </c>
    </row>
    <row r="2" spans="1:4">
      <c r="A2" s="163" t="s">
        <v>731</v>
      </c>
      <c r="B2" s="164"/>
      <c r="C2" s="165"/>
      <c r="D2" s="166"/>
    </row>
    <row r="3" spans="1:4">
      <c r="A3" s="163" t="s">
        <v>732</v>
      </c>
      <c r="B3" s="164"/>
      <c r="C3" s="165"/>
      <c r="D3" s="166"/>
    </row>
    <row r="4" spans="1:4">
      <c r="A4" s="163" t="s">
        <v>733</v>
      </c>
      <c r="B4" s="164"/>
      <c r="C4" s="165"/>
      <c r="D4" s="166"/>
    </row>
    <row r="5" spans="1:4">
      <c r="A5" s="163"/>
      <c r="B5" s="164"/>
      <c r="C5" s="165"/>
      <c r="D5" s="166"/>
    </row>
    <row r="6" spans="1:4">
      <c r="A6" s="164"/>
      <c r="B6" s="167" t="s">
        <v>734</v>
      </c>
      <c r="C6" s="167" t="s">
        <v>735</v>
      </c>
      <c r="D6" s="168" t="s">
        <v>736</v>
      </c>
    </row>
    <row r="7" spans="1:4">
      <c r="A7" s="164"/>
      <c r="B7" s="169" t="s">
        <v>737</v>
      </c>
      <c r="C7" s="169">
        <v>23</v>
      </c>
      <c r="D7" s="170"/>
    </row>
    <row r="8" spans="1:4">
      <c r="A8" s="164"/>
      <c r="B8" s="169" t="s">
        <v>738</v>
      </c>
      <c r="C8" s="169">
        <v>17</v>
      </c>
      <c r="D8" s="170"/>
    </row>
    <row r="9" spans="1:4">
      <c r="A9" s="164"/>
      <c r="B9" s="169" t="s">
        <v>739</v>
      </c>
      <c r="C9" s="169">
        <v>25</v>
      </c>
      <c r="D9" s="170"/>
    </row>
    <row r="10" spans="1:4">
      <c r="A10" s="164"/>
      <c r="B10" s="169" t="s">
        <v>740</v>
      </c>
      <c r="C10" s="169">
        <v>22</v>
      </c>
      <c r="D10" s="170"/>
    </row>
    <row r="11" spans="1:4">
      <c r="A11" s="164"/>
      <c r="B11" s="169" t="s">
        <v>741</v>
      </c>
      <c r="C11" s="169">
        <v>11</v>
      </c>
      <c r="D11" s="170"/>
    </row>
    <row r="12" spans="1:4">
      <c r="A12" s="164"/>
      <c r="B12" s="169" t="s">
        <v>742</v>
      </c>
      <c r="C12" s="169">
        <v>17</v>
      </c>
      <c r="D12" s="170"/>
    </row>
    <row r="13" spans="1:4">
      <c r="A13" s="164"/>
      <c r="B13" s="169" t="s">
        <v>743</v>
      </c>
      <c r="C13" s="169">
        <v>32</v>
      </c>
      <c r="D13" s="170"/>
    </row>
    <row r="14" spans="1:4">
      <c r="A14" s="164"/>
      <c r="B14" s="169" t="s">
        <v>744</v>
      </c>
      <c r="C14" s="169">
        <v>10</v>
      </c>
      <c r="D14" s="170"/>
    </row>
    <row r="15" spans="1:4">
      <c r="A15" s="164"/>
      <c r="B15" s="169" t="s">
        <v>745</v>
      </c>
      <c r="C15" s="169">
        <v>16</v>
      </c>
      <c r="D15" s="170"/>
    </row>
    <row r="16" spans="1:4">
      <c r="A16" s="164"/>
      <c r="B16" s="169" t="s">
        <v>746</v>
      </c>
      <c r="C16" s="169">
        <v>44</v>
      </c>
      <c r="D16" s="170"/>
    </row>
  </sheetData>
  <conditionalFormatting sqref="D7:D16">
    <cfRule type="containsBlanks" dxfId="3" priority="3" stopIfTrue="1">
      <formula>LEN(TRIM(D7))=0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FD919-F79F-48A1-98A7-A0F4726DEA10}">
  <dimension ref="A1:H100"/>
  <sheetViews>
    <sheetView zoomScale="160" zoomScaleNormal="160" workbookViewId="0">
      <selection activeCell="G22" sqref="G22"/>
    </sheetView>
  </sheetViews>
  <sheetFormatPr defaultColWidth="8.77734375" defaultRowHeight="14.4"/>
  <cols>
    <col min="1" max="1" width="10.21875" style="136" bestFit="1" customWidth="1"/>
    <col min="2" max="3" width="8.77734375" style="136"/>
    <col min="4" max="4" width="12.44140625" style="136" customWidth="1"/>
    <col min="5" max="7" width="8.77734375" style="136"/>
    <col min="8" max="8" width="10.21875" style="136" bestFit="1" customWidth="1"/>
    <col min="9" max="16384" width="8.77734375" style="136"/>
  </cols>
  <sheetData>
    <row r="1" spans="1:8">
      <c r="A1" s="134" t="s">
        <v>657</v>
      </c>
      <c r="B1" s="135" t="s">
        <v>658</v>
      </c>
      <c r="C1" s="135" t="s">
        <v>659</v>
      </c>
      <c r="D1" s="135" t="s">
        <v>660</v>
      </c>
      <c r="E1" s="135" t="s">
        <v>661</v>
      </c>
      <c r="F1" s="135" t="s">
        <v>662</v>
      </c>
      <c r="G1" s="135" t="s">
        <v>663</v>
      </c>
      <c r="H1" s="135" t="s">
        <v>664</v>
      </c>
    </row>
    <row r="2" spans="1:8">
      <c r="A2" s="134" t="s">
        <v>665</v>
      </c>
      <c r="B2" s="137">
        <v>76</v>
      </c>
      <c r="C2" s="137">
        <v>27</v>
      </c>
      <c r="D2" s="137">
        <v>18</v>
      </c>
      <c r="E2" s="137">
        <v>69</v>
      </c>
      <c r="F2" s="137">
        <v>44</v>
      </c>
      <c r="G2" s="137">
        <v>43</v>
      </c>
      <c r="H2" s="137">
        <v>52</v>
      </c>
    </row>
    <row r="4" spans="1:8">
      <c r="A4" s="134" t="s">
        <v>657</v>
      </c>
      <c r="B4" s="134" t="s">
        <v>233</v>
      </c>
      <c r="C4" s="134" t="s">
        <v>665</v>
      </c>
      <c r="D4" s="134" t="s">
        <v>666</v>
      </c>
    </row>
    <row r="5" spans="1:8">
      <c r="A5" s="135" t="s">
        <v>663</v>
      </c>
      <c r="B5" s="135">
        <v>51</v>
      </c>
      <c r="C5" s="138"/>
      <c r="D5" s="139"/>
      <c r="F5" s="140"/>
    </row>
    <row r="6" spans="1:8">
      <c r="A6" s="135" t="s">
        <v>658</v>
      </c>
      <c r="B6" s="135">
        <v>12</v>
      </c>
      <c r="C6" s="138"/>
      <c r="D6" s="139"/>
    </row>
    <row r="7" spans="1:8">
      <c r="A7" s="135" t="s">
        <v>664</v>
      </c>
      <c r="B7" s="135">
        <v>16</v>
      </c>
      <c r="C7" s="138"/>
      <c r="D7" s="139"/>
    </row>
    <row r="8" spans="1:8">
      <c r="A8" s="135" t="s">
        <v>658</v>
      </c>
      <c r="B8" s="135">
        <v>21</v>
      </c>
      <c r="C8" s="138"/>
      <c r="D8" s="139"/>
    </row>
    <row r="9" spans="1:8">
      <c r="A9" s="135" t="s">
        <v>659</v>
      </c>
      <c r="B9" s="135">
        <v>45</v>
      </c>
      <c r="C9" s="138"/>
      <c r="D9" s="139"/>
    </row>
    <row r="10" spans="1:8">
      <c r="A10" s="135" t="s">
        <v>658</v>
      </c>
      <c r="B10" s="135">
        <v>48</v>
      </c>
      <c r="C10" s="138"/>
      <c r="D10" s="139"/>
    </row>
    <row r="11" spans="1:8">
      <c r="A11" s="135" t="s">
        <v>662</v>
      </c>
      <c r="B11" s="135">
        <v>47</v>
      </c>
      <c r="C11" s="138"/>
      <c r="D11" s="139"/>
    </row>
    <row r="12" spans="1:8">
      <c r="A12" s="135" t="s">
        <v>664</v>
      </c>
      <c r="B12" s="135">
        <v>46</v>
      </c>
      <c r="C12" s="138"/>
      <c r="D12" s="139"/>
    </row>
    <row r="13" spans="1:8">
      <c r="A13" s="135" t="s">
        <v>664</v>
      </c>
      <c r="B13" s="135">
        <v>41</v>
      </c>
      <c r="C13" s="138"/>
      <c r="D13" s="139"/>
    </row>
    <row r="14" spans="1:8">
      <c r="A14" s="135" t="s">
        <v>659</v>
      </c>
      <c r="B14" s="135">
        <v>40</v>
      </c>
      <c r="C14" s="138"/>
      <c r="D14" s="139"/>
    </row>
    <row r="15" spans="1:8">
      <c r="A15" s="135" t="s">
        <v>659</v>
      </c>
      <c r="B15" s="135">
        <v>42</v>
      </c>
      <c r="C15" s="138"/>
      <c r="D15" s="139"/>
    </row>
    <row r="16" spans="1:8">
      <c r="A16" s="135" t="s">
        <v>661</v>
      </c>
      <c r="B16" s="135">
        <v>19</v>
      </c>
      <c r="C16" s="138"/>
      <c r="D16" s="139"/>
    </row>
    <row r="17" spans="1:4">
      <c r="A17" s="135" t="s">
        <v>664</v>
      </c>
      <c r="B17" s="135">
        <v>33</v>
      </c>
      <c r="C17" s="138"/>
      <c r="D17" s="139"/>
    </row>
    <row r="18" spans="1:4">
      <c r="A18" s="135" t="s">
        <v>661</v>
      </c>
      <c r="B18" s="135">
        <v>48</v>
      </c>
      <c r="C18" s="138"/>
      <c r="D18" s="139"/>
    </row>
    <row r="19" spans="1:4">
      <c r="A19" s="135" t="s">
        <v>661</v>
      </c>
      <c r="B19" s="135">
        <v>5</v>
      </c>
      <c r="C19" s="138"/>
      <c r="D19" s="139"/>
    </row>
    <row r="20" spans="1:4">
      <c r="A20" s="135" t="s">
        <v>661</v>
      </c>
      <c r="B20" s="135">
        <v>11</v>
      </c>
      <c r="C20" s="138"/>
      <c r="D20" s="139"/>
    </row>
    <row r="21" spans="1:4">
      <c r="A21" s="135" t="s">
        <v>658</v>
      </c>
      <c r="B21" s="135">
        <v>30</v>
      </c>
      <c r="C21" s="138"/>
      <c r="D21" s="139"/>
    </row>
    <row r="22" spans="1:4">
      <c r="A22" s="135" t="s">
        <v>662</v>
      </c>
      <c r="B22" s="135">
        <v>51</v>
      </c>
      <c r="C22" s="138"/>
      <c r="D22" s="139"/>
    </row>
    <row r="23" spans="1:4">
      <c r="A23" s="135" t="s">
        <v>663</v>
      </c>
      <c r="B23" s="135">
        <v>44</v>
      </c>
      <c r="C23" s="138"/>
      <c r="D23" s="139"/>
    </row>
    <row r="24" spans="1:4">
      <c r="A24" s="135" t="s">
        <v>660</v>
      </c>
      <c r="B24" s="135">
        <v>51</v>
      </c>
      <c r="C24" s="138"/>
      <c r="D24" s="139"/>
    </row>
    <row r="25" spans="1:4">
      <c r="A25" s="135" t="s">
        <v>663</v>
      </c>
      <c r="B25" s="135">
        <v>36</v>
      </c>
      <c r="C25" s="138"/>
      <c r="D25" s="139"/>
    </row>
    <row r="26" spans="1:4">
      <c r="A26" s="135" t="s">
        <v>663</v>
      </c>
      <c r="B26" s="135">
        <v>46</v>
      </c>
      <c r="C26" s="138"/>
      <c r="D26" s="139"/>
    </row>
    <row r="27" spans="1:4">
      <c r="A27" s="135" t="s">
        <v>664</v>
      </c>
      <c r="B27" s="135">
        <v>32</v>
      </c>
      <c r="C27" s="138"/>
      <c r="D27" s="139"/>
    </row>
    <row r="28" spans="1:4">
      <c r="A28" s="135" t="s">
        <v>663</v>
      </c>
      <c r="B28" s="135">
        <v>36</v>
      </c>
      <c r="C28" s="138"/>
      <c r="D28" s="139"/>
    </row>
    <row r="29" spans="1:4">
      <c r="A29" s="135" t="s">
        <v>662</v>
      </c>
      <c r="B29" s="135">
        <v>59</v>
      </c>
      <c r="C29" s="138"/>
      <c r="D29" s="139"/>
    </row>
    <row r="30" spans="1:4">
      <c r="A30" s="135" t="s">
        <v>664</v>
      </c>
      <c r="B30" s="135">
        <v>47</v>
      </c>
      <c r="C30" s="138"/>
      <c r="D30" s="139"/>
    </row>
    <row r="31" spans="1:4">
      <c r="A31" s="135" t="s">
        <v>660</v>
      </c>
      <c r="B31" s="135">
        <v>47</v>
      </c>
      <c r="C31" s="138"/>
      <c r="D31" s="139"/>
    </row>
    <row r="32" spans="1:4">
      <c r="A32" s="135" t="s">
        <v>659</v>
      </c>
      <c r="B32" s="135">
        <v>43</v>
      </c>
      <c r="C32" s="138"/>
      <c r="D32" s="139"/>
    </row>
    <row r="33" spans="1:4">
      <c r="A33" s="135" t="s">
        <v>660</v>
      </c>
      <c r="B33" s="135">
        <v>45</v>
      </c>
      <c r="C33" s="138"/>
      <c r="D33" s="139"/>
    </row>
    <row r="34" spans="1:4">
      <c r="A34" s="135" t="s">
        <v>660</v>
      </c>
      <c r="B34" s="135">
        <v>10</v>
      </c>
      <c r="C34" s="138"/>
      <c r="D34" s="139"/>
    </row>
    <row r="35" spans="1:4">
      <c r="A35" s="135" t="s">
        <v>661</v>
      </c>
      <c r="B35" s="135">
        <v>9</v>
      </c>
      <c r="C35" s="138"/>
      <c r="D35" s="139"/>
    </row>
    <row r="36" spans="1:4">
      <c r="A36" s="135" t="s">
        <v>662</v>
      </c>
      <c r="B36" s="135">
        <v>43</v>
      </c>
      <c r="C36" s="138"/>
      <c r="D36" s="139"/>
    </row>
    <row r="37" spans="1:4">
      <c r="A37" s="135" t="s">
        <v>658</v>
      </c>
      <c r="B37" s="135">
        <v>30</v>
      </c>
      <c r="C37" s="138"/>
      <c r="D37" s="139"/>
    </row>
    <row r="38" spans="1:4">
      <c r="A38" s="135" t="s">
        <v>663</v>
      </c>
      <c r="B38" s="135">
        <v>6</v>
      </c>
      <c r="C38" s="138"/>
      <c r="D38" s="139"/>
    </row>
    <row r="39" spans="1:4">
      <c r="A39" s="135" t="s">
        <v>664</v>
      </c>
      <c r="B39" s="135">
        <v>30</v>
      </c>
      <c r="C39" s="138"/>
      <c r="D39" s="139"/>
    </row>
    <row r="40" spans="1:4">
      <c r="A40" s="135" t="s">
        <v>659</v>
      </c>
      <c r="B40" s="135">
        <v>36</v>
      </c>
      <c r="C40" s="138"/>
      <c r="D40" s="139"/>
    </row>
    <row r="41" spans="1:4">
      <c r="A41" s="135" t="s">
        <v>661</v>
      </c>
      <c r="B41" s="135">
        <v>28</v>
      </c>
      <c r="C41" s="138"/>
      <c r="D41" s="139"/>
    </row>
    <row r="42" spans="1:4">
      <c r="A42" s="135" t="s">
        <v>660</v>
      </c>
      <c r="B42" s="135">
        <v>48</v>
      </c>
      <c r="C42" s="138"/>
      <c r="D42" s="139"/>
    </row>
    <row r="43" spans="1:4">
      <c r="A43" s="135" t="s">
        <v>659</v>
      </c>
      <c r="B43" s="135">
        <v>35</v>
      </c>
      <c r="C43" s="138"/>
      <c r="D43" s="139"/>
    </row>
    <row r="44" spans="1:4">
      <c r="A44" s="135" t="s">
        <v>663</v>
      </c>
      <c r="B44" s="135">
        <v>9</v>
      </c>
      <c r="C44" s="138"/>
      <c r="D44" s="139"/>
    </row>
    <row r="45" spans="1:4">
      <c r="A45" s="135" t="s">
        <v>659</v>
      </c>
      <c r="B45" s="135">
        <v>51</v>
      </c>
      <c r="C45" s="138"/>
      <c r="D45" s="139"/>
    </row>
    <row r="46" spans="1:4">
      <c r="A46" s="135" t="s">
        <v>662</v>
      </c>
      <c r="B46" s="135">
        <v>6</v>
      </c>
      <c r="C46" s="138"/>
      <c r="D46" s="139"/>
    </row>
    <row r="47" spans="1:4">
      <c r="A47" s="135" t="s">
        <v>662</v>
      </c>
      <c r="B47" s="135">
        <v>30</v>
      </c>
      <c r="C47" s="138"/>
      <c r="D47" s="139"/>
    </row>
    <row r="48" spans="1:4">
      <c r="A48" s="135" t="s">
        <v>659</v>
      </c>
      <c r="B48" s="135">
        <v>43</v>
      </c>
      <c r="C48" s="138"/>
      <c r="D48" s="139"/>
    </row>
    <row r="49" spans="1:4">
      <c r="A49" s="135" t="s">
        <v>658</v>
      </c>
      <c r="B49" s="135">
        <v>14</v>
      </c>
      <c r="C49" s="138"/>
      <c r="D49" s="139"/>
    </row>
    <row r="50" spans="1:4">
      <c r="A50" s="135" t="s">
        <v>658</v>
      </c>
      <c r="B50" s="135">
        <v>13</v>
      </c>
      <c r="C50" s="138"/>
      <c r="D50" s="139"/>
    </row>
    <row r="51" spans="1:4">
      <c r="A51" s="135" t="s">
        <v>663</v>
      </c>
      <c r="B51" s="135">
        <v>20</v>
      </c>
      <c r="C51" s="138"/>
      <c r="D51" s="139"/>
    </row>
    <row r="52" spans="1:4">
      <c r="A52" s="135" t="s">
        <v>663</v>
      </c>
      <c r="B52" s="135">
        <v>37</v>
      </c>
      <c r="C52" s="138"/>
      <c r="D52" s="139"/>
    </row>
    <row r="53" spans="1:4">
      <c r="A53" s="135" t="s">
        <v>662</v>
      </c>
      <c r="B53" s="135">
        <v>53</v>
      </c>
      <c r="C53" s="138"/>
      <c r="D53" s="139"/>
    </row>
    <row r="54" spans="1:4">
      <c r="A54" s="135" t="s">
        <v>663</v>
      </c>
      <c r="B54" s="135">
        <v>52</v>
      </c>
      <c r="C54" s="138"/>
      <c r="D54" s="139"/>
    </row>
    <row r="55" spans="1:4">
      <c r="A55" s="135" t="s">
        <v>661</v>
      </c>
      <c r="B55" s="135">
        <v>33</v>
      </c>
      <c r="C55" s="138"/>
      <c r="D55" s="139"/>
    </row>
    <row r="56" spans="1:4">
      <c r="A56" s="135" t="s">
        <v>661</v>
      </c>
      <c r="B56" s="135">
        <v>53</v>
      </c>
      <c r="C56" s="138"/>
      <c r="D56" s="139"/>
    </row>
    <row r="57" spans="1:4">
      <c r="A57" s="135" t="s">
        <v>659</v>
      </c>
      <c r="B57" s="135">
        <v>59</v>
      </c>
      <c r="C57" s="138"/>
      <c r="D57" s="139"/>
    </row>
    <row r="58" spans="1:4">
      <c r="A58" s="135" t="s">
        <v>659</v>
      </c>
      <c r="B58" s="135">
        <v>55</v>
      </c>
      <c r="C58" s="138"/>
      <c r="D58" s="139"/>
    </row>
    <row r="59" spans="1:4">
      <c r="A59" s="135" t="s">
        <v>659</v>
      </c>
      <c r="B59" s="135">
        <v>30</v>
      </c>
      <c r="C59" s="138"/>
      <c r="D59" s="139"/>
    </row>
    <row r="60" spans="1:4">
      <c r="A60" s="135" t="s">
        <v>662</v>
      </c>
      <c r="B60" s="135">
        <v>57</v>
      </c>
      <c r="C60" s="138"/>
      <c r="D60" s="139"/>
    </row>
    <row r="61" spans="1:4">
      <c r="A61" s="135" t="s">
        <v>658</v>
      </c>
      <c r="B61" s="135">
        <v>31</v>
      </c>
      <c r="C61" s="138"/>
      <c r="D61" s="139"/>
    </row>
    <row r="62" spans="1:4">
      <c r="A62" s="135" t="s">
        <v>659</v>
      </c>
      <c r="B62" s="135">
        <v>22</v>
      </c>
      <c r="C62" s="138"/>
      <c r="D62" s="139"/>
    </row>
    <row r="63" spans="1:4">
      <c r="A63" s="135" t="s">
        <v>658</v>
      </c>
      <c r="B63" s="135">
        <v>31</v>
      </c>
      <c r="C63" s="138"/>
      <c r="D63" s="139"/>
    </row>
    <row r="64" spans="1:4">
      <c r="A64" s="135" t="s">
        <v>662</v>
      </c>
      <c r="B64" s="135">
        <v>40</v>
      </c>
      <c r="C64" s="138"/>
      <c r="D64" s="139"/>
    </row>
    <row r="65" spans="1:4">
      <c r="A65" s="135" t="s">
        <v>663</v>
      </c>
      <c r="B65" s="135">
        <v>43</v>
      </c>
      <c r="C65" s="138"/>
      <c r="D65" s="139"/>
    </row>
    <row r="66" spans="1:4">
      <c r="A66" s="135" t="s">
        <v>663</v>
      </c>
      <c r="B66" s="135">
        <v>12</v>
      </c>
      <c r="C66" s="138"/>
      <c r="D66" s="139"/>
    </row>
    <row r="67" spans="1:4">
      <c r="A67" s="135" t="s">
        <v>662</v>
      </c>
      <c r="B67" s="135">
        <v>50</v>
      </c>
      <c r="C67" s="138"/>
      <c r="D67" s="139"/>
    </row>
    <row r="68" spans="1:4">
      <c r="A68" s="135" t="s">
        <v>660</v>
      </c>
      <c r="B68" s="135">
        <v>47</v>
      </c>
      <c r="C68" s="138"/>
      <c r="D68" s="139"/>
    </row>
    <row r="69" spans="1:4">
      <c r="A69" s="135" t="s">
        <v>659</v>
      </c>
      <c r="B69" s="135">
        <v>47</v>
      </c>
      <c r="C69" s="138"/>
      <c r="D69" s="139"/>
    </row>
    <row r="70" spans="1:4">
      <c r="A70" s="135" t="s">
        <v>662</v>
      </c>
      <c r="B70" s="135">
        <v>22</v>
      </c>
      <c r="C70" s="138"/>
      <c r="D70" s="139"/>
    </row>
    <row r="71" spans="1:4">
      <c r="A71" s="135" t="s">
        <v>658</v>
      </c>
      <c r="B71" s="135">
        <v>38</v>
      </c>
      <c r="C71" s="138"/>
      <c r="D71" s="139"/>
    </row>
    <row r="72" spans="1:4">
      <c r="A72" s="135" t="s">
        <v>658</v>
      </c>
      <c r="B72" s="135">
        <v>28</v>
      </c>
      <c r="C72" s="138"/>
      <c r="D72" s="139"/>
    </row>
    <row r="73" spans="1:4">
      <c r="A73" s="135" t="s">
        <v>661</v>
      </c>
      <c r="B73" s="135">
        <v>47</v>
      </c>
      <c r="C73" s="138"/>
      <c r="D73" s="139"/>
    </row>
    <row r="74" spans="1:4">
      <c r="A74" s="135" t="s">
        <v>664</v>
      </c>
      <c r="B74" s="135">
        <v>43</v>
      </c>
      <c r="C74" s="138"/>
      <c r="D74" s="139"/>
    </row>
    <row r="75" spans="1:4">
      <c r="A75" s="135" t="s">
        <v>664</v>
      </c>
      <c r="B75" s="135">
        <v>36</v>
      </c>
      <c r="C75" s="138"/>
      <c r="D75" s="139"/>
    </row>
    <row r="76" spans="1:4">
      <c r="A76" s="135" t="s">
        <v>662</v>
      </c>
      <c r="B76" s="135">
        <v>27</v>
      </c>
      <c r="C76" s="138"/>
      <c r="D76" s="139"/>
    </row>
    <row r="77" spans="1:4">
      <c r="A77" s="135" t="s">
        <v>664</v>
      </c>
      <c r="B77" s="135">
        <v>59</v>
      </c>
      <c r="C77" s="138"/>
      <c r="D77" s="139"/>
    </row>
    <row r="78" spans="1:4">
      <c r="A78" s="135" t="s">
        <v>661</v>
      </c>
      <c r="B78" s="135">
        <v>57</v>
      </c>
      <c r="C78" s="138"/>
      <c r="D78" s="139"/>
    </row>
    <row r="79" spans="1:4">
      <c r="A79" s="135" t="s">
        <v>662</v>
      </c>
      <c r="B79" s="135">
        <v>51</v>
      </c>
      <c r="C79" s="138"/>
      <c r="D79" s="139"/>
    </row>
    <row r="80" spans="1:4">
      <c r="A80" s="135" t="s">
        <v>659</v>
      </c>
      <c r="B80" s="135">
        <v>46</v>
      </c>
      <c r="C80" s="138"/>
      <c r="D80" s="139"/>
    </row>
    <row r="81" spans="1:4">
      <c r="A81" s="135" t="s">
        <v>659</v>
      </c>
      <c r="B81" s="135">
        <v>28</v>
      </c>
      <c r="C81" s="138"/>
      <c r="D81" s="139"/>
    </row>
    <row r="82" spans="1:4">
      <c r="A82" s="135" t="s">
        <v>658</v>
      </c>
      <c r="B82" s="135">
        <v>45</v>
      </c>
      <c r="C82" s="138"/>
      <c r="D82" s="139"/>
    </row>
    <row r="83" spans="1:4">
      <c r="A83" s="135" t="s">
        <v>659</v>
      </c>
      <c r="B83" s="135">
        <v>53</v>
      </c>
      <c r="C83" s="138"/>
      <c r="D83" s="139"/>
    </row>
    <row r="84" spans="1:4">
      <c r="A84" s="135" t="s">
        <v>660</v>
      </c>
      <c r="B84" s="135">
        <v>17</v>
      </c>
      <c r="C84" s="138"/>
      <c r="D84" s="139"/>
    </row>
    <row r="85" spans="1:4">
      <c r="A85" s="135" t="s">
        <v>664</v>
      </c>
      <c r="B85" s="135">
        <v>37</v>
      </c>
      <c r="C85" s="138"/>
      <c r="D85" s="139"/>
    </row>
    <row r="86" spans="1:4">
      <c r="A86" s="135" t="s">
        <v>664</v>
      </c>
      <c r="B86" s="135">
        <v>30</v>
      </c>
      <c r="C86" s="138"/>
      <c r="D86" s="139"/>
    </row>
    <row r="87" spans="1:4">
      <c r="A87" s="135" t="s">
        <v>663</v>
      </c>
      <c r="B87" s="135">
        <v>58</v>
      </c>
      <c r="C87" s="138"/>
      <c r="D87" s="139"/>
    </row>
    <row r="88" spans="1:4">
      <c r="A88" s="135" t="s">
        <v>658</v>
      </c>
      <c r="B88" s="135">
        <v>52</v>
      </c>
      <c r="C88" s="138"/>
      <c r="D88" s="139"/>
    </row>
    <row r="89" spans="1:4">
      <c r="A89" s="135" t="s">
        <v>663</v>
      </c>
      <c r="B89" s="135">
        <v>30</v>
      </c>
      <c r="C89" s="138"/>
      <c r="D89" s="139"/>
    </row>
    <row r="90" spans="1:4">
      <c r="A90" s="135" t="s">
        <v>663</v>
      </c>
      <c r="B90" s="135">
        <v>16</v>
      </c>
      <c r="C90" s="138"/>
      <c r="D90" s="139"/>
    </row>
    <row r="91" spans="1:4">
      <c r="A91" s="135" t="s">
        <v>661</v>
      </c>
      <c r="B91" s="135">
        <v>52</v>
      </c>
      <c r="C91" s="138"/>
      <c r="D91" s="139"/>
    </row>
    <row r="92" spans="1:4">
      <c r="A92" s="135" t="s">
        <v>658</v>
      </c>
      <c r="B92" s="135">
        <v>56</v>
      </c>
      <c r="C92" s="138"/>
      <c r="D92" s="139"/>
    </row>
    <row r="93" spans="1:4">
      <c r="A93" s="135" t="s">
        <v>661</v>
      </c>
      <c r="B93" s="135">
        <v>60</v>
      </c>
      <c r="C93" s="138"/>
      <c r="D93" s="139"/>
    </row>
    <row r="94" spans="1:4">
      <c r="A94" s="135" t="s">
        <v>658</v>
      </c>
      <c r="B94" s="135">
        <v>25</v>
      </c>
      <c r="C94" s="138"/>
      <c r="D94" s="139"/>
    </row>
    <row r="95" spans="1:4">
      <c r="A95" s="135" t="s">
        <v>660</v>
      </c>
      <c r="B95" s="135">
        <v>19</v>
      </c>
      <c r="C95" s="138"/>
      <c r="D95" s="139"/>
    </row>
    <row r="96" spans="1:4">
      <c r="A96" s="135" t="s">
        <v>661</v>
      </c>
      <c r="B96" s="135">
        <v>46</v>
      </c>
      <c r="C96" s="138"/>
      <c r="D96" s="139"/>
    </row>
    <row r="97" spans="1:4">
      <c r="A97" s="135" t="s">
        <v>659</v>
      </c>
      <c r="B97" s="135">
        <v>25</v>
      </c>
      <c r="C97" s="138"/>
      <c r="D97" s="139"/>
    </row>
    <row r="98" spans="1:4">
      <c r="A98" s="135" t="s">
        <v>660</v>
      </c>
      <c r="B98" s="135">
        <v>33</v>
      </c>
      <c r="C98" s="138"/>
      <c r="D98" s="139"/>
    </row>
    <row r="99" spans="1:4">
      <c r="A99" s="135" t="s">
        <v>660</v>
      </c>
      <c r="B99" s="135">
        <v>46</v>
      </c>
      <c r="C99" s="138"/>
      <c r="D99" s="139"/>
    </row>
    <row r="100" spans="1:4">
      <c r="A100" s="135" t="s">
        <v>663</v>
      </c>
      <c r="B100" s="135">
        <v>11</v>
      </c>
      <c r="C100" s="138"/>
      <c r="D100" s="139"/>
    </row>
  </sheetData>
  <dataConsolidate topLabels="1">
    <dataRefs count="3">
      <dataRef ref="A2:G9" sheet="Konsoliduj" r:id="rId1"/>
      <dataRef ref="A12:G19" sheet="Konsoliduj" r:id="rId2"/>
      <dataRef ref="A22:G29" sheet="Konsoliduj" r:id="rId3"/>
    </dataRefs>
  </dataConsolid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874A-5B83-437C-A6EC-4C5E48977FCA}">
  <dimension ref="A1:G23"/>
  <sheetViews>
    <sheetView zoomScale="130" zoomScaleNormal="130" workbookViewId="0">
      <selection activeCell="D24" sqref="D24"/>
    </sheetView>
  </sheetViews>
  <sheetFormatPr defaultColWidth="9.21875" defaultRowHeight="13.2"/>
  <cols>
    <col min="1" max="1" width="24.77734375" style="122" customWidth="1"/>
    <col min="2" max="2" width="15.77734375" style="122" customWidth="1"/>
    <col min="3" max="3" width="18.77734375" style="122" customWidth="1"/>
    <col min="4" max="4" width="46.77734375" style="122" bestFit="1" customWidth="1"/>
    <col min="5" max="5" width="9.21875" style="122"/>
    <col min="6" max="6" width="17" style="122" customWidth="1"/>
    <col min="7" max="7" width="18.77734375" style="122" customWidth="1"/>
    <col min="8" max="16384" width="9.21875" style="122"/>
  </cols>
  <sheetData>
    <row r="1" spans="1:7" ht="24" customHeight="1">
      <c r="A1" s="119" t="s">
        <v>624</v>
      </c>
      <c r="B1" s="120" t="s">
        <v>625</v>
      </c>
      <c r="C1" s="121" t="s">
        <v>626</v>
      </c>
      <c r="F1" s="149" t="s">
        <v>627</v>
      </c>
      <c r="G1" s="150"/>
    </row>
    <row r="2" spans="1:7">
      <c r="A2" s="123" t="s">
        <v>628</v>
      </c>
      <c r="B2" s="124">
        <v>73</v>
      </c>
      <c r="C2" s="125"/>
      <c r="D2" s="126"/>
      <c r="F2" s="127" t="s">
        <v>629</v>
      </c>
      <c r="G2" s="128" t="s">
        <v>626</v>
      </c>
    </row>
    <row r="3" spans="1:7">
      <c r="A3" s="123" t="s">
        <v>630</v>
      </c>
      <c r="B3" s="124">
        <v>76</v>
      </c>
      <c r="C3" s="125"/>
      <c r="F3" s="129">
        <v>0</v>
      </c>
      <c r="G3" s="125" t="s">
        <v>631</v>
      </c>
    </row>
    <row r="4" spans="1:7">
      <c r="A4" s="123" t="s">
        <v>632</v>
      </c>
      <c r="B4" s="124">
        <v>25</v>
      </c>
      <c r="C4" s="125"/>
      <c r="F4" s="129">
        <v>25</v>
      </c>
      <c r="G4" s="125" t="s">
        <v>633</v>
      </c>
    </row>
    <row r="5" spans="1:7">
      <c r="A5" s="123" t="s">
        <v>634</v>
      </c>
      <c r="B5" s="124">
        <v>73</v>
      </c>
      <c r="C5" s="125"/>
      <c r="F5" s="129">
        <v>50</v>
      </c>
      <c r="G5" s="125" t="s">
        <v>635</v>
      </c>
    </row>
    <row r="6" spans="1:7">
      <c r="A6" s="123" t="s">
        <v>636</v>
      </c>
      <c r="B6" s="124">
        <v>64</v>
      </c>
      <c r="C6" s="125"/>
      <c r="F6" s="129">
        <v>70</v>
      </c>
      <c r="G6" s="125" t="s">
        <v>637</v>
      </c>
    </row>
    <row r="7" spans="1:7">
      <c r="A7" s="123" t="s">
        <v>638</v>
      </c>
      <c r="B7" s="124">
        <v>14</v>
      </c>
      <c r="C7" s="125"/>
      <c r="F7" s="129">
        <v>85</v>
      </c>
      <c r="G7" s="125" t="s">
        <v>639</v>
      </c>
    </row>
    <row r="8" spans="1:7" ht="13.8" thickBot="1">
      <c r="A8" s="123" t="s">
        <v>640</v>
      </c>
      <c r="B8" s="124">
        <v>82</v>
      </c>
      <c r="C8" s="125"/>
      <c r="F8" s="130">
        <v>95</v>
      </c>
      <c r="G8" s="131" t="s">
        <v>641</v>
      </c>
    </row>
    <row r="9" spans="1:7">
      <c r="A9" s="123" t="s">
        <v>642</v>
      </c>
      <c r="B9" s="124">
        <v>9</v>
      </c>
      <c r="C9" s="125"/>
    </row>
    <row r="10" spans="1:7">
      <c r="A10" s="123" t="s">
        <v>643</v>
      </c>
      <c r="B10" s="124">
        <v>69</v>
      </c>
      <c r="C10" s="125"/>
    </row>
    <row r="11" spans="1:7">
      <c r="A11" s="123" t="s">
        <v>644</v>
      </c>
      <c r="B11" s="124">
        <v>95</v>
      </c>
      <c r="C11" s="125"/>
    </row>
    <row r="12" spans="1:7">
      <c r="A12" s="123" t="s">
        <v>645</v>
      </c>
      <c r="B12" s="124">
        <v>43</v>
      </c>
      <c r="C12" s="125"/>
    </row>
    <row r="13" spans="1:7">
      <c r="A13" s="123" t="s">
        <v>646</v>
      </c>
      <c r="B13" s="124">
        <v>80</v>
      </c>
      <c r="C13" s="125"/>
    </row>
    <row r="14" spans="1:7">
      <c r="A14" s="123" t="s">
        <v>647</v>
      </c>
      <c r="B14" s="124">
        <v>77</v>
      </c>
      <c r="C14" s="125"/>
    </row>
    <row r="15" spans="1:7">
      <c r="A15" s="123" t="s">
        <v>648</v>
      </c>
      <c r="B15" s="124">
        <v>23</v>
      </c>
      <c r="C15" s="125"/>
    </row>
    <row r="16" spans="1:7">
      <c r="A16" s="123" t="s">
        <v>649</v>
      </c>
      <c r="B16" s="124">
        <v>34</v>
      </c>
      <c r="C16" s="125"/>
    </row>
    <row r="17" spans="1:3">
      <c r="A17" s="123" t="s">
        <v>650</v>
      </c>
      <c r="B17" s="124">
        <v>97</v>
      </c>
      <c r="C17" s="125"/>
    </row>
    <row r="18" spans="1:3">
      <c r="A18" s="123" t="s">
        <v>651</v>
      </c>
      <c r="B18" s="124">
        <v>8</v>
      </c>
      <c r="C18" s="125"/>
    </row>
    <row r="19" spans="1:3">
      <c r="A19" s="123" t="s">
        <v>652</v>
      </c>
      <c r="B19" s="124">
        <v>90</v>
      </c>
      <c r="C19" s="125"/>
    </row>
    <row r="20" spans="1:3">
      <c r="A20" s="123" t="s">
        <v>653</v>
      </c>
      <c r="B20" s="124">
        <v>19</v>
      </c>
      <c r="C20" s="125"/>
    </row>
    <row r="21" spans="1:3">
      <c r="A21" s="123" t="s">
        <v>654</v>
      </c>
      <c r="B21" s="124">
        <v>20</v>
      </c>
      <c r="C21" s="125"/>
    </row>
    <row r="22" spans="1:3">
      <c r="A22" s="123" t="s">
        <v>655</v>
      </c>
      <c r="B22" s="124">
        <v>45</v>
      </c>
      <c r="C22" s="125"/>
    </row>
    <row r="23" spans="1:3" ht="13.8" thickBot="1">
      <c r="A23" s="132" t="s">
        <v>656</v>
      </c>
      <c r="B23" s="133">
        <v>84</v>
      </c>
      <c r="C23" s="125"/>
    </row>
  </sheetData>
  <mergeCells count="1">
    <mergeCell ref="F1:G1"/>
  </mergeCells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B8476-49B0-4B88-894D-C0222BC27A90}">
  <sheetPr>
    <pageSetUpPr fitToPage="1"/>
  </sheetPr>
  <dimension ref="A1:M27"/>
  <sheetViews>
    <sheetView zoomScale="70" zoomScaleNormal="70" workbookViewId="0">
      <selection activeCell="L42" sqref="L42"/>
    </sheetView>
  </sheetViews>
  <sheetFormatPr defaultColWidth="9.21875" defaultRowHeight="14.4"/>
  <cols>
    <col min="1" max="1" width="6.77734375" style="105" customWidth="1"/>
    <col min="2" max="2" width="19.21875" style="105" bestFit="1" customWidth="1"/>
    <col min="3" max="6" width="9.21875" style="105"/>
    <col min="7" max="7" width="11.77734375" style="105" bestFit="1" customWidth="1"/>
    <col min="8" max="8" width="16" style="105" customWidth="1"/>
    <col min="9" max="16384" width="9.21875" style="105"/>
  </cols>
  <sheetData>
    <row r="1" spans="1:13" ht="50.4">
      <c r="A1" s="103" t="s">
        <v>598</v>
      </c>
      <c r="B1" s="103" t="s">
        <v>599</v>
      </c>
      <c r="C1" s="103" t="s">
        <v>600</v>
      </c>
      <c r="D1" s="103" t="s">
        <v>233</v>
      </c>
      <c r="E1" s="103" t="s">
        <v>601</v>
      </c>
      <c r="F1" s="103" t="s">
        <v>602</v>
      </c>
      <c r="G1" s="103" t="s">
        <v>603</v>
      </c>
      <c r="H1" s="104"/>
      <c r="I1" s="104"/>
      <c r="J1" s="104"/>
      <c r="K1" s="104"/>
      <c r="L1" s="104"/>
      <c r="M1" s="104"/>
    </row>
    <row r="2" spans="1:13">
      <c r="A2" s="106">
        <v>1</v>
      </c>
      <c r="B2" s="106" t="s">
        <v>604</v>
      </c>
      <c r="C2" s="106" t="s">
        <v>605</v>
      </c>
      <c r="D2" s="105">
        <v>2</v>
      </c>
      <c r="E2" s="107">
        <v>100</v>
      </c>
      <c r="F2" s="108">
        <f>IF(C2=$K$3,$L$3*E2,IF(C2=$K$4,$L$4*E2,IF(C2=$K$5,$L$5*E2,"błąd")))</f>
        <v>23</v>
      </c>
      <c r="G2" s="108" t="s">
        <v>606</v>
      </c>
      <c r="H2" s="109" t="s">
        <v>607</v>
      </c>
      <c r="K2" s="110" t="s">
        <v>608</v>
      </c>
      <c r="L2" s="110"/>
    </row>
    <row r="3" spans="1:13">
      <c r="A3" s="106">
        <v>2</v>
      </c>
      <c r="B3" s="106" t="s">
        <v>609</v>
      </c>
      <c r="C3" s="106" t="s">
        <v>610</v>
      </c>
      <c r="D3" s="105">
        <v>7</v>
      </c>
      <c r="E3" s="107">
        <v>4.59</v>
      </c>
      <c r="F3" s="108">
        <f t="shared" ref="F3:F11" si="0">IF(C3=$K$3,$L$3*E3,IF(C3=$K$4,$L$4*E3,IF(C3=$K$5,$L$5*E3,"błąd")))</f>
        <v>0.22950000000000001</v>
      </c>
      <c r="G3" s="111">
        <f t="shared" ref="G3:G11" si="1">(E3+F3)*D3</f>
        <v>33.736499999999999</v>
      </c>
      <c r="K3" s="110" t="s">
        <v>605</v>
      </c>
      <c r="L3" s="112">
        <v>0.23</v>
      </c>
    </row>
    <row r="4" spans="1:13">
      <c r="A4" s="106">
        <v>3</v>
      </c>
      <c r="B4" s="106" t="s">
        <v>611</v>
      </c>
      <c r="C4" s="106" t="s">
        <v>605</v>
      </c>
      <c r="D4" s="105">
        <v>2</v>
      </c>
      <c r="E4" s="107">
        <v>7.65</v>
      </c>
      <c r="F4" s="108">
        <f t="shared" si="0"/>
        <v>1.7595000000000001</v>
      </c>
      <c r="G4" s="111">
        <f t="shared" si="1"/>
        <v>18.819000000000003</v>
      </c>
      <c r="K4" s="110" t="s">
        <v>612</v>
      </c>
      <c r="L4" s="112">
        <v>0.08</v>
      </c>
    </row>
    <row r="5" spans="1:13">
      <c r="A5" s="106">
        <v>4</v>
      </c>
      <c r="B5" s="106" t="s">
        <v>613</v>
      </c>
      <c r="C5" s="106" t="s">
        <v>610</v>
      </c>
      <c r="D5" s="105">
        <v>2</v>
      </c>
      <c r="E5" s="107">
        <v>7.65</v>
      </c>
      <c r="F5" s="108">
        <f t="shared" si="0"/>
        <v>0.38250000000000006</v>
      </c>
      <c r="G5" s="111">
        <f t="shared" si="1"/>
        <v>16.065000000000001</v>
      </c>
      <c r="K5" s="110" t="s">
        <v>610</v>
      </c>
      <c r="L5" s="112">
        <v>0.05</v>
      </c>
    </row>
    <row r="6" spans="1:13">
      <c r="A6" s="106">
        <v>5</v>
      </c>
      <c r="B6" s="106" t="s">
        <v>614</v>
      </c>
      <c r="C6" s="106" t="s">
        <v>605</v>
      </c>
      <c r="D6" s="105">
        <v>7</v>
      </c>
      <c r="E6" s="107">
        <v>7.65</v>
      </c>
      <c r="F6" s="108">
        <f t="shared" si="0"/>
        <v>1.7595000000000001</v>
      </c>
      <c r="G6" s="111">
        <f t="shared" si="1"/>
        <v>65.866500000000002</v>
      </c>
    </row>
    <row r="7" spans="1:13">
      <c r="A7" s="106">
        <v>6</v>
      </c>
      <c r="B7" s="106" t="s">
        <v>615</v>
      </c>
      <c r="C7" s="106" t="s">
        <v>610</v>
      </c>
      <c r="D7" s="105">
        <v>3</v>
      </c>
      <c r="E7" s="107">
        <v>3.06</v>
      </c>
      <c r="F7" s="108">
        <f t="shared" si="0"/>
        <v>0.15300000000000002</v>
      </c>
      <c r="G7" s="111">
        <f t="shared" si="1"/>
        <v>9.6389999999999993</v>
      </c>
    </row>
    <row r="8" spans="1:13">
      <c r="A8" s="106">
        <v>7</v>
      </c>
      <c r="B8" s="106" t="s">
        <v>616</v>
      </c>
      <c r="C8" s="106" t="s">
        <v>612</v>
      </c>
      <c r="D8" s="105">
        <v>10</v>
      </c>
      <c r="E8" s="107">
        <v>6.12</v>
      </c>
      <c r="F8" s="108">
        <f t="shared" si="0"/>
        <v>0.48960000000000004</v>
      </c>
      <c r="G8" s="111">
        <f t="shared" si="1"/>
        <v>66.096000000000004</v>
      </c>
    </row>
    <row r="9" spans="1:13">
      <c r="A9" s="106">
        <v>8</v>
      </c>
      <c r="B9" s="106" t="s">
        <v>617</v>
      </c>
      <c r="C9" s="106" t="s">
        <v>610</v>
      </c>
      <c r="D9" s="105">
        <v>10</v>
      </c>
      <c r="E9" s="107">
        <v>4.59</v>
      </c>
      <c r="F9" s="108">
        <f t="shared" si="0"/>
        <v>0.22950000000000001</v>
      </c>
      <c r="G9" s="111">
        <f t="shared" si="1"/>
        <v>48.194999999999993</v>
      </c>
      <c r="K9" s="105" t="s">
        <v>618</v>
      </c>
    </row>
    <row r="10" spans="1:13">
      <c r="A10" s="106">
        <v>9</v>
      </c>
      <c r="B10" s="106" t="s">
        <v>619</v>
      </c>
      <c r="C10" s="106" t="s">
        <v>612</v>
      </c>
      <c r="D10" s="105">
        <v>1</v>
      </c>
      <c r="E10" s="107">
        <v>6.12</v>
      </c>
      <c r="F10" s="108">
        <f t="shared" si="0"/>
        <v>0.48960000000000004</v>
      </c>
      <c r="G10" s="111">
        <f t="shared" si="1"/>
        <v>6.6096000000000004</v>
      </c>
      <c r="K10" s="105" t="s">
        <v>620</v>
      </c>
    </row>
    <row r="11" spans="1:13">
      <c r="A11" s="106">
        <v>10</v>
      </c>
      <c r="B11" s="106" t="s">
        <v>621</v>
      </c>
      <c r="C11" s="106" t="s">
        <v>612</v>
      </c>
      <c r="D11" s="105">
        <v>8</v>
      </c>
      <c r="E11" s="107">
        <v>4.59</v>
      </c>
      <c r="F11" s="108">
        <f t="shared" si="0"/>
        <v>0.36719999999999997</v>
      </c>
      <c r="G11" s="111">
        <f t="shared" si="1"/>
        <v>39.657600000000002</v>
      </c>
      <c r="K11" s="105" t="s">
        <v>622</v>
      </c>
    </row>
    <row r="12" spans="1:13">
      <c r="A12" s="106"/>
      <c r="B12" s="106"/>
      <c r="C12" s="106"/>
      <c r="F12" s="113" t="s">
        <v>603</v>
      </c>
      <c r="G12" s="111">
        <f>SUM(G2:G11)</f>
        <v>304.68420000000003</v>
      </c>
    </row>
    <row r="13" spans="1:13">
      <c r="A13" s="106"/>
      <c r="B13" s="106"/>
      <c r="C13" s="106"/>
      <c r="F13" s="114" t="s">
        <v>623</v>
      </c>
      <c r="G13" s="115"/>
    </row>
    <row r="14" spans="1:13" s="117" customFormat="1">
      <c r="A14" s="116"/>
      <c r="B14" s="116"/>
      <c r="C14" s="116"/>
      <c r="F14" s="118"/>
      <c r="G14" s="118"/>
    </row>
    <row r="15" spans="1:13">
      <c r="A15" s="106"/>
      <c r="B15" s="106"/>
      <c r="C15" s="106"/>
      <c r="F15" s="114"/>
      <c r="G15" s="115"/>
    </row>
    <row r="16" spans="1:13" ht="50.4">
      <c r="A16" s="103" t="s">
        <v>598</v>
      </c>
      <c r="B16" s="103" t="s">
        <v>599</v>
      </c>
      <c r="C16" s="103" t="s">
        <v>600</v>
      </c>
      <c r="D16" s="103" t="s">
        <v>233</v>
      </c>
      <c r="E16" s="103" t="s">
        <v>601</v>
      </c>
      <c r="F16" s="103" t="s">
        <v>602</v>
      </c>
      <c r="G16" s="103" t="s">
        <v>603</v>
      </c>
      <c r="H16" s="104"/>
      <c r="I16" s="104"/>
      <c r="J16" s="104"/>
      <c r="K16" s="104"/>
      <c r="L16" s="104"/>
    </row>
    <row r="17" spans="1:12">
      <c r="A17" s="106">
        <v>1</v>
      </c>
      <c r="B17" s="106" t="s">
        <v>604</v>
      </c>
      <c r="C17" s="106" t="s">
        <v>605</v>
      </c>
      <c r="D17" s="105">
        <v>2</v>
      </c>
      <c r="E17" s="107">
        <v>100</v>
      </c>
      <c r="F17" s="108"/>
      <c r="G17" s="108"/>
      <c r="H17" s="109"/>
      <c r="K17" s="110" t="s">
        <v>608</v>
      </c>
      <c r="L17" s="110"/>
    </row>
    <row r="18" spans="1:12">
      <c r="A18" s="106">
        <v>2</v>
      </c>
      <c r="B18" s="106" t="s">
        <v>609</v>
      </c>
      <c r="C18" s="106" t="s">
        <v>610</v>
      </c>
      <c r="D18" s="105">
        <v>7</v>
      </c>
      <c r="E18" s="107">
        <v>4.59</v>
      </c>
      <c r="F18" s="108"/>
      <c r="G18" s="111"/>
      <c r="K18" s="110" t="s">
        <v>605</v>
      </c>
      <c r="L18" s="112">
        <v>0.23</v>
      </c>
    </row>
    <row r="19" spans="1:12">
      <c r="A19" s="106">
        <v>3</v>
      </c>
      <c r="B19" s="106" t="s">
        <v>611</v>
      </c>
      <c r="C19" s="106" t="s">
        <v>605</v>
      </c>
      <c r="D19" s="105">
        <v>2</v>
      </c>
      <c r="E19" s="107">
        <v>7.65</v>
      </c>
      <c r="F19" s="108"/>
      <c r="G19" s="111"/>
      <c r="K19" s="110" t="s">
        <v>612</v>
      </c>
      <c r="L19" s="112">
        <v>0.08</v>
      </c>
    </row>
    <row r="20" spans="1:12">
      <c r="A20" s="106">
        <v>4</v>
      </c>
      <c r="B20" s="106" t="s">
        <v>613</v>
      </c>
      <c r="C20" s="106" t="s">
        <v>610</v>
      </c>
      <c r="D20" s="105">
        <v>2</v>
      </c>
      <c r="E20" s="107">
        <v>7.65</v>
      </c>
      <c r="F20" s="108"/>
      <c r="G20" s="111"/>
      <c r="K20" s="110" t="s">
        <v>610</v>
      </c>
      <c r="L20" s="112">
        <v>0.05</v>
      </c>
    </row>
    <row r="21" spans="1:12">
      <c r="A21" s="106">
        <v>5</v>
      </c>
      <c r="B21" s="106" t="s">
        <v>614</v>
      </c>
      <c r="C21" s="106" t="s">
        <v>605</v>
      </c>
      <c r="D21" s="105">
        <v>7</v>
      </c>
      <c r="E21" s="107">
        <v>7.65</v>
      </c>
      <c r="F21" s="108"/>
      <c r="G21" s="111"/>
    </row>
    <row r="22" spans="1:12">
      <c r="A22" s="106">
        <v>6</v>
      </c>
      <c r="B22" s="106" t="s">
        <v>615</v>
      </c>
      <c r="C22" s="106" t="s">
        <v>610</v>
      </c>
      <c r="D22" s="105">
        <v>3</v>
      </c>
      <c r="E22" s="107">
        <v>3.06</v>
      </c>
      <c r="F22" s="108"/>
      <c r="G22" s="111"/>
    </row>
    <row r="23" spans="1:12">
      <c r="A23" s="106">
        <v>7</v>
      </c>
      <c r="B23" s="106" t="s">
        <v>616</v>
      </c>
      <c r="C23" s="106" t="s">
        <v>612</v>
      </c>
      <c r="D23" s="105">
        <v>10</v>
      </c>
      <c r="E23" s="107">
        <v>6.12</v>
      </c>
      <c r="F23" s="108"/>
      <c r="G23" s="111"/>
    </row>
    <row r="24" spans="1:12">
      <c r="A24" s="106">
        <v>8</v>
      </c>
      <c r="B24" s="106" t="s">
        <v>617</v>
      </c>
      <c r="C24" s="106" t="s">
        <v>610</v>
      </c>
      <c r="D24" s="105">
        <v>10</v>
      </c>
      <c r="E24" s="107">
        <v>4.59</v>
      </c>
      <c r="F24" s="108"/>
      <c r="G24" s="111"/>
      <c r="K24" s="105" t="s">
        <v>618</v>
      </c>
    </row>
    <row r="25" spans="1:12">
      <c r="A25" s="106">
        <v>9</v>
      </c>
      <c r="B25" s="106" t="s">
        <v>619</v>
      </c>
      <c r="C25" s="106" t="s">
        <v>612</v>
      </c>
      <c r="D25" s="105">
        <v>1</v>
      </c>
      <c r="E25" s="107">
        <v>6.12</v>
      </c>
      <c r="F25" s="108"/>
      <c r="G25" s="111"/>
      <c r="K25" s="105" t="s">
        <v>620</v>
      </c>
    </row>
    <row r="26" spans="1:12">
      <c r="A26" s="106">
        <v>10</v>
      </c>
      <c r="B26" s="106" t="s">
        <v>621</v>
      </c>
      <c r="C26" s="106" t="s">
        <v>612</v>
      </c>
      <c r="D26" s="105">
        <v>8</v>
      </c>
      <c r="E26" s="107">
        <v>4.59</v>
      </c>
      <c r="F26" s="108"/>
      <c r="G26" s="111"/>
      <c r="K26" s="105" t="s">
        <v>622</v>
      </c>
    </row>
    <row r="27" spans="1:12">
      <c r="A27" s="106"/>
      <c r="B27" s="106"/>
      <c r="C27" s="106"/>
      <c r="F27" s="113" t="s">
        <v>603</v>
      </c>
      <c r="G27" s="111"/>
    </row>
  </sheetData>
  <pageMargins left="0.7" right="0.7" top="0.75" bottom="0.75" header="0.3" footer="0.3"/>
  <pageSetup paperSize="9"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14</vt:i4>
      </vt:variant>
    </vt:vector>
  </HeadingPairs>
  <TitlesOfParts>
    <vt:vector size="14" baseType="lpstr">
      <vt:lpstr>zad1</vt:lpstr>
      <vt:lpstr>zad2</vt:lpstr>
      <vt:lpstr>zad3</vt:lpstr>
      <vt:lpstr>zad4</vt:lpstr>
      <vt:lpstr>zad5</vt:lpstr>
      <vt:lpstr>zad6</vt:lpstr>
      <vt:lpstr>zad7</vt:lpstr>
      <vt:lpstr>zad8</vt:lpstr>
      <vt:lpstr>zad9</vt:lpstr>
      <vt:lpstr>zad10</vt:lpstr>
      <vt:lpstr>zad11</vt:lpstr>
      <vt:lpstr>zad12</vt:lpstr>
      <vt:lpstr>zad13</vt:lpstr>
      <vt:lpstr>zad14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bortko</dc:creator>
  <cp:lastModifiedBy>kamil bortko</cp:lastModifiedBy>
  <dcterms:created xsi:type="dcterms:W3CDTF">2015-06-05T18:17:20Z</dcterms:created>
  <dcterms:modified xsi:type="dcterms:W3CDTF">2023-07-26T06:40:28Z</dcterms:modified>
</cp:coreProperties>
</file>