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1315" windowHeight="10545"/>
  </bookViews>
  <sheets>
    <sheet name="Tabelle1" sheetId="1" r:id="rId1"/>
    <sheet name="Tabelle2" sheetId="2" r:id="rId2"/>
    <sheet name="Tabelle3" sheetId="3" r:id="rId3"/>
  </sheets>
  <calcPr calcId="114210"/>
</workbook>
</file>

<file path=xl/calcChain.xml><?xml version="1.0" encoding="utf-8"?>
<calcChain xmlns="http://schemas.openxmlformats.org/spreadsheetml/2006/main">
  <c r="G14" i="1"/>
  <c r="G15"/>
  <c r="G5"/>
  <c r="G10"/>
  <c r="G11"/>
  <c r="J11"/>
  <c r="J8"/>
</calcChain>
</file>

<file path=xl/sharedStrings.xml><?xml version="1.0" encoding="utf-8"?>
<sst xmlns="http://schemas.openxmlformats.org/spreadsheetml/2006/main" count="22" uniqueCount="18">
  <si>
    <t>R1</t>
  </si>
  <si>
    <t>R2</t>
  </si>
  <si>
    <t>Ua</t>
  </si>
  <si>
    <t>Bandgap Voltage</t>
  </si>
  <si>
    <t>mV</t>
  </si>
  <si>
    <t>kOhm</t>
  </si>
  <si>
    <t>Return from ADC</t>
  </si>
  <si>
    <t>Max ADC</t>
  </si>
  <si>
    <t>Bandgap/max ADC</t>
  </si>
  <si>
    <t>Factor</t>
  </si>
  <si>
    <t>mV/tick</t>
  </si>
  <si>
    <t>U-Bat</t>
  </si>
  <si>
    <t>U2=U-Bat*(R2/(R1+R2))</t>
  </si>
  <si>
    <t>ticks</t>
  </si>
  <si>
    <t>float tmpFloat = ((adcValue * AVR_BANDGAP_VOLTAGE) / 1023) / (BATTERY_FACTOR / 1000);</t>
  </si>
  <si>
    <t>// calculate battery voltage in mV</t>
  </si>
  <si>
    <t>float tmpFloat = ((adcValue * AVR_BANDGAP_VOLTAGE) / 1023) / tFact;</t>
  </si>
  <si>
    <t>Factor * 100 abgerundet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</si>
</sst>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15</xdr:row>
      <xdr:rowOff>9525</xdr:rowOff>
    </xdr:from>
    <xdr:to>
      <xdr:col>2</xdr:col>
      <xdr:colOff>1800225</xdr:colOff>
      <xdr:row>25</xdr:row>
      <xdr:rowOff>19050</xdr:rowOff>
    </xdr:to>
    <xdr:pic>
      <xdr:nvPicPr>
        <xdr:cNvPr id="1025" name="Picture 1" descr="Screen Shot 2013-05-15 at 14.38.4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2867025"/>
          <a:ext cx="1609725" cy="191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752475</xdr:colOff>
      <xdr:row>1</xdr:row>
      <xdr:rowOff>85725</xdr:rowOff>
    </xdr:from>
    <xdr:to>
      <xdr:col>2</xdr:col>
      <xdr:colOff>2428875</xdr:colOff>
      <xdr:row>10</xdr:row>
      <xdr:rowOff>28575</xdr:rowOff>
    </xdr:to>
    <xdr:pic>
      <xdr:nvPicPr>
        <xdr:cNvPr id="1027" name="Picture 3" descr="Spannungsteiler - sengpielaudi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8700" y="276225"/>
          <a:ext cx="2438400" cy="1657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15"/>
  <sheetViews>
    <sheetView tabSelected="1" workbookViewId="0">
      <selection activeCell="J17" sqref="J17"/>
    </sheetView>
  </sheetViews>
  <sheetFormatPr baseColWidth="10" defaultRowHeight="15"/>
  <cols>
    <col min="1" max="1" width="4.140625" customWidth="1"/>
    <col min="3" max="3" width="43.42578125" customWidth="1"/>
    <col min="4" max="4" width="5.42578125" customWidth="1"/>
    <col min="5" max="5" width="4.85546875" customWidth="1"/>
    <col min="6" max="6" width="20" bestFit="1" customWidth="1"/>
    <col min="7" max="7" width="11.42578125" style="2"/>
    <col min="8" max="8" width="7.7109375" customWidth="1"/>
    <col min="12" max="12" width="64.7109375" customWidth="1"/>
  </cols>
  <sheetData>
    <row r="2" spans="2:13">
      <c r="F2" s="4" t="s">
        <v>11</v>
      </c>
      <c r="G2" s="5">
        <v>1200</v>
      </c>
      <c r="H2" s="4" t="s">
        <v>4</v>
      </c>
    </row>
    <row r="3" spans="2:13">
      <c r="F3" t="s">
        <v>0</v>
      </c>
      <c r="G3" s="5">
        <v>470</v>
      </c>
      <c r="H3" s="4" t="s">
        <v>5</v>
      </c>
    </row>
    <row r="4" spans="2:13">
      <c r="F4" t="s">
        <v>1</v>
      </c>
      <c r="G4" s="5">
        <v>100</v>
      </c>
      <c r="H4" s="4" t="s">
        <v>5</v>
      </c>
    </row>
    <row r="5" spans="2:13">
      <c r="F5" t="s">
        <v>2</v>
      </c>
      <c r="G5" s="2">
        <f>(G2*G4) / (G3+G4)</f>
        <v>210.52631578947367</v>
      </c>
      <c r="H5" t="s">
        <v>4</v>
      </c>
    </row>
    <row r="6" spans="2:13">
      <c r="B6" t="s">
        <v>11</v>
      </c>
    </row>
    <row r="7" spans="2:13">
      <c r="F7" t="s">
        <v>3</v>
      </c>
      <c r="G7" s="5">
        <v>1100</v>
      </c>
      <c r="H7" s="4" t="s">
        <v>4</v>
      </c>
    </row>
    <row r="8" spans="2:13">
      <c r="J8">
        <f>G4/(G4+G3)</f>
        <v>0.17543859649122806</v>
      </c>
    </row>
    <row r="9" spans="2:13">
      <c r="F9" t="s">
        <v>7</v>
      </c>
      <c r="G9" s="5">
        <v>1023</v>
      </c>
    </row>
    <row r="10" spans="2:13">
      <c r="F10" t="s">
        <v>8</v>
      </c>
      <c r="G10" s="3">
        <f>G7/G9</f>
        <v>1.075268817204301</v>
      </c>
      <c r="H10" s="2" t="s">
        <v>10</v>
      </c>
    </row>
    <row r="11" spans="2:13">
      <c r="F11" s="6" t="s">
        <v>6</v>
      </c>
      <c r="G11" s="7">
        <f>G5/G10</f>
        <v>195.78947368421052</v>
      </c>
      <c r="H11" s="7" t="s">
        <v>13</v>
      </c>
      <c r="J11">
        <f>G11 * G7 / G9 / (17)</f>
        <v>12.383900928792569</v>
      </c>
    </row>
    <row r="12" spans="2:13">
      <c r="C12" t="s">
        <v>12</v>
      </c>
      <c r="J12" t="s">
        <v>14</v>
      </c>
      <c r="M12" t="s">
        <v>15</v>
      </c>
    </row>
    <row r="13" spans="2:13">
      <c r="J13" t="s">
        <v>16</v>
      </c>
    </row>
    <row r="14" spans="2:13">
      <c r="F14" s="4" t="s">
        <v>9</v>
      </c>
      <c r="G14">
        <f>G4/(G4+G3)</f>
        <v>0.17543859649122806</v>
      </c>
      <c r="I14" s="2"/>
    </row>
    <row r="15" spans="2:13">
      <c r="E15" s="1"/>
      <c r="F15" t="s">
        <v>17</v>
      </c>
      <c r="G15" s="2">
        <f>ROUNDDOWN(G14*100,0)</f>
        <v>17</v>
      </c>
      <c r="I15" s="2"/>
    </row>
  </sheetData>
  <phoneticPr fontId="4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trilu</dc:creator>
  <cp:lastModifiedBy>hoffmann</cp:lastModifiedBy>
  <dcterms:created xsi:type="dcterms:W3CDTF">2014-10-11T16:09:58Z</dcterms:created>
  <dcterms:modified xsi:type="dcterms:W3CDTF">2015-02-17T09:25:06Z</dcterms:modified>
</cp:coreProperties>
</file>