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63844dbb81ea/Documents/"/>
    </mc:Choice>
  </mc:AlternateContent>
  <xr:revisionPtr revIDLastSave="10" documentId="8_{C8C59348-4A9F-4F76-9D2E-BBFEDD220E7B}" xr6:coauthVersionLast="47" xr6:coauthVersionMax="47" xr10:uidLastSave="{43FB9B39-427C-4A01-947C-F438DEA49CE9}"/>
  <bookViews>
    <workbookView xWindow="-108" yWindow="-108" windowWidth="23256" windowHeight="12456" xr2:uid="{2DAA50AA-FBCD-4FBF-A5C1-0B9E39E6D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8" i="1" l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07" i="1"/>
  <c r="K40" i="1" l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51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G51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5" i="1"/>
  <c r="G52" i="1" s="1"/>
  <c r="G53" i="1" s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H34" i="1"/>
  <c r="I34" i="1"/>
  <c r="I52" i="1" s="1"/>
  <c r="I53" i="1" s="1"/>
  <c r="J34" i="1"/>
  <c r="J52" i="1" s="1"/>
  <c r="J53" i="1" s="1"/>
  <c r="K34" i="1"/>
  <c r="K52" i="1" s="1"/>
  <c r="K53" i="1" s="1"/>
  <c r="G34" i="1"/>
  <c r="H52" i="1" l="1"/>
  <c r="H53" i="1" s="1"/>
  <c r="I62" i="1"/>
  <c r="I85" i="1" s="1"/>
  <c r="I70" i="1"/>
  <c r="I93" i="1" s="1"/>
  <c r="I65" i="1"/>
  <c r="I88" i="1" s="1"/>
  <c r="I63" i="1"/>
  <c r="I86" i="1" s="1"/>
  <c r="I71" i="1"/>
  <c r="I94" i="1" s="1"/>
  <c r="I66" i="1"/>
  <c r="I89" i="1" s="1"/>
  <c r="I67" i="1"/>
  <c r="I90" i="1" s="1"/>
  <c r="I75" i="1"/>
  <c r="I98" i="1" s="1"/>
  <c r="I72" i="1"/>
  <c r="I95" i="1" s="1"/>
  <c r="I68" i="1"/>
  <c r="I91" i="1" s="1"/>
  <c r="I76" i="1"/>
  <c r="I99" i="1" s="1"/>
  <c r="I73" i="1"/>
  <c r="I96" i="1" s="1"/>
  <c r="I74" i="1"/>
  <c r="I97" i="1" s="1"/>
  <c r="I61" i="1"/>
  <c r="I84" i="1" s="1"/>
  <c r="I69" i="1"/>
  <c r="I92" i="1" s="1"/>
  <c r="I77" i="1"/>
  <c r="I100" i="1" s="1"/>
  <c r="I64" i="1"/>
  <c r="I87" i="1" s="1"/>
  <c r="I60" i="1"/>
  <c r="I83" i="1" s="1"/>
  <c r="J63" i="1"/>
  <c r="J86" i="1" s="1"/>
  <c r="J71" i="1"/>
  <c r="J94" i="1" s="1"/>
  <c r="J73" i="1"/>
  <c r="J96" i="1" s="1"/>
  <c r="J64" i="1"/>
  <c r="J87" i="1" s="1"/>
  <c r="J72" i="1"/>
  <c r="J95" i="1" s="1"/>
  <c r="J68" i="1"/>
  <c r="J91" i="1" s="1"/>
  <c r="J76" i="1"/>
  <c r="J99" i="1" s="1"/>
  <c r="J60" i="1"/>
  <c r="J83" i="1" s="1"/>
  <c r="J65" i="1"/>
  <c r="J88" i="1" s="1"/>
  <c r="J74" i="1"/>
  <c r="J97" i="1" s="1"/>
  <c r="J61" i="1"/>
  <c r="J84" i="1" s="1"/>
  <c r="J69" i="1"/>
  <c r="J92" i="1" s="1"/>
  <c r="J77" i="1"/>
  <c r="J100" i="1" s="1"/>
  <c r="J67" i="1"/>
  <c r="J90" i="1" s="1"/>
  <c r="J62" i="1"/>
  <c r="J85" i="1" s="1"/>
  <c r="J70" i="1"/>
  <c r="J93" i="1" s="1"/>
  <c r="J66" i="1"/>
  <c r="J89" i="1" s="1"/>
  <c r="J75" i="1"/>
  <c r="J98" i="1" s="1"/>
  <c r="H61" i="1"/>
  <c r="H84" i="1" s="1"/>
  <c r="H69" i="1"/>
  <c r="H92" i="1" s="1"/>
  <c r="H77" i="1"/>
  <c r="H100" i="1" s="1"/>
  <c r="H63" i="1"/>
  <c r="H86" i="1" s="1"/>
  <c r="H62" i="1"/>
  <c r="H85" i="1" s="1"/>
  <c r="H70" i="1"/>
  <c r="H93" i="1" s="1"/>
  <c r="H71" i="1"/>
  <c r="H94" i="1" s="1"/>
  <c r="H66" i="1"/>
  <c r="H89" i="1" s="1"/>
  <c r="H74" i="1"/>
  <c r="H97" i="1" s="1"/>
  <c r="H64" i="1"/>
  <c r="H87" i="1" s="1"/>
  <c r="H67" i="1"/>
  <c r="H90" i="1" s="1"/>
  <c r="H75" i="1"/>
  <c r="H98" i="1" s="1"/>
  <c r="H60" i="1"/>
  <c r="H83" i="1" s="1"/>
  <c r="H73" i="1"/>
  <c r="H96" i="1" s="1"/>
  <c r="H68" i="1"/>
  <c r="H91" i="1" s="1"/>
  <c r="H76" i="1"/>
  <c r="H99" i="1" s="1"/>
  <c r="H72" i="1"/>
  <c r="H95" i="1" s="1"/>
  <c r="H65" i="1"/>
  <c r="H88" i="1" s="1"/>
  <c r="G68" i="1"/>
  <c r="G91" i="1" s="1"/>
  <c r="G76" i="1"/>
  <c r="G99" i="1" s="1"/>
  <c r="G63" i="1"/>
  <c r="G86" i="1" s="1"/>
  <c r="G61" i="1"/>
  <c r="G84" i="1" s="1"/>
  <c r="G69" i="1"/>
  <c r="G92" i="1" s="1"/>
  <c r="G77" i="1"/>
  <c r="G100" i="1" s="1"/>
  <c r="G65" i="1"/>
  <c r="G88" i="1" s="1"/>
  <c r="G73" i="1"/>
  <c r="G96" i="1" s="1"/>
  <c r="G70" i="1"/>
  <c r="G93" i="1" s="1"/>
  <c r="G71" i="1"/>
  <c r="G94" i="1" s="1"/>
  <c r="G66" i="1"/>
  <c r="G89" i="1" s="1"/>
  <c r="G74" i="1"/>
  <c r="G97" i="1" s="1"/>
  <c r="G60" i="1"/>
  <c r="G83" i="1" s="1"/>
  <c r="G62" i="1"/>
  <c r="G85" i="1" s="1"/>
  <c r="G72" i="1"/>
  <c r="G95" i="1" s="1"/>
  <c r="G67" i="1"/>
  <c r="G90" i="1" s="1"/>
  <c r="G75" i="1"/>
  <c r="G98" i="1" s="1"/>
  <c r="G64" i="1"/>
  <c r="G87" i="1" s="1"/>
  <c r="K64" i="1"/>
  <c r="K87" i="1" s="1"/>
  <c r="K72" i="1"/>
  <c r="K95" i="1" s="1"/>
  <c r="K60" i="1"/>
  <c r="K83" i="1" s="1"/>
  <c r="K67" i="1"/>
  <c r="K90" i="1" s="1"/>
  <c r="K65" i="1"/>
  <c r="K88" i="1" s="1"/>
  <c r="K73" i="1"/>
  <c r="K96" i="1" s="1"/>
  <c r="K74" i="1"/>
  <c r="K97" i="1" s="1"/>
  <c r="K61" i="1"/>
  <c r="K84" i="1" s="1"/>
  <c r="K69" i="1"/>
  <c r="K92" i="1" s="1"/>
  <c r="K77" i="1"/>
  <c r="K100" i="1" s="1"/>
  <c r="K62" i="1"/>
  <c r="K85" i="1" s="1"/>
  <c r="K70" i="1"/>
  <c r="K93" i="1" s="1"/>
  <c r="K66" i="1"/>
  <c r="K89" i="1" s="1"/>
  <c r="K75" i="1"/>
  <c r="K98" i="1" s="1"/>
  <c r="K68" i="1"/>
  <c r="K91" i="1" s="1"/>
  <c r="K63" i="1"/>
  <c r="K86" i="1" s="1"/>
  <c r="K71" i="1"/>
  <c r="K94" i="1" s="1"/>
  <c r="K76" i="1"/>
  <c r="K99" i="1" s="1"/>
  <c r="J102" i="1" l="1"/>
  <c r="J101" i="1"/>
  <c r="K102" i="1"/>
  <c r="K101" i="1"/>
  <c r="I102" i="1"/>
  <c r="I101" i="1"/>
  <c r="H102" i="1"/>
  <c r="H101" i="1"/>
  <c r="G101" i="1"/>
  <c r="G120" i="1" s="1"/>
  <c r="H120" i="1" s="1"/>
  <c r="G102" i="1"/>
  <c r="I108" i="1" s="1"/>
  <c r="J108" i="1" s="1"/>
  <c r="G121" i="1" l="1"/>
  <c r="H121" i="1" s="1"/>
  <c r="G112" i="1"/>
  <c r="H112" i="1" s="1"/>
  <c r="G116" i="1"/>
  <c r="H116" i="1" s="1"/>
  <c r="G109" i="1"/>
  <c r="H109" i="1" s="1"/>
  <c r="G115" i="1"/>
  <c r="H115" i="1" s="1"/>
  <c r="G119" i="1"/>
  <c r="H119" i="1" s="1"/>
  <c r="G123" i="1"/>
  <c r="H123" i="1" s="1"/>
  <c r="G118" i="1"/>
  <c r="H118" i="1" s="1"/>
  <c r="G122" i="1"/>
  <c r="H122" i="1" s="1"/>
  <c r="G117" i="1"/>
  <c r="H117" i="1" s="1"/>
  <c r="G110" i="1"/>
  <c r="H110" i="1" s="1"/>
  <c r="I113" i="1"/>
  <c r="J113" i="1" s="1"/>
  <c r="L113" i="1" s="1"/>
  <c r="G111" i="1"/>
  <c r="H111" i="1" s="1"/>
  <c r="G124" i="1"/>
  <c r="H124" i="1" s="1"/>
  <c r="G114" i="1"/>
  <c r="H114" i="1" s="1"/>
  <c r="G107" i="1"/>
  <c r="H107" i="1" s="1"/>
  <c r="I110" i="1"/>
  <c r="J110" i="1" s="1"/>
  <c r="G113" i="1"/>
  <c r="H113" i="1" s="1"/>
  <c r="I111" i="1"/>
  <c r="J111" i="1" s="1"/>
  <c r="I109" i="1"/>
  <c r="J109" i="1" s="1"/>
  <c r="L109" i="1" s="1"/>
  <c r="I107" i="1"/>
  <c r="J107" i="1" s="1"/>
  <c r="L107" i="1" s="1"/>
  <c r="G108" i="1"/>
  <c r="H108" i="1" s="1"/>
  <c r="L108" i="1" s="1"/>
  <c r="L111" i="1" l="1"/>
  <c r="L110" i="1"/>
  <c r="I118" i="1"/>
  <c r="J118" i="1" s="1"/>
  <c r="L118" i="1" s="1"/>
  <c r="I112" i="1"/>
  <c r="J112" i="1" s="1"/>
  <c r="L112" i="1" s="1"/>
  <c r="I114" i="1"/>
  <c r="J114" i="1" s="1"/>
  <c r="L114" i="1" s="1"/>
  <c r="I116" i="1"/>
  <c r="J116" i="1" s="1"/>
  <c r="L116" i="1" s="1"/>
  <c r="I115" i="1"/>
  <c r="J115" i="1" s="1"/>
  <c r="L115" i="1" s="1"/>
  <c r="I119" i="1" l="1"/>
  <c r="J119" i="1" s="1"/>
  <c r="L119" i="1" s="1"/>
  <c r="I117" i="1"/>
  <c r="J117" i="1" s="1"/>
  <c r="L117" i="1" s="1"/>
  <c r="I123" i="1"/>
  <c r="J123" i="1" s="1"/>
  <c r="L123" i="1" s="1"/>
  <c r="I120" i="1"/>
  <c r="J120" i="1" s="1"/>
  <c r="L120" i="1" s="1"/>
  <c r="I121" i="1"/>
  <c r="J121" i="1" s="1"/>
  <c r="L121" i="1" s="1"/>
  <c r="I124" i="1" l="1"/>
  <c r="J124" i="1" s="1"/>
  <c r="L124" i="1" s="1"/>
  <c r="I122" i="1"/>
  <c r="J122" i="1" s="1"/>
  <c r="L122" i="1" s="1"/>
</calcChain>
</file>

<file path=xl/sharedStrings.xml><?xml version="1.0" encoding="utf-8"?>
<sst xmlns="http://schemas.openxmlformats.org/spreadsheetml/2006/main" count="51" uniqueCount="20">
  <si>
    <t>criterian</t>
  </si>
  <si>
    <t>benefecial</t>
  </si>
  <si>
    <t>non beneficial</t>
  </si>
  <si>
    <t>suppliers</t>
  </si>
  <si>
    <t>ServiceQuality(SQ)</t>
  </si>
  <si>
    <t>quality(Q)</t>
  </si>
  <si>
    <t>co2 emission()</t>
  </si>
  <si>
    <t>Price(P)</t>
  </si>
  <si>
    <t>Lead time(L)</t>
  </si>
  <si>
    <t>weights</t>
  </si>
  <si>
    <t>max</t>
  </si>
  <si>
    <t>min</t>
  </si>
  <si>
    <t>sum</t>
  </si>
  <si>
    <t>power</t>
  </si>
  <si>
    <t>weight normalized</t>
  </si>
  <si>
    <t>weight no:</t>
  </si>
  <si>
    <t>(data-max)^2</t>
  </si>
  <si>
    <t>(data-min)^2</t>
  </si>
  <si>
    <t>ratio: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</si>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</sst>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Sheet1!$L$7:$L$24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4</c:v>
                </c:pt>
                <c:pt idx="5">
                  <c:v>16</c:v>
                </c:pt>
                <c:pt idx="6">
                  <c:v>14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15</c:v>
                </c:pt>
                <c:pt idx="11">
                  <c:v>9</c:v>
                </c:pt>
                <c:pt idx="12">
                  <c:v>1</c:v>
                </c:pt>
                <c:pt idx="13">
                  <c:v>7</c:v>
                </c:pt>
                <c:pt idx="14">
                  <c:v>17</c:v>
                </c:pt>
                <c:pt idx="15">
                  <c:v>18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3-4AA5-81D4-50F1C69BAE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Sheet1!$M$7:$M$24</c:f>
              <c:numCache>
                <c:formatCode>General</c:formatCode>
                <c:ptCount val="18"/>
                <c:pt idx="0">
                  <c:v>40</c:v>
                </c:pt>
                <c:pt idx="1">
                  <c:v>30</c:v>
                </c:pt>
                <c:pt idx="2">
                  <c:v>25</c:v>
                </c:pt>
                <c:pt idx="3">
                  <c:v>22</c:v>
                </c:pt>
                <c:pt idx="4">
                  <c:v>38</c:v>
                </c:pt>
                <c:pt idx="5">
                  <c:v>10</c:v>
                </c:pt>
                <c:pt idx="6">
                  <c:v>24</c:v>
                </c:pt>
                <c:pt idx="7">
                  <c:v>38</c:v>
                </c:pt>
                <c:pt idx="8">
                  <c:v>26</c:v>
                </c:pt>
                <c:pt idx="9">
                  <c:v>18</c:v>
                </c:pt>
                <c:pt idx="10">
                  <c:v>24</c:v>
                </c:pt>
                <c:pt idx="11">
                  <c:v>30</c:v>
                </c:pt>
                <c:pt idx="12">
                  <c:v>55</c:v>
                </c:pt>
                <c:pt idx="13">
                  <c:v>39</c:v>
                </c:pt>
                <c:pt idx="14">
                  <c:v>8</c:v>
                </c:pt>
                <c:pt idx="15">
                  <c:v>6</c:v>
                </c:pt>
                <c:pt idx="16">
                  <c:v>55</c:v>
                </c:pt>
                <c:pt idx="1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3-4AA5-81D4-50F1C69BAE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Sheet1!$N$7:$N$24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3-4AA5-81D4-50F1C69B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976367"/>
        <c:axId val="910972047"/>
      </c:lineChart>
      <c:catAx>
        <c:axId val="91097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72047"/>
        <c:crosses val="autoZero"/>
        <c:auto val="1"/>
        <c:lblAlgn val="ctr"/>
        <c:lblOffset val="100"/>
        <c:noMultiLvlLbl val="0"/>
      </c:catAx>
      <c:valAx>
        <c:axId val="9109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326571</xdr:colOff>
      <xdr:row>6</xdr:row>
      <xdr:rowOff>168729</xdr:rowOff>
    </xdr:from>
    <xdr:to>
      <xdr:col>26</xdr:col>
      <xdr:colOff>21771</xdr:colOff>
      <xdr:row>21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629C4-9103-D303-F936-0AEF852CA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9FC3-859C-4C49-9451-15B47E71AD56}">
  <dimension ref="E5:N124"/>
  <sheetViews>
    <sheetView tabSelected="1" topLeftCell="E88" zoomScale="70" zoomScaleNormal="70" workbookViewId="0">
      <selection activeCell="O118" sqref="O118"/>
    </sheetView>
  </sheetViews>
  <sheetFormatPr defaultRowHeight="14.4" x14ac:dyDescent="0.3"/>
  <cols>
    <col min="6" max="6" width="14" customWidth="1"/>
    <col min="7" max="7" width="12.5546875" customWidth="1"/>
    <col min="8" max="8" width="7.33203125" customWidth="1"/>
    <col min="9" max="9" width="29" customWidth="1"/>
    <col min="10" max="10" width="6.77734375" customWidth="1"/>
    <col min="11" max="11" width="6.109375" customWidth="1"/>
  </cols>
  <sheetData>
    <row r="5" spans="6:14" x14ac:dyDescent="0.3">
      <c r="F5" t="s">
        <v>0</v>
      </c>
      <c r="G5" t="s">
        <v>1</v>
      </c>
      <c r="I5" t="s">
        <v>2</v>
      </c>
    </row>
    <row r="6" spans="6:14" x14ac:dyDescent="0.3"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</row>
    <row r="7" spans="6:14" x14ac:dyDescent="0.3">
      <c r="F7">
        <v>1</v>
      </c>
      <c r="G7">
        <v>84</v>
      </c>
      <c r="H7">
        <v>75</v>
      </c>
      <c r="I7">
        <v>40</v>
      </c>
      <c r="J7">
        <v>187</v>
      </c>
      <c r="K7">
        <v>3</v>
      </c>
      <c r="L7">
        <v>6</v>
      </c>
      <c r="M7">
        <v>40</v>
      </c>
      <c r="N7">
        <v>1</v>
      </c>
    </row>
    <row r="8" spans="6:14" x14ac:dyDescent="0.3">
      <c r="F8">
        <v>2</v>
      </c>
      <c r="G8">
        <v>76</v>
      </c>
      <c r="H8">
        <v>77</v>
      </c>
      <c r="I8">
        <v>30</v>
      </c>
      <c r="J8">
        <v>195</v>
      </c>
      <c r="K8">
        <v>2</v>
      </c>
      <c r="L8">
        <v>8</v>
      </c>
      <c r="M8">
        <v>30</v>
      </c>
      <c r="N8">
        <v>2</v>
      </c>
    </row>
    <row r="9" spans="6:14" x14ac:dyDescent="0.3">
      <c r="F9">
        <v>3</v>
      </c>
      <c r="G9">
        <v>27</v>
      </c>
      <c r="H9">
        <v>85</v>
      </c>
      <c r="I9">
        <v>25</v>
      </c>
      <c r="J9">
        <v>272</v>
      </c>
      <c r="K9">
        <v>4</v>
      </c>
      <c r="L9">
        <v>10</v>
      </c>
      <c r="M9">
        <v>25</v>
      </c>
      <c r="N9">
        <v>3</v>
      </c>
    </row>
    <row r="10" spans="6:14" x14ac:dyDescent="0.3">
      <c r="F10">
        <v>4</v>
      </c>
      <c r="G10">
        <v>110</v>
      </c>
      <c r="H10">
        <v>86</v>
      </c>
      <c r="I10">
        <v>22</v>
      </c>
      <c r="J10">
        <v>236</v>
      </c>
      <c r="K10">
        <v>5</v>
      </c>
      <c r="L10">
        <v>12</v>
      </c>
      <c r="M10">
        <v>22</v>
      </c>
      <c r="N10">
        <v>4</v>
      </c>
    </row>
    <row r="11" spans="6:14" x14ac:dyDescent="0.3">
      <c r="F11">
        <v>5</v>
      </c>
      <c r="G11">
        <v>94</v>
      </c>
      <c r="H11">
        <v>74</v>
      </c>
      <c r="I11">
        <v>38</v>
      </c>
      <c r="J11">
        <v>287</v>
      </c>
      <c r="K11">
        <v>3</v>
      </c>
      <c r="L11">
        <v>4</v>
      </c>
      <c r="M11">
        <v>38</v>
      </c>
      <c r="N11">
        <v>5</v>
      </c>
    </row>
    <row r="12" spans="6:14" x14ac:dyDescent="0.3">
      <c r="F12">
        <v>6</v>
      </c>
      <c r="G12">
        <v>102</v>
      </c>
      <c r="H12">
        <v>62</v>
      </c>
      <c r="I12">
        <v>10</v>
      </c>
      <c r="J12">
        <v>242</v>
      </c>
      <c r="K12">
        <v>6</v>
      </c>
      <c r="L12">
        <v>16</v>
      </c>
      <c r="M12">
        <v>10</v>
      </c>
      <c r="N12">
        <v>6</v>
      </c>
    </row>
    <row r="13" spans="6:14" x14ac:dyDescent="0.3">
      <c r="F13">
        <v>7</v>
      </c>
      <c r="G13">
        <v>82</v>
      </c>
      <c r="H13">
        <v>73</v>
      </c>
      <c r="I13">
        <v>24</v>
      </c>
      <c r="J13">
        <v>168</v>
      </c>
      <c r="K13">
        <v>3</v>
      </c>
      <c r="L13">
        <v>14</v>
      </c>
      <c r="M13">
        <v>24</v>
      </c>
      <c r="N13">
        <v>7</v>
      </c>
    </row>
    <row r="14" spans="6:14" x14ac:dyDescent="0.3">
      <c r="F14">
        <v>8</v>
      </c>
      <c r="G14">
        <v>63</v>
      </c>
      <c r="H14">
        <v>92</v>
      </c>
      <c r="I14">
        <v>38</v>
      </c>
      <c r="J14">
        <v>396</v>
      </c>
      <c r="K14">
        <v>5</v>
      </c>
      <c r="L14">
        <v>5</v>
      </c>
      <c r="M14">
        <v>38</v>
      </c>
      <c r="N14">
        <v>8</v>
      </c>
    </row>
    <row r="15" spans="6:14" x14ac:dyDescent="0.3">
      <c r="F15">
        <v>9</v>
      </c>
      <c r="G15">
        <v>55</v>
      </c>
      <c r="H15">
        <v>77</v>
      </c>
      <c r="I15">
        <v>26</v>
      </c>
      <c r="J15">
        <v>144</v>
      </c>
      <c r="K15">
        <v>2</v>
      </c>
      <c r="L15">
        <v>13</v>
      </c>
      <c r="M15">
        <v>26</v>
      </c>
      <c r="N15">
        <v>9</v>
      </c>
    </row>
    <row r="16" spans="6:14" x14ac:dyDescent="0.3">
      <c r="F16">
        <v>10</v>
      </c>
      <c r="G16">
        <v>61</v>
      </c>
      <c r="H16">
        <v>69</v>
      </c>
      <c r="I16">
        <v>18</v>
      </c>
      <c r="J16">
        <v>137</v>
      </c>
      <c r="K16">
        <v>3</v>
      </c>
      <c r="L16">
        <v>11</v>
      </c>
      <c r="M16">
        <v>18</v>
      </c>
      <c r="N16">
        <v>10</v>
      </c>
    </row>
    <row r="17" spans="6:14" x14ac:dyDescent="0.3">
      <c r="F17">
        <v>11</v>
      </c>
      <c r="G17">
        <v>122</v>
      </c>
      <c r="H17">
        <v>54</v>
      </c>
      <c r="I17">
        <v>24</v>
      </c>
      <c r="J17">
        <v>142</v>
      </c>
      <c r="K17">
        <v>6</v>
      </c>
      <c r="L17">
        <v>15</v>
      </c>
      <c r="M17">
        <v>24</v>
      </c>
      <c r="N17">
        <v>11</v>
      </c>
    </row>
    <row r="18" spans="6:14" x14ac:dyDescent="0.3">
      <c r="F18">
        <v>12</v>
      </c>
      <c r="G18">
        <v>75</v>
      </c>
      <c r="H18">
        <v>57</v>
      </c>
      <c r="I18">
        <v>30</v>
      </c>
      <c r="J18">
        <v>196</v>
      </c>
      <c r="K18">
        <v>5</v>
      </c>
      <c r="L18">
        <v>9</v>
      </c>
      <c r="M18">
        <v>30</v>
      </c>
      <c r="N18">
        <v>12</v>
      </c>
    </row>
    <row r="19" spans="6:14" x14ac:dyDescent="0.3">
      <c r="F19">
        <v>13</v>
      </c>
      <c r="G19">
        <v>80</v>
      </c>
      <c r="H19">
        <v>77</v>
      </c>
      <c r="I19">
        <v>55</v>
      </c>
      <c r="J19">
        <v>247</v>
      </c>
      <c r="K19">
        <v>1</v>
      </c>
      <c r="L19">
        <v>1</v>
      </c>
      <c r="M19">
        <v>55</v>
      </c>
      <c r="N19">
        <v>13</v>
      </c>
    </row>
    <row r="20" spans="6:14" x14ac:dyDescent="0.3">
      <c r="F20">
        <v>14</v>
      </c>
      <c r="G20">
        <v>121</v>
      </c>
      <c r="H20">
        <v>61</v>
      </c>
      <c r="I20">
        <v>39</v>
      </c>
      <c r="J20">
        <v>148</v>
      </c>
      <c r="K20">
        <v>3</v>
      </c>
      <c r="L20">
        <v>7</v>
      </c>
      <c r="M20">
        <v>39</v>
      </c>
      <c r="N20">
        <v>14</v>
      </c>
    </row>
    <row r="21" spans="6:14" x14ac:dyDescent="0.3">
      <c r="F21">
        <v>15</v>
      </c>
      <c r="G21">
        <v>125</v>
      </c>
      <c r="H21">
        <v>69</v>
      </c>
      <c r="I21">
        <v>8</v>
      </c>
      <c r="J21">
        <v>294</v>
      </c>
      <c r="K21">
        <v>4</v>
      </c>
      <c r="L21">
        <v>17</v>
      </c>
      <c r="M21">
        <v>8</v>
      </c>
      <c r="N21">
        <v>15</v>
      </c>
    </row>
    <row r="22" spans="6:14" x14ac:dyDescent="0.3">
      <c r="F22">
        <v>16</v>
      </c>
      <c r="G22">
        <v>76</v>
      </c>
      <c r="H22">
        <v>94</v>
      </c>
      <c r="I22">
        <v>6</v>
      </c>
      <c r="J22">
        <v>249</v>
      </c>
      <c r="K22">
        <v>6</v>
      </c>
      <c r="L22">
        <v>18</v>
      </c>
      <c r="M22">
        <v>6</v>
      </c>
      <c r="N22">
        <v>16</v>
      </c>
    </row>
    <row r="23" spans="6:14" x14ac:dyDescent="0.3">
      <c r="F23">
        <v>17</v>
      </c>
      <c r="G23">
        <v>114</v>
      </c>
      <c r="H23">
        <v>88</v>
      </c>
      <c r="I23">
        <v>55</v>
      </c>
      <c r="J23">
        <v>121</v>
      </c>
      <c r="K23">
        <v>2</v>
      </c>
      <c r="L23">
        <v>3</v>
      </c>
      <c r="M23">
        <v>55</v>
      </c>
      <c r="N23">
        <v>17</v>
      </c>
    </row>
    <row r="24" spans="6:14" x14ac:dyDescent="0.3">
      <c r="F24">
        <v>18</v>
      </c>
      <c r="G24">
        <v>65</v>
      </c>
      <c r="H24">
        <v>78</v>
      </c>
      <c r="I24">
        <v>48</v>
      </c>
      <c r="J24">
        <v>269</v>
      </c>
      <c r="K24">
        <v>1</v>
      </c>
      <c r="L24">
        <v>2</v>
      </c>
      <c r="M24">
        <v>48</v>
      </c>
      <c r="N24">
        <v>18</v>
      </c>
    </row>
    <row r="25" spans="6:14" x14ac:dyDescent="0.3">
      <c r="F25" t="s">
        <v>9</v>
      </c>
      <c r="G25">
        <v>0.2</v>
      </c>
      <c r="H25">
        <v>0.26700000000000002</v>
      </c>
      <c r="I25">
        <v>0.66700000000000004</v>
      </c>
      <c r="J25">
        <v>0.33300000000000002</v>
      </c>
      <c r="K25">
        <v>0.13300000000000001</v>
      </c>
    </row>
    <row r="27" spans="6:14" x14ac:dyDescent="0.3">
      <c r="F27" t="s">
        <v>10</v>
      </c>
      <c r="G27">
        <v>125</v>
      </c>
      <c r="H27">
        <v>94</v>
      </c>
      <c r="I27">
        <v>55</v>
      </c>
      <c r="J27">
        <v>396</v>
      </c>
      <c r="K27">
        <v>6</v>
      </c>
    </row>
    <row r="28" spans="6:14" x14ac:dyDescent="0.3">
      <c r="F28" t="s">
        <v>11</v>
      </c>
      <c r="G28">
        <v>27</v>
      </c>
      <c r="H28">
        <v>54</v>
      </c>
      <c r="I28">
        <v>6</v>
      </c>
      <c r="J28">
        <v>121</v>
      </c>
      <c r="K28">
        <v>1</v>
      </c>
    </row>
    <row r="32" spans="6:14" x14ac:dyDescent="0.3">
      <c r="F32" t="s">
        <v>0</v>
      </c>
      <c r="G32" t="s">
        <v>1</v>
      </c>
      <c r="I32" t="s">
        <v>2</v>
      </c>
    </row>
    <row r="33" spans="6:11" x14ac:dyDescent="0.3">
      <c r="F33" t="s">
        <v>3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</row>
    <row r="34" spans="6:11" x14ac:dyDescent="0.3">
      <c r="F34">
        <v>1</v>
      </c>
      <c r="G34">
        <f>G7*G7</f>
        <v>7056</v>
      </c>
      <c r="H34">
        <f t="shared" ref="H34:K34" si="0">H7*H7</f>
        <v>5625</v>
      </c>
      <c r="I34">
        <f t="shared" si="0"/>
        <v>1600</v>
      </c>
      <c r="J34">
        <f t="shared" si="0"/>
        <v>34969</v>
      </c>
      <c r="K34">
        <f t="shared" si="0"/>
        <v>9</v>
      </c>
    </row>
    <row r="35" spans="6:11" x14ac:dyDescent="0.3">
      <c r="F35">
        <v>2</v>
      </c>
      <c r="G35">
        <f t="shared" ref="G35:K51" si="1">G8*G8</f>
        <v>5776</v>
      </c>
      <c r="H35">
        <f t="shared" si="1"/>
        <v>5929</v>
      </c>
      <c r="I35">
        <f t="shared" si="1"/>
        <v>900</v>
      </c>
      <c r="J35">
        <f t="shared" si="1"/>
        <v>38025</v>
      </c>
      <c r="K35">
        <f t="shared" si="1"/>
        <v>4</v>
      </c>
    </row>
    <row r="36" spans="6:11" x14ac:dyDescent="0.3">
      <c r="F36">
        <v>3</v>
      </c>
      <c r="G36">
        <f t="shared" si="1"/>
        <v>729</v>
      </c>
      <c r="H36">
        <f t="shared" si="1"/>
        <v>7225</v>
      </c>
      <c r="I36">
        <f t="shared" si="1"/>
        <v>625</v>
      </c>
      <c r="J36">
        <f t="shared" si="1"/>
        <v>73984</v>
      </c>
      <c r="K36">
        <f t="shared" si="1"/>
        <v>16</v>
      </c>
    </row>
    <row r="37" spans="6:11" x14ac:dyDescent="0.3">
      <c r="F37">
        <v>4</v>
      </c>
      <c r="G37">
        <f t="shared" si="1"/>
        <v>12100</v>
      </c>
      <c r="H37">
        <f t="shared" si="1"/>
        <v>7396</v>
      </c>
      <c r="I37">
        <f t="shared" si="1"/>
        <v>484</v>
      </c>
      <c r="J37">
        <f t="shared" si="1"/>
        <v>55696</v>
      </c>
      <c r="K37">
        <f t="shared" si="1"/>
        <v>25</v>
      </c>
    </row>
    <row r="38" spans="6:11" x14ac:dyDescent="0.3">
      <c r="F38">
        <v>5</v>
      </c>
      <c r="G38">
        <f t="shared" si="1"/>
        <v>8836</v>
      </c>
      <c r="H38">
        <f t="shared" si="1"/>
        <v>5476</v>
      </c>
      <c r="I38">
        <f t="shared" si="1"/>
        <v>1444</v>
      </c>
      <c r="J38">
        <f t="shared" si="1"/>
        <v>82369</v>
      </c>
      <c r="K38">
        <f t="shared" si="1"/>
        <v>9</v>
      </c>
    </row>
    <row r="39" spans="6:11" x14ac:dyDescent="0.3">
      <c r="F39">
        <v>6</v>
      </c>
      <c r="G39">
        <f t="shared" si="1"/>
        <v>10404</v>
      </c>
      <c r="H39">
        <f t="shared" si="1"/>
        <v>3844</v>
      </c>
      <c r="I39">
        <f t="shared" si="1"/>
        <v>100</v>
      </c>
      <c r="J39">
        <f t="shared" si="1"/>
        <v>58564</v>
      </c>
      <c r="K39">
        <f t="shared" si="1"/>
        <v>36</v>
      </c>
    </row>
    <row r="40" spans="6:11" x14ac:dyDescent="0.3">
      <c r="F40">
        <v>7</v>
      </c>
      <c r="G40">
        <f t="shared" si="1"/>
        <v>6724</v>
      </c>
      <c r="H40">
        <f t="shared" si="1"/>
        <v>5329</v>
      </c>
      <c r="I40">
        <f t="shared" si="1"/>
        <v>576</v>
      </c>
      <c r="J40">
        <f t="shared" si="1"/>
        <v>28224</v>
      </c>
      <c r="K40">
        <f>K13*K13</f>
        <v>9</v>
      </c>
    </row>
    <row r="41" spans="6:11" x14ac:dyDescent="0.3">
      <c r="F41">
        <v>8</v>
      </c>
      <c r="G41">
        <f t="shared" si="1"/>
        <v>3969</v>
      </c>
      <c r="H41">
        <f t="shared" si="1"/>
        <v>8464</v>
      </c>
      <c r="I41">
        <f t="shared" si="1"/>
        <v>1444</v>
      </c>
      <c r="J41">
        <f t="shared" si="1"/>
        <v>156816</v>
      </c>
      <c r="K41">
        <f t="shared" si="1"/>
        <v>25</v>
      </c>
    </row>
    <row r="42" spans="6:11" x14ac:dyDescent="0.3">
      <c r="F42">
        <v>9</v>
      </c>
      <c r="G42">
        <f t="shared" si="1"/>
        <v>3025</v>
      </c>
      <c r="H42">
        <f t="shared" si="1"/>
        <v>5929</v>
      </c>
      <c r="I42">
        <f t="shared" si="1"/>
        <v>676</v>
      </c>
      <c r="J42">
        <f t="shared" si="1"/>
        <v>20736</v>
      </c>
      <c r="K42">
        <f t="shared" si="1"/>
        <v>4</v>
      </c>
    </row>
    <row r="43" spans="6:11" x14ac:dyDescent="0.3">
      <c r="F43">
        <v>10</v>
      </c>
      <c r="G43">
        <f t="shared" si="1"/>
        <v>3721</v>
      </c>
      <c r="H43">
        <f t="shared" si="1"/>
        <v>4761</v>
      </c>
      <c r="I43">
        <f t="shared" si="1"/>
        <v>324</v>
      </c>
      <c r="J43">
        <f t="shared" si="1"/>
        <v>18769</v>
      </c>
      <c r="K43">
        <f t="shared" si="1"/>
        <v>9</v>
      </c>
    </row>
    <row r="44" spans="6:11" x14ac:dyDescent="0.3">
      <c r="F44">
        <v>11</v>
      </c>
      <c r="G44">
        <f t="shared" si="1"/>
        <v>14884</v>
      </c>
      <c r="H44">
        <f t="shared" si="1"/>
        <v>2916</v>
      </c>
      <c r="I44">
        <f t="shared" si="1"/>
        <v>576</v>
      </c>
      <c r="J44">
        <f t="shared" si="1"/>
        <v>20164</v>
      </c>
      <c r="K44">
        <f t="shared" si="1"/>
        <v>36</v>
      </c>
    </row>
    <row r="45" spans="6:11" x14ac:dyDescent="0.3">
      <c r="F45">
        <v>12</v>
      </c>
      <c r="G45">
        <f t="shared" si="1"/>
        <v>5625</v>
      </c>
      <c r="H45">
        <f t="shared" si="1"/>
        <v>3249</v>
      </c>
      <c r="I45">
        <f t="shared" si="1"/>
        <v>900</v>
      </c>
      <c r="J45">
        <f t="shared" si="1"/>
        <v>38416</v>
      </c>
      <c r="K45">
        <f t="shared" si="1"/>
        <v>25</v>
      </c>
    </row>
    <row r="46" spans="6:11" x14ac:dyDescent="0.3">
      <c r="F46">
        <v>13</v>
      </c>
      <c r="G46">
        <f t="shared" si="1"/>
        <v>6400</v>
      </c>
      <c r="H46">
        <f t="shared" si="1"/>
        <v>5929</v>
      </c>
      <c r="I46">
        <f t="shared" si="1"/>
        <v>3025</v>
      </c>
      <c r="J46">
        <f t="shared" si="1"/>
        <v>61009</v>
      </c>
      <c r="K46">
        <f t="shared" si="1"/>
        <v>1</v>
      </c>
    </row>
    <row r="47" spans="6:11" x14ac:dyDescent="0.3">
      <c r="F47">
        <v>14</v>
      </c>
      <c r="G47">
        <f t="shared" si="1"/>
        <v>14641</v>
      </c>
      <c r="H47">
        <f t="shared" si="1"/>
        <v>3721</v>
      </c>
      <c r="I47">
        <f t="shared" si="1"/>
        <v>1521</v>
      </c>
      <c r="J47">
        <f t="shared" si="1"/>
        <v>21904</v>
      </c>
      <c r="K47">
        <f t="shared" si="1"/>
        <v>9</v>
      </c>
    </row>
    <row r="48" spans="6:11" x14ac:dyDescent="0.3">
      <c r="F48">
        <v>15</v>
      </c>
      <c r="G48">
        <f t="shared" si="1"/>
        <v>15625</v>
      </c>
      <c r="H48">
        <f t="shared" si="1"/>
        <v>4761</v>
      </c>
      <c r="I48">
        <f t="shared" si="1"/>
        <v>64</v>
      </c>
      <c r="J48">
        <f t="shared" si="1"/>
        <v>86436</v>
      </c>
      <c r="K48">
        <f t="shared" si="1"/>
        <v>16</v>
      </c>
    </row>
    <row r="49" spans="5:11" x14ac:dyDescent="0.3">
      <c r="F49">
        <v>16</v>
      </c>
      <c r="G49">
        <f t="shared" si="1"/>
        <v>5776</v>
      </c>
      <c r="H49">
        <f t="shared" si="1"/>
        <v>8836</v>
      </c>
      <c r="I49">
        <f t="shared" si="1"/>
        <v>36</v>
      </c>
      <c r="J49">
        <f t="shared" si="1"/>
        <v>62001</v>
      </c>
      <c r="K49">
        <f t="shared" si="1"/>
        <v>36</v>
      </c>
    </row>
    <row r="50" spans="5:11" x14ac:dyDescent="0.3">
      <c r="F50">
        <v>17</v>
      </c>
      <c r="G50">
        <f t="shared" si="1"/>
        <v>12996</v>
      </c>
      <c r="H50">
        <f t="shared" si="1"/>
        <v>7744</v>
      </c>
      <c r="I50">
        <f t="shared" si="1"/>
        <v>3025</v>
      </c>
      <c r="J50">
        <f t="shared" si="1"/>
        <v>14641</v>
      </c>
      <c r="K50">
        <f t="shared" si="1"/>
        <v>4</v>
      </c>
    </row>
    <row r="51" spans="5:11" x14ac:dyDescent="0.3">
      <c r="F51">
        <v>18</v>
      </c>
      <c r="G51">
        <f t="shared" si="1"/>
        <v>4225</v>
      </c>
      <c r="H51">
        <f t="shared" ref="H51" si="2">H24*H24</f>
        <v>6084</v>
      </c>
      <c r="I51">
        <f t="shared" si="1"/>
        <v>2304</v>
      </c>
      <c r="J51">
        <f t="shared" si="1"/>
        <v>72361</v>
      </c>
      <c r="K51">
        <f t="shared" si="1"/>
        <v>1</v>
      </c>
    </row>
    <row r="52" spans="5:11" x14ac:dyDescent="0.3">
      <c r="F52" t="s">
        <v>12</v>
      </c>
      <c r="G52">
        <f>SUM(G34:G51)</f>
        <v>142512</v>
      </c>
      <c r="H52">
        <f t="shared" ref="H52:K52" si="3">SUM(H34:H51)</f>
        <v>103218</v>
      </c>
      <c r="I52">
        <f t="shared" si="3"/>
        <v>19624</v>
      </c>
      <c r="J52">
        <f t="shared" si="3"/>
        <v>945084</v>
      </c>
      <c r="K52">
        <f t="shared" si="3"/>
        <v>274</v>
      </c>
    </row>
    <row r="53" spans="5:11" x14ac:dyDescent="0.3">
      <c r="F53" t="s">
        <v>13</v>
      </c>
      <c r="G53">
        <f>POWER(G52,0.5)</f>
        <v>377.50761581721764</v>
      </c>
      <c r="H53">
        <f t="shared" ref="H53:K53" si="4">POWER(H52,0.5)</f>
        <v>321.27558263895497</v>
      </c>
      <c r="I53">
        <f t="shared" si="4"/>
        <v>140.08568806269969</v>
      </c>
      <c r="J53">
        <f t="shared" si="4"/>
        <v>972.15430873910134</v>
      </c>
      <c r="K53">
        <f t="shared" si="4"/>
        <v>16.552945357246848</v>
      </c>
    </row>
    <row r="56" spans="5:11" x14ac:dyDescent="0.3">
      <c r="E56" t="s">
        <v>14</v>
      </c>
    </row>
    <row r="58" spans="5:11" x14ac:dyDescent="0.3">
      <c r="F58" t="s">
        <v>0</v>
      </c>
      <c r="G58" t="s">
        <v>1</v>
      </c>
      <c r="I58" t="s">
        <v>2</v>
      </c>
    </row>
    <row r="59" spans="5:11" x14ac:dyDescent="0.3">
      <c r="F59" t="s">
        <v>3</v>
      </c>
      <c r="G59" t="s">
        <v>4</v>
      </c>
      <c r="H59" t="s">
        <v>5</v>
      </c>
      <c r="I59" t="s">
        <v>6</v>
      </c>
      <c r="J59" t="s">
        <v>7</v>
      </c>
      <c r="K59" t="s">
        <v>8</v>
      </c>
    </row>
    <row r="60" spans="5:11" x14ac:dyDescent="0.3">
      <c r="F60">
        <v>1</v>
      </c>
      <c r="G60">
        <f>G7/G$53</f>
        <v>0.2225120672550121</v>
      </c>
      <c r="H60">
        <f t="shared" ref="H60:J60" si="5">H7/H$53</f>
        <v>0.23344444474724976</v>
      </c>
      <c r="I60">
        <f t="shared" si="5"/>
        <v>0.28553951908418196</v>
      </c>
      <c r="J60">
        <f t="shared" si="5"/>
        <v>0.19235629397409326</v>
      </c>
      <c r="K60">
        <f>K7/K$53</f>
        <v>0.1812366279990531</v>
      </c>
    </row>
    <row r="61" spans="5:11" x14ac:dyDescent="0.3">
      <c r="F61">
        <v>2</v>
      </c>
      <c r="G61">
        <f t="shared" ref="G61:K77" si="6">G8/G$53</f>
        <v>0.2013204418021538</v>
      </c>
      <c r="H61">
        <f t="shared" si="6"/>
        <v>0.23966962994050975</v>
      </c>
      <c r="I61">
        <f t="shared" si="6"/>
        <v>0.21415463931313647</v>
      </c>
      <c r="J61">
        <f t="shared" si="6"/>
        <v>0.20058544024036462</v>
      </c>
      <c r="K61">
        <f t="shared" si="6"/>
        <v>0.1208244186660354</v>
      </c>
    </row>
    <row r="62" spans="5:11" x14ac:dyDescent="0.3">
      <c r="F62">
        <v>3</v>
      </c>
      <c r="G62">
        <f t="shared" si="6"/>
        <v>7.1521735903396749E-2</v>
      </c>
      <c r="H62">
        <f t="shared" si="6"/>
        <v>0.26457037071354972</v>
      </c>
      <c r="I62">
        <f t="shared" si="6"/>
        <v>0.17846219942761374</v>
      </c>
      <c r="J62">
        <f t="shared" si="6"/>
        <v>0.27979097305322659</v>
      </c>
      <c r="K62">
        <f t="shared" si="6"/>
        <v>0.24164883733207079</v>
      </c>
    </row>
    <row r="63" spans="5:11" x14ac:dyDescent="0.3">
      <c r="F63">
        <v>4</v>
      </c>
      <c r="G63">
        <f t="shared" si="6"/>
        <v>0.29138484997680153</v>
      </c>
      <c r="H63">
        <f t="shared" si="6"/>
        <v>0.26768296331017971</v>
      </c>
      <c r="I63">
        <f t="shared" si="6"/>
        <v>0.15704673549630008</v>
      </c>
      <c r="J63">
        <f t="shared" si="6"/>
        <v>0.24275981485500539</v>
      </c>
      <c r="K63">
        <f t="shared" si="6"/>
        <v>0.30206104666508848</v>
      </c>
    </row>
    <row r="64" spans="5:11" x14ac:dyDescent="0.3">
      <c r="F64">
        <v>5</v>
      </c>
      <c r="G64">
        <f t="shared" si="6"/>
        <v>0.24900159907108496</v>
      </c>
      <c r="H64">
        <f t="shared" si="6"/>
        <v>0.23033185215061977</v>
      </c>
      <c r="I64">
        <f t="shared" si="6"/>
        <v>0.27126254312997289</v>
      </c>
      <c r="J64">
        <f t="shared" si="6"/>
        <v>0.29522062230248536</v>
      </c>
      <c r="K64">
        <f t="shared" si="6"/>
        <v>0.1812366279990531</v>
      </c>
    </row>
    <row r="65" spans="5:11" x14ac:dyDescent="0.3">
      <c r="F65">
        <v>6</v>
      </c>
      <c r="G65">
        <f t="shared" si="6"/>
        <v>0.27019322452394329</v>
      </c>
      <c r="H65">
        <f t="shared" si="6"/>
        <v>0.1929807409910598</v>
      </c>
      <c r="I65">
        <f t="shared" si="6"/>
        <v>7.138487977104549E-2</v>
      </c>
      <c r="J65">
        <f t="shared" si="6"/>
        <v>0.24893167455470894</v>
      </c>
      <c r="K65">
        <f t="shared" si="6"/>
        <v>0.3624732559981062</v>
      </c>
    </row>
    <row r="66" spans="5:11" x14ac:dyDescent="0.3">
      <c r="F66">
        <v>7</v>
      </c>
      <c r="G66">
        <f t="shared" si="6"/>
        <v>0.21721416089179751</v>
      </c>
      <c r="H66">
        <f t="shared" si="6"/>
        <v>0.22721925955398978</v>
      </c>
      <c r="I66">
        <f t="shared" si="6"/>
        <v>0.17132371145050918</v>
      </c>
      <c r="J66">
        <f t="shared" si="6"/>
        <v>0.17281207159169876</v>
      </c>
      <c r="K66">
        <f t="shared" si="6"/>
        <v>0.1812366279990531</v>
      </c>
    </row>
    <row r="67" spans="5:11" x14ac:dyDescent="0.3">
      <c r="F67">
        <v>8</v>
      </c>
      <c r="G67">
        <f t="shared" si="6"/>
        <v>0.16688405044125906</v>
      </c>
      <c r="H67">
        <f t="shared" si="6"/>
        <v>0.28635851888995972</v>
      </c>
      <c r="I67">
        <f t="shared" si="6"/>
        <v>0.27126254312997289</v>
      </c>
      <c r="J67">
        <f t="shared" si="6"/>
        <v>0.40734274018043282</v>
      </c>
      <c r="K67">
        <f t="shared" si="6"/>
        <v>0.30206104666508848</v>
      </c>
    </row>
    <row r="68" spans="5:11" x14ac:dyDescent="0.3">
      <c r="F68">
        <v>9</v>
      </c>
      <c r="G68">
        <f t="shared" si="6"/>
        <v>0.14569242498840076</v>
      </c>
      <c r="H68">
        <f t="shared" si="6"/>
        <v>0.23966962994050975</v>
      </c>
      <c r="I68">
        <f t="shared" si="6"/>
        <v>0.18560068740471827</v>
      </c>
      <c r="J68">
        <f t="shared" si="6"/>
        <v>0.14812463279288465</v>
      </c>
      <c r="K68">
        <f t="shared" si="6"/>
        <v>0.1208244186660354</v>
      </c>
    </row>
    <row r="69" spans="5:11" x14ac:dyDescent="0.3">
      <c r="F69">
        <v>10</v>
      </c>
      <c r="G69">
        <f t="shared" si="6"/>
        <v>0.1615861440780445</v>
      </c>
      <c r="H69">
        <f t="shared" si="6"/>
        <v>0.21476888916746978</v>
      </c>
      <c r="I69">
        <f t="shared" si="6"/>
        <v>0.12849278358788188</v>
      </c>
      <c r="J69">
        <f t="shared" si="6"/>
        <v>0.14092412980989721</v>
      </c>
      <c r="K69">
        <f t="shared" si="6"/>
        <v>0.1812366279990531</v>
      </c>
    </row>
    <row r="70" spans="5:11" x14ac:dyDescent="0.3">
      <c r="F70">
        <v>11</v>
      </c>
      <c r="G70">
        <f t="shared" si="6"/>
        <v>0.323172288156089</v>
      </c>
      <c r="H70">
        <f t="shared" si="6"/>
        <v>0.16808000021801983</v>
      </c>
      <c r="I70">
        <f t="shared" si="6"/>
        <v>0.17132371145050918</v>
      </c>
      <c r="J70">
        <f t="shared" si="6"/>
        <v>0.14606734622631681</v>
      </c>
      <c r="K70">
        <f t="shared" si="6"/>
        <v>0.3624732559981062</v>
      </c>
    </row>
    <row r="71" spans="5:11" x14ac:dyDescent="0.3">
      <c r="F71">
        <v>12</v>
      </c>
      <c r="G71">
        <f t="shared" si="6"/>
        <v>0.19867148862054651</v>
      </c>
      <c r="H71">
        <f t="shared" si="6"/>
        <v>0.17741777800790981</v>
      </c>
      <c r="I71">
        <f t="shared" si="6"/>
        <v>0.21415463931313647</v>
      </c>
      <c r="J71">
        <f t="shared" si="6"/>
        <v>0.20161408352364854</v>
      </c>
      <c r="K71">
        <f t="shared" si="6"/>
        <v>0.30206104666508848</v>
      </c>
    </row>
    <row r="72" spans="5:11" x14ac:dyDescent="0.3">
      <c r="F72">
        <v>13</v>
      </c>
      <c r="G72">
        <f t="shared" si="6"/>
        <v>0.21191625452858295</v>
      </c>
      <c r="H72">
        <f t="shared" si="6"/>
        <v>0.23966962994050975</v>
      </c>
      <c r="I72">
        <f t="shared" si="6"/>
        <v>0.39261683874075021</v>
      </c>
      <c r="J72">
        <f t="shared" si="6"/>
        <v>0.25407489097112851</v>
      </c>
      <c r="K72">
        <f t="shared" si="6"/>
        <v>6.0412209333017698E-2</v>
      </c>
    </row>
    <row r="73" spans="5:11" x14ac:dyDescent="0.3">
      <c r="F73">
        <v>14</v>
      </c>
      <c r="G73">
        <f t="shared" si="6"/>
        <v>0.32052333497448171</v>
      </c>
      <c r="H73">
        <f t="shared" si="6"/>
        <v>0.18986814839442981</v>
      </c>
      <c r="I73">
        <f t="shared" si="6"/>
        <v>0.27840103110707742</v>
      </c>
      <c r="J73">
        <f t="shared" si="6"/>
        <v>0.15223920592602033</v>
      </c>
      <c r="K73">
        <f t="shared" si="6"/>
        <v>0.1812366279990531</v>
      </c>
    </row>
    <row r="74" spans="5:11" x14ac:dyDescent="0.3">
      <c r="F74">
        <v>15</v>
      </c>
      <c r="G74">
        <f t="shared" si="6"/>
        <v>0.33111914770091083</v>
      </c>
      <c r="H74">
        <f t="shared" si="6"/>
        <v>0.21476888916746978</v>
      </c>
      <c r="I74">
        <f t="shared" si="6"/>
        <v>5.7107903816836392E-2</v>
      </c>
      <c r="J74">
        <f t="shared" si="6"/>
        <v>0.30242112528547282</v>
      </c>
      <c r="K74">
        <f t="shared" si="6"/>
        <v>0.24164883733207079</v>
      </c>
    </row>
    <row r="75" spans="5:11" x14ac:dyDescent="0.3">
      <c r="F75">
        <v>16</v>
      </c>
      <c r="G75">
        <f t="shared" si="6"/>
        <v>0.2013204418021538</v>
      </c>
      <c r="H75">
        <f t="shared" si="6"/>
        <v>0.29258370408321971</v>
      </c>
      <c r="I75">
        <f t="shared" si="6"/>
        <v>4.2830927862627294E-2</v>
      </c>
      <c r="J75">
        <f t="shared" si="6"/>
        <v>0.2561321775376964</v>
      </c>
      <c r="K75">
        <f t="shared" si="6"/>
        <v>0.3624732559981062</v>
      </c>
    </row>
    <row r="76" spans="5:11" x14ac:dyDescent="0.3">
      <c r="F76">
        <v>17</v>
      </c>
      <c r="G76">
        <f t="shared" si="6"/>
        <v>0.30198066270323071</v>
      </c>
      <c r="H76">
        <f t="shared" si="6"/>
        <v>0.27390814850343975</v>
      </c>
      <c r="I76">
        <f t="shared" si="6"/>
        <v>0.39261683874075021</v>
      </c>
      <c r="J76">
        <f t="shared" si="6"/>
        <v>0.12446583727735447</v>
      </c>
      <c r="K76">
        <f t="shared" si="6"/>
        <v>0.1208244186660354</v>
      </c>
    </row>
    <row r="77" spans="5:11" x14ac:dyDescent="0.3">
      <c r="F77">
        <v>18</v>
      </c>
      <c r="G77">
        <f t="shared" si="6"/>
        <v>0.17218195680447365</v>
      </c>
      <c r="H77">
        <f t="shared" si="6"/>
        <v>0.24278222253713977</v>
      </c>
      <c r="I77">
        <f t="shared" si="6"/>
        <v>0.34264742290101835</v>
      </c>
      <c r="J77">
        <f t="shared" si="6"/>
        <v>0.2767050432033748</v>
      </c>
      <c r="K77">
        <f t="shared" si="6"/>
        <v>6.0412209333017698E-2</v>
      </c>
    </row>
    <row r="80" spans="5:11" x14ac:dyDescent="0.3">
      <c r="E80" t="s">
        <v>15</v>
      </c>
    </row>
    <row r="81" spans="6:11" x14ac:dyDescent="0.3">
      <c r="F81" t="s">
        <v>0</v>
      </c>
      <c r="G81" t="s">
        <v>1</v>
      </c>
      <c r="I81" t="s">
        <v>2</v>
      </c>
    </row>
    <row r="82" spans="6:11" x14ac:dyDescent="0.3">
      <c r="F82" t="s">
        <v>3</v>
      </c>
      <c r="G82" t="s">
        <v>4</v>
      </c>
      <c r="H82" t="s">
        <v>5</v>
      </c>
      <c r="I82" t="s">
        <v>6</v>
      </c>
      <c r="J82" t="s">
        <v>7</v>
      </c>
      <c r="K82" t="s">
        <v>8</v>
      </c>
    </row>
    <row r="83" spans="6:11" x14ac:dyDescent="0.3">
      <c r="F83">
        <v>1</v>
      </c>
      <c r="G83">
        <f>G60*G$25</f>
        <v>4.4502413451002421E-2</v>
      </c>
      <c r="H83">
        <f t="shared" ref="H83:K83" si="7">H60*H$25</f>
        <v>6.2329666747515687E-2</v>
      </c>
      <c r="I83">
        <f t="shared" si="7"/>
        <v>0.19045485922914937</v>
      </c>
      <c r="J83">
        <f t="shared" si="7"/>
        <v>6.4054645893373063E-2</v>
      </c>
      <c r="K83">
        <f t="shared" si="7"/>
        <v>2.4104471523874064E-2</v>
      </c>
    </row>
    <row r="84" spans="6:11" x14ac:dyDescent="0.3">
      <c r="F84">
        <v>2</v>
      </c>
      <c r="G84">
        <f t="shared" ref="G84:K100" si="8">G61*G$25</f>
        <v>4.0264088360430765E-2</v>
      </c>
      <c r="H84">
        <f t="shared" si="8"/>
        <v>6.3991791194116104E-2</v>
      </c>
      <c r="I84">
        <f t="shared" si="8"/>
        <v>0.14284114442186202</v>
      </c>
      <c r="J84">
        <f t="shared" si="8"/>
        <v>6.6794951600041425E-2</v>
      </c>
      <c r="K84">
        <f t="shared" si="8"/>
        <v>1.6069647682582709E-2</v>
      </c>
    </row>
    <row r="85" spans="6:11" x14ac:dyDescent="0.3">
      <c r="F85">
        <v>3</v>
      </c>
      <c r="G85">
        <f t="shared" si="8"/>
        <v>1.430434718067935E-2</v>
      </c>
      <c r="H85">
        <f t="shared" si="8"/>
        <v>7.0640288980517774E-2</v>
      </c>
      <c r="I85">
        <f t="shared" si="8"/>
        <v>0.11903428701821837</v>
      </c>
      <c r="J85">
        <f t="shared" si="8"/>
        <v>9.317039402672446E-2</v>
      </c>
      <c r="K85">
        <f t="shared" si="8"/>
        <v>3.2139295365165417E-2</v>
      </c>
    </row>
    <row r="86" spans="6:11" x14ac:dyDescent="0.3">
      <c r="F86">
        <v>4</v>
      </c>
      <c r="G86">
        <f t="shared" si="8"/>
        <v>5.8276969995360306E-2</v>
      </c>
      <c r="H86">
        <f t="shared" si="8"/>
        <v>7.1471351203817993E-2</v>
      </c>
      <c r="I86">
        <f t="shared" si="8"/>
        <v>0.10475017257603216</v>
      </c>
      <c r="J86">
        <f t="shared" si="8"/>
        <v>8.0839018346716793E-2</v>
      </c>
      <c r="K86">
        <f t="shared" si="8"/>
        <v>4.017411920645677E-2</v>
      </c>
    </row>
    <row r="87" spans="6:11" x14ac:dyDescent="0.3">
      <c r="F87">
        <v>5</v>
      </c>
      <c r="G87">
        <f t="shared" si="8"/>
        <v>4.9800319814216995E-2</v>
      </c>
      <c r="H87">
        <f t="shared" si="8"/>
        <v>6.1498604524215482E-2</v>
      </c>
      <c r="I87">
        <f t="shared" si="8"/>
        <v>0.18093211626769193</v>
      </c>
      <c r="J87">
        <f t="shared" si="8"/>
        <v>9.8308467226727633E-2</v>
      </c>
      <c r="K87">
        <f t="shared" si="8"/>
        <v>2.4104471523874064E-2</v>
      </c>
    </row>
    <row r="88" spans="6:11" x14ac:dyDescent="0.3">
      <c r="F88">
        <v>6</v>
      </c>
      <c r="G88">
        <f t="shared" si="8"/>
        <v>5.4038644904788657E-2</v>
      </c>
      <c r="H88">
        <f t="shared" si="8"/>
        <v>5.1525857844612971E-2</v>
      </c>
      <c r="I88">
        <f t="shared" si="8"/>
        <v>4.7613714807287343E-2</v>
      </c>
      <c r="J88">
        <f t="shared" si="8"/>
        <v>8.2894247626718084E-2</v>
      </c>
      <c r="K88">
        <f t="shared" si="8"/>
        <v>4.8208943047748129E-2</v>
      </c>
    </row>
    <row r="89" spans="6:11" x14ac:dyDescent="0.3">
      <c r="F89">
        <v>7</v>
      </c>
      <c r="G89">
        <f t="shared" si="8"/>
        <v>4.3442832178359508E-2</v>
      </c>
      <c r="H89">
        <f t="shared" si="8"/>
        <v>6.0667542300915277E-2</v>
      </c>
      <c r="I89">
        <f t="shared" si="8"/>
        <v>0.11427291553748962</v>
      </c>
      <c r="J89">
        <f t="shared" si="8"/>
        <v>5.7546419840035688E-2</v>
      </c>
      <c r="K89">
        <f t="shared" si="8"/>
        <v>2.4104471523874064E-2</v>
      </c>
    </row>
    <row r="90" spans="6:11" x14ac:dyDescent="0.3">
      <c r="F90">
        <v>8</v>
      </c>
      <c r="G90">
        <f t="shared" si="8"/>
        <v>3.3376810088251815E-2</v>
      </c>
      <c r="H90">
        <f t="shared" si="8"/>
        <v>7.6457724543619252E-2</v>
      </c>
      <c r="I90">
        <f t="shared" si="8"/>
        <v>0.18093211626769193</v>
      </c>
      <c r="J90">
        <f t="shared" si="8"/>
        <v>0.13564513248008414</v>
      </c>
      <c r="K90">
        <f t="shared" si="8"/>
        <v>4.017411920645677E-2</v>
      </c>
    </row>
    <row r="91" spans="6:11" x14ac:dyDescent="0.3">
      <c r="F91">
        <v>9</v>
      </c>
      <c r="G91">
        <f t="shared" si="8"/>
        <v>2.9138484997680153E-2</v>
      </c>
      <c r="H91">
        <f t="shared" si="8"/>
        <v>6.3991791194116104E-2</v>
      </c>
      <c r="I91">
        <f t="shared" si="8"/>
        <v>0.12379565849894709</v>
      </c>
      <c r="J91">
        <f t="shared" si="8"/>
        <v>4.9325502720030591E-2</v>
      </c>
      <c r="K91">
        <f t="shared" si="8"/>
        <v>1.6069647682582709E-2</v>
      </c>
    </row>
    <row r="92" spans="6:11" x14ac:dyDescent="0.3">
      <c r="F92">
        <v>10</v>
      </c>
      <c r="G92">
        <f t="shared" si="8"/>
        <v>3.2317228815608903E-2</v>
      </c>
      <c r="H92">
        <f t="shared" si="8"/>
        <v>5.7343293407714435E-2</v>
      </c>
      <c r="I92">
        <f t="shared" si="8"/>
        <v>8.5704686653117215E-2</v>
      </c>
      <c r="J92">
        <f t="shared" si="8"/>
        <v>4.6927735226695771E-2</v>
      </c>
      <c r="K92">
        <f t="shared" si="8"/>
        <v>2.4104471523874064E-2</v>
      </c>
    </row>
    <row r="93" spans="6:11" x14ac:dyDescent="0.3">
      <c r="F93">
        <v>11</v>
      </c>
      <c r="G93">
        <f t="shared" si="8"/>
        <v>6.4634457631217807E-2</v>
      </c>
      <c r="H93">
        <f t="shared" si="8"/>
        <v>4.4877360058211295E-2</v>
      </c>
      <c r="I93">
        <f t="shared" si="8"/>
        <v>0.11427291553748962</v>
      </c>
      <c r="J93">
        <f t="shared" si="8"/>
        <v>4.8640426293363501E-2</v>
      </c>
      <c r="K93">
        <f t="shared" si="8"/>
        <v>4.8208943047748129E-2</v>
      </c>
    </row>
    <row r="94" spans="6:11" x14ac:dyDescent="0.3">
      <c r="F94">
        <v>12</v>
      </c>
      <c r="G94">
        <f t="shared" si="8"/>
        <v>3.9734297724109302E-2</v>
      </c>
      <c r="H94">
        <f t="shared" si="8"/>
        <v>4.7370546728111924E-2</v>
      </c>
      <c r="I94">
        <f t="shared" si="8"/>
        <v>0.14284114442186202</v>
      </c>
      <c r="J94">
        <f t="shared" si="8"/>
        <v>6.7137489813374973E-2</v>
      </c>
      <c r="K94">
        <f t="shared" si="8"/>
        <v>4.017411920645677E-2</v>
      </c>
    </row>
    <row r="95" spans="6:11" x14ac:dyDescent="0.3">
      <c r="F95">
        <v>13</v>
      </c>
      <c r="G95">
        <f t="shared" si="8"/>
        <v>4.2383250905716596E-2</v>
      </c>
      <c r="H95">
        <f t="shared" si="8"/>
        <v>6.3991791194116104E-2</v>
      </c>
      <c r="I95">
        <f t="shared" si="8"/>
        <v>0.26187543144008041</v>
      </c>
      <c r="J95">
        <f t="shared" si="8"/>
        <v>8.46069386933858E-2</v>
      </c>
      <c r="K95">
        <f t="shared" si="8"/>
        <v>8.0348238412913543E-3</v>
      </c>
    </row>
    <row r="96" spans="6:11" x14ac:dyDescent="0.3">
      <c r="F96">
        <v>14</v>
      </c>
      <c r="G96">
        <f t="shared" si="8"/>
        <v>6.410466699489635E-2</v>
      </c>
      <c r="H96">
        <f t="shared" si="8"/>
        <v>5.0694795621312759E-2</v>
      </c>
      <c r="I96">
        <f t="shared" si="8"/>
        <v>0.18569348774842065</v>
      </c>
      <c r="J96">
        <f t="shared" si="8"/>
        <v>5.0695655573364772E-2</v>
      </c>
      <c r="K96">
        <f t="shared" si="8"/>
        <v>2.4104471523874064E-2</v>
      </c>
    </row>
    <row r="97" spans="6:13" x14ac:dyDescent="0.3">
      <c r="F97">
        <v>15</v>
      </c>
      <c r="G97">
        <f t="shared" si="8"/>
        <v>6.6223829540182175E-2</v>
      </c>
      <c r="H97">
        <f t="shared" si="8"/>
        <v>5.7343293407714435E-2</v>
      </c>
      <c r="I97">
        <f t="shared" si="8"/>
        <v>3.8090971845829873E-2</v>
      </c>
      <c r="J97">
        <f t="shared" si="8"/>
        <v>0.10070623472006246</v>
      </c>
      <c r="K97">
        <f t="shared" si="8"/>
        <v>3.2139295365165417E-2</v>
      </c>
    </row>
    <row r="98" spans="6:13" x14ac:dyDescent="0.3">
      <c r="F98">
        <v>16</v>
      </c>
      <c r="G98">
        <f t="shared" si="8"/>
        <v>4.0264088360430765E-2</v>
      </c>
      <c r="H98">
        <f t="shared" si="8"/>
        <v>7.8119848990219662E-2</v>
      </c>
      <c r="I98">
        <f t="shared" si="8"/>
        <v>2.8568228884372406E-2</v>
      </c>
      <c r="J98">
        <f t="shared" si="8"/>
        <v>8.5292015120052911E-2</v>
      </c>
      <c r="K98">
        <f t="shared" si="8"/>
        <v>4.8208943047748129E-2</v>
      </c>
    </row>
    <row r="99" spans="6:13" x14ac:dyDescent="0.3">
      <c r="F99">
        <v>17</v>
      </c>
      <c r="G99">
        <f t="shared" si="8"/>
        <v>6.0396132540646144E-2</v>
      </c>
      <c r="H99">
        <f t="shared" si="8"/>
        <v>7.3133475650418417E-2</v>
      </c>
      <c r="I99">
        <f t="shared" si="8"/>
        <v>0.26187543144008041</v>
      </c>
      <c r="J99">
        <f t="shared" si="8"/>
        <v>4.1447123813359042E-2</v>
      </c>
      <c r="K99">
        <f t="shared" si="8"/>
        <v>1.6069647682582709E-2</v>
      </c>
    </row>
    <row r="100" spans="6:13" x14ac:dyDescent="0.3">
      <c r="F100">
        <v>18</v>
      </c>
      <c r="G100">
        <f t="shared" si="8"/>
        <v>3.4436391360894734E-2</v>
      </c>
      <c r="H100">
        <f t="shared" si="8"/>
        <v>6.4822853417416323E-2</v>
      </c>
      <c r="I100">
        <f t="shared" si="8"/>
        <v>0.22854583107497925</v>
      </c>
      <c r="J100">
        <f t="shared" si="8"/>
        <v>9.2142779386723814E-2</v>
      </c>
      <c r="K100">
        <f t="shared" si="8"/>
        <v>8.0348238412913543E-3</v>
      </c>
    </row>
    <row r="101" spans="6:13" x14ac:dyDescent="0.3">
      <c r="F101" t="s">
        <v>10</v>
      </c>
      <c r="G101">
        <f>MAX(G83:G100)</f>
        <v>6.6223829540182175E-2</v>
      </c>
      <c r="H101">
        <f t="shared" ref="H101" si="9">MAX(H83:H100)</f>
        <v>7.8119848990219662E-2</v>
      </c>
      <c r="I101">
        <f>MIN(I83:I100)</f>
        <v>2.8568228884372406E-2</v>
      </c>
      <c r="J101">
        <f t="shared" ref="J101:K101" si="10">MIN(J83:J100)</f>
        <v>4.1447123813359042E-2</v>
      </c>
      <c r="K101">
        <f t="shared" si="10"/>
        <v>8.0348238412913543E-3</v>
      </c>
    </row>
    <row r="102" spans="6:13" x14ac:dyDescent="0.3">
      <c r="F102" t="s">
        <v>11</v>
      </c>
      <c r="G102">
        <f>MIN(G83:G100)</f>
        <v>1.430434718067935E-2</v>
      </c>
      <c r="H102">
        <f t="shared" ref="H102" si="11">MIN(H83:H100)</f>
        <v>4.4877360058211295E-2</v>
      </c>
      <c r="I102">
        <f>MAX(I83:I100)</f>
        <v>0.26187543144008041</v>
      </c>
      <c r="J102">
        <f t="shared" ref="J102:K102" si="12">MAX(J83:J100)</f>
        <v>0.13564513248008414</v>
      </c>
      <c r="K102">
        <f t="shared" si="12"/>
        <v>4.8208943047748129E-2</v>
      </c>
    </row>
    <row r="105" spans="6:13" x14ac:dyDescent="0.3">
      <c r="F105" t="s">
        <v>0</v>
      </c>
    </row>
    <row r="106" spans="6:13" x14ac:dyDescent="0.3">
      <c r="F106" t="s">
        <v>3</v>
      </c>
      <c r="G106" t="s">
        <v>16</v>
      </c>
      <c r="I106" t="s">
        <v>17</v>
      </c>
      <c r="L106" t="s">
        <v>18</v>
      </c>
      <c r="M106" t="s">
        <v>19</v>
      </c>
    </row>
    <row r="107" spans="6:13" x14ac:dyDescent="0.3">
      <c r="F107">
        <v>1</v>
      </c>
      <c r="G107">
        <f>(G83-G$101)^2+(H83-H$101)^2+(I83-I$101)^2+(J83-J$101)^2+(K83-K$101)^2</f>
        <v>2.76977644878042E-2</v>
      </c>
      <c r="H107">
        <f>POWER(G107,0.5)</f>
        <v>0.16642645368992334</v>
      </c>
      <c r="I107">
        <f t="shared" ref="I107:I124" si="13">(G83-G$102)^2+(H83-H$102)^2+(I83-I$102)^2+(J83-J102)^2+(K83-K$102)^2</f>
        <v>1.2023627667348493E-2</v>
      </c>
      <c r="J107">
        <f>POWER(I107,0.5)</f>
        <v>0.10965230352048466</v>
      </c>
      <c r="L107">
        <f>J107/(H107+J107)</f>
        <v>0.39717761927229817</v>
      </c>
      <c r="M107">
        <f>_xlfn.RANK.EQ(L107,L$107:L$124,1)+COUNTIF(L$107:L$124,L107)-1</f>
        <v>5</v>
      </c>
    </row>
    <row r="108" spans="6:13" x14ac:dyDescent="0.3">
      <c r="F108">
        <v>2</v>
      </c>
      <c r="G108">
        <f>(G84-G$101)^2+(H84-H$101)^2+(I84-I$101)^2+(J84-J$101)^2+(K84-K$101)^2</f>
        <v>1.463888017231185E-2</v>
      </c>
      <c r="H108">
        <f t="shared" ref="H108:H124" si="14">POWER(G108,0.5)</f>
        <v>0.12099124006436107</v>
      </c>
      <c r="I108">
        <f t="shared" si="13"/>
        <v>2.0702930991525745E-2</v>
      </c>
      <c r="J108">
        <f t="shared" ref="J108:J124" si="15">POWER(I108,0.5)</f>
        <v>0.14388513123851868</v>
      </c>
      <c r="L108">
        <f t="shared" ref="L108:L124" si="16">J108/(H108+J108)</f>
        <v>0.54321618244305181</v>
      </c>
      <c r="M108">
        <f t="shared" ref="M108:M124" si="17">_xlfn.RANK.EQ(L108,L$107:L$124,1)+COUNTIF(L$107:L$124,L108)-1</f>
        <v>8</v>
      </c>
    </row>
    <row r="109" spans="6:13" x14ac:dyDescent="0.3">
      <c r="F109">
        <v>3</v>
      </c>
      <c r="G109">
        <f t="shared" ref="G109:G124" si="18">(G85-G$101)^2+(H85-H$101)^2+(I85-I$101)^2+(J85-J$101)^2+(K85-K$101)^2</f>
        <v>1.4192006369703926E-2</v>
      </c>
      <c r="H109">
        <f t="shared" si="14"/>
        <v>0.11913020762889623</v>
      </c>
      <c r="I109">
        <f t="shared" si="13"/>
        <v>3.0006276946140491E-2</v>
      </c>
      <c r="J109">
        <f t="shared" si="15"/>
        <v>0.17322319979188841</v>
      </c>
      <c r="L109">
        <f t="shared" si="16"/>
        <v>0.59251301813140156</v>
      </c>
      <c r="M109">
        <f t="shared" si="17"/>
        <v>10</v>
      </c>
    </row>
    <row r="110" spans="6:13" x14ac:dyDescent="0.3">
      <c r="F110">
        <v>4</v>
      </c>
      <c r="G110">
        <f t="shared" si="18"/>
        <v>8.4956993055766549E-3</v>
      </c>
      <c r="H110">
        <f t="shared" si="14"/>
        <v>9.2172117831677572E-2</v>
      </c>
      <c r="I110">
        <f t="shared" si="13"/>
        <v>3.3928684176770384E-2</v>
      </c>
      <c r="J110">
        <f t="shared" si="15"/>
        <v>0.18419740545613117</v>
      </c>
      <c r="L110">
        <f t="shared" si="16"/>
        <v>0.66648957260135244</v>
      </c>
      <c r="M110">
        <f t="shared" si="17"/>
        <v>13</v>
      </c>
    </row>
    <row r="111" spans="6:13" x14ac:dyDescent="0.3">
      <c r="F111">
        <v>5</v>
      </c>
      <c r="G111">
        <f t="shared" si="18"/>
        <v>2.7252197569289788E-2</v>
      </c>
      <c r="H111">
        <f t="shared" si="14"/>
        <v>0.16508239630345142</v>
      </c>
      <c r="I111">
        <f t="shared" si="13"/>
        <v>1.8333630387809982E-2</v>
      </c>
      <c r="J111">
        <f t="shared" si="15"/>
        <v>0.13540173701917557</v>
      </c>
      <c r="L111">
        <f t="shared" si="16"/>
        <v>0.45061193588480092</v>
      </c>
      <c r="M111">
        <f t="shared" si="17"/>
        <v>6</v>
      </c>
    </row>
    <row r="112" spans="6:13" x14ac:dyDescent="0.3">
      <c r="F112">
        <v>6</v>
      </c>
      <c r="G112">
        <f t="shared" si="18"/>
        <v>4.550273550105702E-3</v>
      </c>
      <c r="H112">
        <f t="shared" si="14"/>
        <v>6.7455715473973749E-2</v>
      </c>
      <c r="I112">
        <f t="shared" si="13"/>
        <v>4.8247093708089189E-2</v>
      </c>
      <c r="J112">
        <f t="shared" si="15"/>
        <v>0.21965221079718089</v>
      </c>
      <c r="L112">
        <f t="shared" si="16"/>
        <v>0.76505101635450401</v>
      </c>
      <c r="M112">
        <f t="shared" si="17"/>
        <v>16</v>
      </c>
    </row>
    <row r="113" spans="6:13" x14ac:dyDescent="0.3">
      <c r="F113">
        <v>7</v>
      </c>
      <c r="G113">
        <f t="shared" si="18"/>
        <v>8.6862710730828199E-3</v>
      </c>
      <c r="H113">
        <f t="shared" si="14"/>
        <v>9.3200166700939002E-2</v>
      </c>
      <c r="I113">
        <f t="shared" si="13"/>
        <v>3.092028249738819E-2</v>
      </c>
      <c r="J113">
        <f t="shared" si="15"/>
        <v>0.17584164039665973</v>
      </c>
      <c r="L113">
        <f t="shared" si="16"/>
        <v>0.65358481751823305</v>
      </c>
      <c r="M113">
        <f t="shared" si="17"/>
        <v>11</v>
      </c>
    </row>
    <row r="114" spans="6:13" x14ac:dyDescent="0.3">
      <c r="F114">
        <v>8</v>
      </c>
      <c r="G114">
        <f t="shared" si="18"/>
        <v>3.4202642666454112E-2</v>
      </c>
      <c r="H114">
        <f t="shared" si="14"/>
        <v>0.18493956490284633</v>
      </c>
      <c r="I114">
        <f t="shared" si="13"/>
        <v>9.3895680705396358E-3</v>
      </c>
      <c r="J114">
        <f t="shared" si="15"/>
        <v>9.6899783645473817E-2</v>
      </c>
      <c r="L114">
        <f t="shared" si="16"/>
        <v>0.34381211901240527</v>
      </c>
      <c r="M114">
        <f t="shared" si="17"/>
        <v>3</v>
      </c>
    </row>
    <row r="115" spans="6:13" x14ac:dyDescent="0.3">
      <c r="F115">
        <v>9</v>
      </c>
      <c r="G115">
        <f t="shared" si="18"/>
        <v>1.0769815396282573E-2</v>
      </c>
      <c r="H115">
        <f t="shared" si="14"/>
        <v>0.10377772109794363</v>
      </c>
      <c r="I115">
        <f t="shared" si="13"/>
        <v>3.8874801272123477E-2</v>
      </c>
      <c r="J115">
        <f t="shared" si="15"/>
        <v>0.19716693757352796</v>
      </c>
      <c r="L115">
        <f t="shared" si="16"/>
        <v>0.65516011629489224</v>
      </c>
      <c r="M115">
        <f t="shared" si="17"/>
        <v>12</v>
      </c>
    </row>
    <row r="116" spans="6:13" x14ac:dyDescent="0.3">
      <c r="F116">
        <v>10</v>
      </c>
      <c r="G116">
        <f t="shared" si="18"/>
        <v>5.1341683190344531E-3</v>
      </c>
      <c r="H116">
        <f t="shared" si="14"/>
        <v>7.1653111021325891E-2</v>
      </c>
      <c r="I116">
        <f t="shared" si="13"/>
        <v>3.9924669258482537E-2</v>
      </c>
      <c r="J116">
        <f t="shared" si="15"/>
        <v>0.19981158439510593</v>
      </c>
      <c r="L116">
        <f t="shared" si="16"/>
        <v>0.73604998281117662</v>
      </c>
      <c r="M116">
        <f t="shared" si="17"/>
        <v>15</v>
      </c>
    </row>
    <row r="117" spans="6:13" x14ac:dyDescent="0.3">
      <c r="F117">
        <v>11</v>
      </c>
      <c r="G117">
        <f t="shared" si="18"/>
        <v>1.0118585942352147E-2</v>
      </c>
      <c r="H117">
        <f t="shared" si="14"/>
        <v>0.10059118222961766</v>
      </c>
      <c r="I117">
        <f t="shared" si="13"/>
        <v>5.3564653157918037E-2</v>
      </c>
      <c r="J117">
        <f t="shared" si="15"/>
        <v>0.23144038791429217</v>
      </c>
      <c r="L117">
        <f t="shared" si="16"/>
        <v>0.6970433197481215</v>
      </c>
      <c r="M117">
        <f t="shared" si="17"/>
        <v>14</v>
      </c>
    </row>
    <row r="118" spans="6:13" x14ac:dyDescent="0.3">
      <c r="F118">
        <v>12</v>
      </c>
      <c r="G118">
        <f t="shared" si="18"/>
        <v>1.6398443322663554E-2</v>
      </c>
      <c r="H118">
        <f t="shared" si="14"/>
        <v>0.12805640680053285</v>
      </c>
      <c r="I118">
        <f t="shared" si="13"/>
        <v>2.6703210598541891E-2</v>
      </c>
      <c r="J118">
        <f t="shared" si="15"/>
        <v>0.16341117036035785</v>
      </c>
      <c r="L118">
        <f t="shared" si="16"/>
        <v>0.56064956504631924</v>
      </c>
      <c r="M118">
        <f t="shared" si="17"/>
        <v>9</v>
      </c>
    </row>
    <row r="119" spans="6:13" x14ac:dyDescent="0.3">
      <c r="F119">
        <v>13</v>
      </c>
      <c r="G119">
        <f t="shared" si="18"/>
        <v>5.7062995591564511E-2</v>
      </c>
      <c r="H119">
        <f t="shared" si="14"/>
        <v>0.23887862104333346</v>
      </c>
      <c r="I119">
        <f t="shared" si="13"/>
        <v>2.918860203079833E-3</v>
      </c>
      <c r="J119">
        <f t="shared" si="15"/>
        <v>5.4026476870880941E-2</v>
      </c>
      <c r="L119">
        <f t="shared" si="16"/>
        <v>0.18445044915778194</v>
      </c>
      <c r="M119">
        <f t="shared" si="17"/>
        <v>1</v>
      </c>
    </row>
    <row r="120" spans="6:13" x14ac:dyDescent="0.3">
      <c r="F120">
        <v>14</v>
      </c>
      <c r="G120">
        <f t="shared" si="18"/>
        <v>2.5788740291633073E-2</v>
      </c>
      <c r="H120">
        <f t="shared" si="14"/>
        <v>0.16058873027592277</v>
      </c>
      <c r="I120">
        <f t="shared" si="13"/>
        <v>3.035246495298493E-2</v>
      </c>
      <c r="J120">
        <f t="shared" si="15"/>
        <v>0.17421958831596673</v>
      </c>
      <c r="L120">
        <f t="shared" si="16"/>
        <v>0.52035621172342961</v>
      </c>
      <c r="M120">
        <f t="shared" si="17"/>
        <v>7</v>
      </c>
    </row>
    <row r="121" spans="6:13" x14ac:dyDescent="0.3">
      <c r="F121">
        <v>15</v>
      </c>
      <c r="G121">
        <f t="shared" si="18"/>
        <v>4.6150156682811484E-3</v>
      </c>
      <c r="H121">
        <f t="shared" si="14"/>
        <v>6.7933906617249296E-2</v>
      </c>
      <c r="I121">
        <f t="shared" si="13"/>
        <v>6.3010620409498702E-2</v>
      </c>
      <c r="J121">
        <f t="shared" si="15"/>
        <v>0.25101916343080005</v>
      </c>
      <c r="L121">
        <f t="shared" si="16"/>
        <v>0.78700971084236548</v>
      </c>
      <c r="M121">
        <f t="shared" si="17"/>
        <v>17</v>
      </c>
    </row>
    <row r="122" spans="6:13" x14ac:dyDescent="0.3">
      <c r="F122">
        <v>16</v>
      </c>
      <c r="G122">
        <f t="shared" si="18"/>
        <v>4.2102425098300804E-3</v>
      </c>
      <c r="H122">
        <f t="shared" si="14"/>
        <v>6.4886381543665078E-2</v>
      </c>
      <c r="I122">
        <f t="shared" si="13"/>
        <v>7.757056886728847E-2</v>
      </c>
      <c r="J122">
        <f t="shared" si="15"/>
        <v>0.27851493472933991</v>
      </c>
      <c r="L122">
        <f>J122/(H122+J122)</f>
        <v>0.81104795331628776</v>
      </c>
      <c r="M122">
        <f t="shared" si="17"/>
        <v>18</v>
      </c>
    </row>
    <row r="123" spans="6:13" x14ac:dyDescent="0.3">
      <c r="F123">
        <v>17</v>
      </c>
      <c r="G123">
        <f t="shared" si="18"/>
        <v>5.4555635129933028E-2</v>
      </c>
      <c r="H123">
        <f t="shared" si="14"/>
        <v>0.23357147756079513</v>
      </c>
      <c r="I123">
        <f t="shared" si="13"/>
        <v>1.8831023702717255E-2</v>
      </c>
      <c r="J123">
        <f t="shared" si="15"/>
        <v>0.13722617717737842</v>
      </c>
      <c r="L123">
        <f t="shared" si="16"/>
        <v>0.37008372470499074</v>
      </c>
      <c r="M123">
        <f t="shared" si="17"/>
        <v>4</v>
      </c>
    </row>
    <row r="124" spans="6:13" x14ac:dyDescent="0.3">
      <c r="F124">
        <v>18</v>
      </c>
      <c r="G124">
        <f t="shared" si="18"/>
        <v>4.3748342189183005E-2</v>
      </c>
      <c r="H124">
        <f t="shared" si="14"/>
        <v>0.20916104367014191</v>
      </c>
      <c r="I124">
        <f t="shared" si="13"/>
        <v>4.9807965402074361E-3</v>
      </c>
      <c r="J124">
        <f t="shared" si="15"/>
        <v>7.0574758520362199E-2</v>
      </c>
      <c r="L124">
        <f t="shared" si="16"/>
        <v>0.25229076138169748</v>
      </c>
      <c r="M124">
        <f t="shared" si="17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koushiki c</cp:lastModifiedBy>
  <dcterms:created xsi:type="dcterms:W3CDTF">2023-03-05T19:04:20Z</dcterms:created>
  <dcterms:modified xsi:type="dcterms:W3CDTF">2023-06-08T10:26:19Z</dcterms:modified>
</cp:coreProperties>
</file>