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esktop\Udacity\Stroop Effect\"/>
    </mc:Choice>
  </mc:AlternateContent>
  <bookViews>
    <workbookView xWindow="0" yWindow="0" windowWidth="20490" windowHeight="7680"/>
  </bookViews>
  <sheets>
    <sheet name="Sheet10" sheetId="10" r:id="rId1"/>
  </sheets>
  <definedNames>
    <definedName name="_xlchart.v1.0" hidden="1">Sheet10!$B$2:$B$25</definedName>
    <definedName name="_xlchart.v1.1" hidden="1">Sheet10!$A$1</definedName>
    <definedName name="_xlchart.v1.2" hidden="1">Sheet10!$A$2:$A$25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0" l="1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6" i="10"/>
  <c r="D16" i="10" s="1"/>
  <c r="C17" i="10"/>
  <c r="D17" i="10" s="1"/>
  <c r="C18" i="10"/>
  <c r="D18" i="10" s="1"/>
  <c r="C19" i="10"/>
  <c r="D19" i="10" s="1"/>
  <c r="C20" i="10"/>
  <c r="D20" i="10" s="1"/>
  <c r="C21" i="10"/>
  <c r="D21" i="10" s="1"/>
  <c r="C22" i="10"/>
  <c r="D22" i="10" s="1"/>
  <c r="C23" i="10"/>
  <c r="D23" i="10" s="1"/>
  <c r="C24" i="10"/>
  <c r="D24" i="10" s="1"/>
  <c r="C25" i="10"/>
  <c r="D25" i="10" s="1"/>
  <c r="C3" i="10"/>
  <c r="D3" i="10" s="1"/>
  <c r="C2" i="10"/>
  <c r="D2" i="10" s="1"/>
  <c r="G5" i="10" l="1"/>
  <c r="G6" i="10" s="1"/>
  <c r="G12" i="10" s="1"/>
  <c r="G13" i="10" s="1"/>
  <c r="G11" i="10" l="1"/>
  <c r="G16" i="10" s="1"/>
  <c r="H13" i="10"/>
  <c r="G17" i="10"/>
</calcChain>
</file>

<file path=xl/sharedStrings.xml><?xml version="1.0" encoding="utf-8"?>
<sst xmlns="http://schemas.openxmlformats.org/spreadsheetml/2006/main" count="19" uniqueCount="17">
  <si>
    <t>Congruent</t>
  </si>
  <si>
    <t>Incongruent</t>
  </si>
  <si>
    <t>Difference of C-I</t>
  </si>
  <si>
    <t>Squared Difference</t>
  </si>
  <si>
    <t>Standard Error -----&gt;</t>
  </si>
  <si>
    <t>Alpha Value -------&gt;</t>
  </si>
  <si>
    <t>T-Critical +/- (2-tailed) -&gt;</t>
  </si>
  <si>
    <t>Standard Deviation ----&gt;</t>
  </si>
  <si>
    <t>Mean Difference -------&gt;</t>
  </si>
  <si>
    <t>N --------------------------&gt;</t>
  </si>
  <si>
    <t>DF (Degrees of Freedom)</t>
  </si>
  <si>
    <t>T-Statistic ----------------&gt;</t>
  </si>
  <si>
    <t>Confidence Interval-----&gt;</t>
  </si>
  <si>
    <t>r^2 -------------------------&gt;</t>
  </si>
  <si>
    <t>Cohen's D ----------------&gt;</t>
  </si>
  <si>
    <t>Margin of Error (95%)---&gt;</t>
  </si>
  <si>
    <t>(Ordered for plotting purposes)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</si>
</sst>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Congruent VS Incongruent Word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Sheet10!$L$1</c:f>
              <c:strCache>
                <c:ptCount val="1"/>
                <c:pt idx="0">
                  <c:v>Incongruent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Sheet10!$K$2:$K$25</c:f>
              <c:numCache>
                <c:formatCode>General</c:formatCode>
                <c:ptCount val="24"/>
                <c:pt idx="0">
                  <c:v>8.6300000000000008</c:v>
                </c:pt>
                <c:pt idx="1">
                  <c:v>8.9870000000000001</c:v>
                </c:pt>
                <c:pt idx="2">
                  <c:v>9.4009999999999998</c:v>
                </c:pt>
                <c:pt idx="3">
                  <c:v>9.5640000000000001</c:v>
                </c:pt>
                <c:pt idx="4">
                  <c:v>10.638999999999999</c:v>
                </c:pt>
                <c:pt idx="5">
                  <c:v>11.343999999999999</c:v>
                </c:pt>
                <c:pt idx="6">
                  <c:v>12.079000000000001</c:v>
                </c:pt>
                <c:pt idx="7">
                  <c:v>12.13</c:v>
                </c:pt>
                <c:pt idx="8">
                  <c:v>12.238</c:v>
                </c:pt>
                <c:pt idx="9">
                  <c:v>12.369</c:v>
                </c:pt>
                <c:pt idx="10">
                  <c:v>12.944000000000001</c:v>
                </c:pt>
                <c:pt idx="11">
                  <c:v>14.233000000000001</c:v>
                </c:pt>
                <c:pt idx="12">
                  <c:v>14.48</c:v>
                </c:pt>
                <c:pt idx="13">
                  <c:v>14.669</c:v>
                </c:pt>
                <c:pt idx="14">
                  <c:v>14.692</c:v>
                </c:pt>
                <c:pt idx="15">
                  <c:v>15.073</c:v>
                </c:pt>
                <c:pt idx="16">
                  <c:v>15.298</c:v>
                </c:pt>
                <c:pt idx="17">
                  <c:v>16.004000000000001</c:v>
                </c:pt>
                <c:pt idx="18">
                  <c:v>16.791</c:v>
                </c:pt>
                <c:pt idx="19">
                  <c:v>16.928999999999998</c:v>
                </c:pt>
                <c:pt idx="20">
                  <c:v>18.2</c:v>
                </c:pt>
                <c:pt idx="21">
                  <c:v>18.495000000000001</c:v>
                </c:pt>
                <c:pt idx="22">
                  <c:v>19.71</c:v>
                </c:pt>
                <c:pt idx="23">
                  <c:v>22.327999999999999</c:v>
                </c:pt>
              </c:numCache>
            </c:numRef>
          </c:xVal>
          <c:yVal>
            <c:numRef>
              <c:f>Sheet10!$L$2:$L$25</c:f>
              <c:numCache>
                <c:formatCode>General</c:formatCode>
                <c:ptCount val="24"/>
                <c:pt idx="0">
                  <c:v>15.686999999999999</c:v>
                </c:pt>
                <c:pt idx="1">
                  <c:v>17.393999999999998</c:v>
                </c:pt>
                <c:pt idx="2">
                  <c:v>17.425000000000001</c:v>
                </c:pt>
                <c:pt idx="3">
                  <c:v>17.510000000000002</c:v>
                </c:pt>
                <c:pt idx="4">
                  <c:v>17.96</c:v>
                </c:pt>
                <c:pt idx="5">
                  <c:v>18.643999999999998</c:v>
                </c:pt>
                <c:pt idx="6">
                  <c:v>18.741</c:v>
                </c:pt>
                <c:pt idx="7">
                  <c:v>19.277999999999999</c:v>
                </c:pt>
                <c:pt idx="8">
                  <c:v>20.329999999999998</c:v>
                </c:pt>
                <c:pt idx="9">
                  <c:v>20.428999999999998</c:v>
                </c:pt>
                <c:pt idx="10">
                  <c:v>20.762</c:v>
                </c:pt>
                <c:pt idx="11">
                  <c:v>20.878</c:v>
                </c:pt>
                <c:pt idx="12">
                  <c:v>21.157</c:v>
                </c:pt>
                <c:pt idx="13">
                  <c:v>21.213999999999999</c:v>
                </c:pt>
                <c:pt idx="14">
                  <c:v>22.058</c:v>
                </c:pt>
                <c:pt idx="15">
                  <c:v>22.158000000000001</c:v>
                </c:pt>
                <c:pt idx="16">
                  <c:v>22.803000000000001</c:v>
                </c:pt>
                <c:pt idx="17">
                  <c:v>23.893999999999998</c:v>
                </c:pt>
                <c:pt idx="18">
                  <c:v>24.524000000000001</c:v>
                </c:pt>
                <c:pt idx="19">
                  <c:v>24.571999999999999</c:v>
                </c:pt>
                <c:pt idx="20">
                  <c:v>25.138999999999999</c:v>
                </c:pt>
                <c:pt idx="21">
                  <c:v>26.282</c:v>
                </c:pt>
                <c:pt idx="22">
                  <c:v>34.287999999999997</c:v>
                </c:pt>
                <c:pt idx="23">
                  <c:v>35.255000000000003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E-4DE4-81C3-DFE8A2D1C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0984"/>
        <c:axId val="11273280"/>
      </c:scatterChart>
      <c:valAx>
        <c:axId val="1127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280"/>
        <c:crosses val="autoZero"/>
        <c:crossBetween val="midCat"/>
      </c:valAx>
      <c:valAx>
        <c:axId val="112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Congruent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Congruent</a:t>
          </a:r>
        </a:p>
      </cx:txPr>
    </cx:title>
    <cx:plotArea>
      <cx:plotAreaRegion>
        <cx:series layoutId="clusteredColumn" uniqueId="{3CB13FC1-4874-4721-B681-81E67FCDE5FE}">
          <cx:tx>
            <cx:txData>
              <cx:f>_xlchart.v1.1</cx:f>
              <cx:v>Congruent</cx:v>
            </cx:txData>
          </cx:tx>
          <cx:dataId val="0"/>
          <cx:layoutPr>
            <cx:binning intervalClosed="r">
              <cx:binCount val="8"/>
            </cx:binning>
          </cx:layoutPr>
          <cx:axisId val="1"/>
        </cx:series>
        <cx:series layoutId="paretoLine" ownerIdx="0" uniqueId="{026E776A-973E-4A98-AAA1-66B3FBDF0AE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Incongruent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Incongruent</a:t>
          </a:r>
        </a:p>
      </cx:txPr>
    </cx:title>
    <cx:plotArea>
      <cx:plotAreaRegion>
        <cx:series layoutId="clusteredColumn" uniqueId="{F1478F94-A4EB-4B13-953C-40EE1468821C}">
          <cx:dataId val="0"/>
          <cx:layoutPr>
            <cx:binning intervalClosed="r">
              <cx:binCount val="8"/>
            </cx:binning>
          </cx:layoutPr>
          <cx:axisId val="1"/>
        </cx:series>
        <cx:series layoutId="paretoLine" ownerIdx="0" uniqueId="{DF2C5962-733B-4CF7-962C-AC6945504BE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ln w="127000">
      <a:solidFill>
        <a:schemeClr val="accent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26</xdr:row>
      <xdr:rowOff>38100</xdr:rowOff>
    </xdr:from>
    <xdr:to>
      <xdr:col>5</xdr:col>
      <xdr:colOff>171450</xdr:colOff>
      <xdr:row>40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3959DC5-9BB4-4CFC-8517-9876F58E11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5" y="5514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1285875</xdr:colOff>
      <xdr:row>26</xdr:row>
      <xdr:rowOff>28575</xdr:rowOff>
    </xdr:from>
    <xdr:to>
      <xdr:col>13</xdr:col>
      <xdr:colOff>95250</xdr:colOff>
      <xdr:row>40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C1EBCCE-4507-4F51-A48F-F6153D1442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0" y="5505450"/>
              <a:ext cx="53911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409574</xdr:colOff>
      <xdr:row>42</xdr:row>
      <xdr:rowOff>123824</xdr:rowOff>
    </xdr:from>
    <xdr:to>
      <xdr:col>10</xdr:col>
      <xdr:colOff>485774</xdr:colOff>
      <xdr:row>59</xdr:row>
      <xdr:rowOff>57149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D3134C-6215-4E65-9E45-9AE4A2910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B1" zoomScaleNormal="100" workbookViewId="0">
      <selection activeCell="M1" sqref="M1"/>
    </sheetView>
  </sheetViews>
  <sheetFormatPr defaultRowHeight="15" x14ac:dyDescent="0.25"/>
  <cols>
    <col min="1" max="1" width="9.85546875" customWidth="1"/>
    <col min="2" max="2" width="12.42578125" customWidth="1"/>
    <col min="3" max="3" width="17.85546875" customWidth="1"/>
    <col min="4" max="5" width="18.28515625" customWidth="1"/>
    <col min="6" max="6" width="22.42578125" customWidth="1"/>
    <col min="12" max="12" width="11.7109375" customWidth="1"/>
    <col min="13" max="13" width="18.85546875" customWidth="1"/>
  </cols>
  <sheetData>
    <row r="1" spans="1:13" ht="56.25" customHeight="1" x14ac:dyDescent="0.25">
      <c r="A1" t="s">
        <v>0</v>
      </c>
      <c r="B1" t="s">
        <v>1</v>
      </c>
      <c r="C1" t="s">
        <v>2</v>
      </c>
      <c r="D1" t="s">
        <v>3</v>
      </c>
      <c r="F1" t="s">
        <v>8</v>
      </c>
      <c r="G1">
        <f>AVERAGE(C2:C25)</f>
        <v>-7.964791666666664</v>
      </c>
      <c r="K1" t="s">
        <v>0</v>
      </c>
      <c r="L1" t="s">
        <v>1</v>
      </c>
      <c r="M1" t="s">
        <v>16</v>
      </c>
    </row>
    <row r="2" spans="1:13" x14ac:dyDescent="0.25">
      <c r="A2">
        <v>12.079000000000001</v>
      </c>
      <c r="B2">
        <v>19.277999999999999</v>
      </c>
      <c r="C2">
        <f>A2-B2</f>
        <v>-7.1989999999999981</v>
      </c>
      <c r="D2">
        <f>C2^2</f>
        <v>51.82560099999997</v>
      </c>
      <c r="K2">
        <v>8.6300000000000008</v>
      </c>
      <c r="L2">
        <v>15.686999999999999</v>
      </c>
    </row>
    <row r="3" spans="1:13" x14ac:dyDescent="0.25">
      <c r="A3">
        <v>16.791</v>
      </c>
      <c r="B3">
        <v>18.741</v>
      </c>
      <c r="C3">
        <f>A3-B3</f>
        <v>-1.9499999999999993</v>
      </c>
      <c r="D3">
        <f t="shared" ref="D3:D25" si="0">C3^2</f>
        <v>3.8024999999999971</v>
      </c>
      <c r="K3">
        <v>8.9870000000000001</v>
      </c>
      <c r="L3">
        <v>17.393999999999998</v>
      </c>
    </row>
    <row r="4" spans="1:13" x14ac:dyDescent="0.25">
      <c r="A4">
        <v>9.5640000000000001</v>
      </c>
      <c r="B4">
        <v>21.213999999999999</v>
      </c>
      <c r="C4">
        <f t="shared" ref="C4:C25" si="1">A4-B4</f>
        <v>-11.649999999999999</v>
      </c>
      <c r="D4">
        <f t="shared" si="0"/>
        <v>135.72249999999997</v>
      </c>
      <c r="K4">
        <v>9.4009999999999998</v>
      </c>
      <c r="L4">
        <v>17.425000000000001</v>
      </c>
    </row>
    <row r="5" spans="1:13" x14ac:dyDescent="0.25">
      <c r="A5">
        <v>8.6300000000000008</v>
      </c>
      <c r="B5">
        <v>15.686999999999999</v>
      </c>
      <c r="C5">
        <f t="shared" si="1"/>
        <v>-7.0569999999999986</v>
      </c>
      <c r="D5">
        <f t="shared" si="0"/>
        <v>49.801248999999977</v>
      </c>
      <c r="F5" t="s">
        <v>7</v>
      </c>
      <c r="G5">
        <f>STDEV(C2:C25)</f>
        <v>4.8648269103590565</v>
      </c>
      <c r="K5">
        <v>9.5640000000000001</v>
      </c>
      <c r="L5">
        <v>17.510000000000002</v>
      </c>
    </row>
    <row r="6" spans="1:13" x14ac:dyDescent="0.25">
      <c r="A6">
        <v>14.669</v>
      </c>
      <c r="B6">
        <v>22.803000000000001</v>
      </c>
      <c r="C6">
        <f t="shared" si="1"/>
        <v>-8.1340000000000003</v>
      </c>
      <c r="D6">
        <f t="shared" si="0"/>
        <v>66.161956000000004</v>
      </c>
      <c r="F6" t="s">
        <v>4</v>
      </c>
      <c r="G6">
        <f>G5/SQRT(G9)</f>
        <v>0.9930286347783408</v>
      </c>
      <c r="K6">
        <v>10.638999999999999</v>
      </c>
      <c r="L6">
        <v>17.96</v>
      </c>
    </row>
    <row r="7" spans="1:13" x14ac:dyDescent="0.25">
      <c r="A7">
        <v>12.238</v>
      </c>
      <c r="B7">
        <v>20.878</v>
      </c>
      <c r="C7">
        <f t="shared" si="1"/>
        <v>-8.64</v>
      </c>
      <c r="D7">
        <f t="shared" si="0"/>
        <v>74.649600000000007</v>
      </c>
      <c r="F7" t="s">
        <v>5</v>
      </c>
      <c r="G7">
        <v>0.05</v>
      </c>
      <c r="K7">
        <v>11.343999999999999</v>
      </c>
      <c r="L7">
        <v>18.643999999999998</v>
      </c>
    </row>
    <row r="8" spans="1:13" x14ac:dyDescent="0.25">
      <c r="A8">
        <v>14.692</v>
      </c>
      <c r="B8">
        <v>24.571999999999999</v>
      </c>
      <c r="C8">
        <f t="shared" si="1"/>
        <v>-9.879999999999999</v>
      </c>
      <c r="D8">
        <f t="shared" si="0"/>
        <v>97.614399999999975</v>
      </c>
      <c r="F8" t="s">
        <v>6</v>
      </c>
      <c r="G8">
        <v>2.069</v>
      </c>
      <c r="K8">
        <v>12.079000000000001</v>
      </c>
      <c r="L8">
        <v>18.741</v>
      </c>
    </row>
    <row r="9" spans="1:13" x14ac:dyDescent="0.25">
      <c r="A9">
        <v>8.9870000000000001</v>
      </c>
      <c r="B9">
        <v>17.393999999999998</v>
      </c>
      <c r="C9">
        <f t="shared" si="1"/>
        <v>-8.4069999999999983</v>
      </c>
      <c r="D9">
        <f t="shared" si="0"/>
        <v>70.677648999999974</v>
      </c>
      <c r="F9" t="s">
        <v>9</v>
      </c>
      <c r="G9">
        <v>24</v>
      </c>
      <c r="K9">
        <v>12.13</v>
      </c>
      <c r="L9">
        <v>19.277999999999999</v>
      </c>
    </row>
    <row r="10" spans="1:13" x14ac:dyDescent="0.25">
      <c r="A10">
        <v>9.4009999999999998</v>
      </c>
      <c r="B10">
        <v>20.762</v>
      </c>
      <c r="C10">
        <f t="shared" si="1"/>
        <v>-11.361000000000001</v>
      </c>
      <c r="D10">
        <f t="shared" si="0"/>
        <v>129.07232100000002</v>
      </c>
      <c r="F10" t="s">
        <v>10</v>
      </c>
      <c r="G10">
        <v>23</v>
      </c>
      <c r="K10">
        <v>12.238</v>
      </c>
      <c r="L10">
        <v>20.329999999999998</v>
      </c>
    </row>
    <row r="11" spans="1:13" x14ac:dyDescent="0.25">
      <c r="A11">
        <v>14.48</v>
      </c>
      <c r="B11">
        <v>26.282</v>
      </c>
      <c r="C11">
        <f t="shared" si="1"/>
        <v>-11.802</v>
      </c>
      <c r="D11">
        <f t="shared" si="0"/>
        <v>139.287204</v>
      </c>
      <c r="F11" t="s">
        <v>11</v>
      </c>
      <c r="G11">
        <f>G1/G6</f>
        <v>-8.0207069441099534</v>
      </c>
      <c r="K11">
        <v>12.369</v>
      </c>
      <c r="L11">
        <v>20.428999999999998</v>
      </c>
    </row>
    <row r="12" spans="1:13" x14ac:dyDescent="0.25">
      <c r="A12">
        <v>22.327999999999999</v>
      </c>
      <c r="B12">
        <v>24.524000000000001</v>
      </c>
      <c r="C12">
        <f t="shared" si="1"/>
        <v>-2.1960000000000015</v>
      </c>
      <c r="D12">
        <f t="shared" si="0"/>
        <v>4.8224160000000067</v>
      </c>
      <c r="F12" t="s">
        <v>15</v>
      </c>
      <c r="G12">
        <f>G8*G6</f>
        <v>2.0545762453563872</v>
      </c>
      <c r="K12">
        <v>12.944000000000001</v>
      </c>
      <c r="L12">
        <v>20.762</v>
      </c>
    </row>
    <row r="13" spans="1:13" x14ac:dyDescent="0.25">
      <c r="A13">
        <v>15.298</v>
      </c>
      <c r="B13">
        <v>18.643999999999998</v>
      </c>
      <c r="C13">
        <f t="shared" si="1"/>
        <v>-3.3459999999999983</v>
      </c>
      <c r="D13">
        <f t="shared" si="0"/>
        <v>11.195715999999988</v>
      </c>
      <c r="F13" t="s">
        <v>12</v>
      </c>
      <c r="G13">
        <f>G1-G12</f>
        <v>-10.019367912023052</v>
      </c>
      <c r="H13">
        <f>G1+G12</f>
        <v>-5.9102154213102764</v>
      </c>
      <c r="K13">
        <v>14.233000000000001</v>
      </c>
      <c r="L13">
        <v>20.878</v>
      </c>
    </row>
    <row r="14" spans="1:13" x14ac:dyDescent="0.25">
      <c r="A14">
        <v>15.073</v>
      </c>
      <c r="B14">
        <v>17.510000000000002</v>
      </c>
      <c r="C14">
        <f t="shared" si="1"/>
        <v>-2.4370000000000012</v>
      </c>
      <c r="D14">
        <f t="shared" si="0"/>
        <v>5.9389690000000055</v>
      </c>
      <c r="K14">
        <v>14.48</v>
      </c>
      <c r="L14">
        <v>21.157</v>
      </c>
    </row>
    <row r="15" spans="1:13" x14ac:dyDescent="0.25">
      <c r="A15">
        <v>16.928999999999998</v>
      </c>
      <c r="B15">
        <v>20.329999999999998</v>
      </c>
      <c r="C15">
        <f t="shared" si="1"/>
        <v>-3.4009999999999998</v>
      </c>
      <c r="D15">
        <f t="shared" si="0"/>
        <v>11.566800999999998</v>
      </c>
      <c r="K15">
        <v>14.669</v>
      </c>
      <c r="L15">
        <v>21.213999999999999</v>
      </c>
    </row>
    <row r="16" spans="1:13" x14ac:dyDescent="0.25">
      <c r="A16">
        <v>18.2</v>
      </c>
      <c r="B16">
        <v>35.255000000000003</v>
      </c>
      <c r="C16">
        <f t="shared" si="1"/>
        <v>-17.055000000000003</v>
      </c>
      <c r="D16">
        <f t="shared" si="0"/>
        <v>290.8730250000001</v>
      </c>
      <c r="F16" t="s">
        <v>13</v>
      </c>
      <c r="G16">
        <f>G11^2/(G11^2+G9)</f>
        <v>0.7282969855262732</v>
      </c>
      <c r="K16">
        <v>14.692</v>
      </c>
      <c r="L16">
        <v>22.058</v>
      </c>
    </row>
    <row r="17" spans="1:12" x14ac:dyDescent="0.25">
      <c r="A17">
        <v>12.13</v>
      </c>
      <c r="B17">
        <v>22.158000000000001</v>
      </c>
      <c r="C17">
        <f t="shared" si="1"/>
        <v>-10.028</v>
      </c>
      <c r="D17">
        <f t="shared" si="0"/>
        <v>100.56078400000001</v>
      </c>
      <c r="F17" t="s">
        <v>14</v>
      </c>
      <c r="G17">
        <f>G1/G5</f>
        <v>-1.6372199491222617</v>
      </c>
      <c r="K17">
        <v>15.073</v>
      </c>
      <c r="L17">
        <v>22.158000000000001</v>
      </c>
    </row>
    <row r="18" spans="1:12" x14ac:dyDescent="0.25">
      <c r="A18">
        <v>18.495000000000001</v>
      </c>
      <c r="B18">
        <v>25.138999999999999</v>
      </c>
      <c r="C18">
        <f t="shared" si="1"/>
        <v>-6.6439999999999984</v>
      </c>
      <c r="D18">
        <f t="shared" si="0"/>
        <v>44.142735999999978</v>
      </c>
      <c r="K18">
        <v>15.298</v>
      </c>
      <c r="L18">
        <v>22.803000000000001</v>
      </c>
    </row>
    <row r="19" spans="1:12" x14ac:dyDescent="0.25">
      <c r="A19">
        <v>10.638999999999999</v>
      </c>
      <c r="B19">
        <v>20.428999999999998</v>
      </c>
      <c r="C19">
        <f t="shared" si="1"/>
        <v>-9.7899999999999991</v>
      </c>
      <c r="D19">
        <f t="shared" si="0"/>
        <v>95.844099999999983</v>
      </c>
      <c r="K19">
        <v>16.004000000000001</v>
      </c>
      <c r="L19">
        <v>23.893999999999998</v>
      </c>
    </row>
    <row r="20" spans="1:12" x14ac:dyDescent="0.25">
      <c r="A20">
        <v>11.343999999999999</v>
      </c>
      <c r="B20">
        <v>17.425000000000001</v>
      </c>
      <c r="C20">
        <f t="shared" si="1"/>
        <v>-6.0810000000000013</v>
      </c>
      <c r="D20">
        <f t="shared" si="0"/>
        <v>36.978561000000013</v>
      </c>
      <c r="K20">
        <v>16.791</v>
      </c>
      <c r="L20">
        <v>24.524000000000001</v>
      </c>
    </row>
    <row r="21" spans="1:12" x14ac:dyDescent="0.25">
      <c r="A21">
        <v>12.369</v>
      </c>
      <c r="B21">
        <v>34.287999999999997</v>
      </c>
      <c r="C21">
        <f t="shared" si="1"/>
        <v>-21.918999999999997</v>
      </c>
      <c r="D21">
        <f t="shared" si="0"/>
        <v>480.44256099999984</v>
      </c>
      <c r="K21">
        <v>16.928999999999998</v>
      </c>
      <c r="L21">
        <v>24.571999999999999</v>
      </c>
    </row>
    <row r="22" spans="1:12" x14ac:dyDescent="0.25">
      <c r="A22">
        <v>12.944000000000001</v>
      </c>
      <c r="B22">
        <v>23.893999999999998</v>
      </c>
      <c r="C22">
        <f t="shared" si="1"/>
        <v>-10.949999999999998</v>
      </c>
      <c r="D22">
        <f t="shared" si="0"/>
        <v>119.90249999999995</v>
      </c>
      <c r="K22">
        <v>18.2</v>
      </c>
      <c r="L22">
        <v>25.138999999999999</v>
      </c>
    </row>
    <row r="23" spans="1:12" x14ac:dyDescent="0.25">
      <c r="A23">
        <v>14.233000000000001</v>
      </c>
      <c r="B23">
        <v>17.96</v>
      </c>
      <c r="C23">
        <f t="shared" si="1"/>
        <v>-3.7270000000000003</v>
      </c>
      <c r="D23">
        <f t="shared" si="0"/>
        <v>13.890529000000003</v>
      </c>
      <c r="K23">
        <v>18.495000000000001</v>
      </c>
      <c r="L23">
        <v>26.282</v>
      </c>
    </row>
    <row r="24" spans="1:12" x14ac:dyDescent="0.25">
      <c r="A24">
        <v>19.71</v>
      </c>
      <c r="B24">
        <v>22.058</v>
      </c>
      <c r="C24">
        <f t="shared" si="1"/>
        <v>-2.347999999999999</v>
      </c>
      <c r="D24">
        <f t="shared" si="0"/>
        <v>5.5131039999999949</v>
      </c>
      <c r="K24">
        <v>19.71</v>
      </c>
      <c r="L24">
        <v>34.287999999999997</v>
      </c>
    </row>
    <row r="25" spans="1:12" x14ac:dyDescent="0.25">
      <c r="A25">
        <v>16.004000000000001</v>
      </c>
      <c r="B25">
        <v>21.157</v>
      </c>
      <c r="C25">
        <f t="shared" si="1"/>
        <v>-5.1529999999999987</v>
      </c>
      <c r="D25">
        <f t="shared" si="0"/>
        <v>26.553408999999988</v>
      </c>
      <c r="K25">
        <v>22.327999999999999</v>
      </c>
      <c r="L25">
        <v>35.255000000000003</v>
      </c>
    </row>
  </sheetData>
  <sortState ref="L2:L25">
    <sortCondition ref="L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2017-04-12T18:02:10Z</dcterms:created>
  <dcterms:modified xsi:type="dcterms:W3CDTF">2017-04-24T01:27:52Z</dcterms:modified>
</cp:coreProperties>
</file>