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work\mobile_traffic\"/>
    </mc:Choice>
  </mc:AlternateContent>
  <bookViews>
    <workbookView xWindow="1200" yWindow="0" windowWidth="276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8" i="1" l="1"/>
  <c r="J89" i="1"/>
  <c r="J90" i="1"/>
  <c r="J91" i="1"/>
  <c r="J92" i="1"/>
  <c r="J93" i="1"/>
  <c r="J94" i="1"/>
  <c r="J95" i="1"/>
  <c r="J96" i="1"/>
  <c r="J97" i="1"/>
  <c r="J98" i="1"/>
  <c r="J99" i="1"/>
  <c r="J100" i="1"/>
  <c r="J87" i="1"/>
  <c r="C84" i="1"/>
  <c r="D84" i="1"/>
  <c r="E84" i="1"/>
  <c r="F84" i="1"/>
  <c r="G84" i="1"/>
  <c r="H84" i="1"/>
  <c r="I84" i="1"/>
  <c r="B84" i="1"/>
  <c r="C83" i="1"/>
  <c r="D83" i="1"/>
  <c r="E83" i="1"/>
  <c r="F83" i="1"/>
  <c r="G83" i="1"/>
  <c r="H83" i="1"/>
  <c r="I83" i="1"/>
  <c r="B83" i="1"/>
  <c r="C80" i="1"/>
  <c r="D80" i="1"/>
  <c r="E80" i="1"/>
  <c r="F80" i="1"/>
  <c r="G80" i="1"/>
  <c r="H80" i="1"/>
  <c r="I80" i="1"/>
  <c r="B80" i="1"/>
  <c r="C71" i="1"/>
  <c r="D71" i="1"/>
  <c r="E71" i="1"/>
  <c r="F71" i="1"/>
  <c r="G71" i="1"/>
  <c r="H71" i="1"/>
  <c r="I71" i="1"/>
  <c r="B71" i="1"/>
  <c r="C42" i="1"/>
  <c r="D42" i="1"/>
  <c r="E42" i="1"/>
  <c r="F42" i="1"/>
  <c r="G42" i="1"/>
  <c r="H42" i="1"/>
  <c r="I42" i="1"/>
  <c r="B42" i="1"/>
  <c r="C40" i="1"/>
  <c r="D40" i="1"/>
  <c r="E40" i="1"/>
  <c r="F40" i="1"/>
  <c r="G40" i="1"/>
  <c r="H40" i="1"/>
  <c r="I40" i="1"/>
  <c r="B40" i="1"/>
  <c r="C19" i="1"/>
  <c r="D19" i="1"/>
  <c r="E19" i="1"/>
  <c r="F19" i="1"/>
  <c r="G19" i="1"/>
  <c r="H19" i="1"/>
  <c r="I19" i="1"/>
  <c r="B19" i="1"/>
  <c r="C18" i="1"/>
  <c r="D18" i="1"/>
  <c r="E18" i="1"/>
  <c r="F18" i="1"/>
  <c r="G18" i="1"/>
  <c r="H18" i="1"/>
  <c r="I18" i="1"/>
  <c r="B18" i="1"/>
  <c r="C17" i="1"/>
  <c r="D17" i="1"/>
  <c r="E17" i="1"/>
  <c r="F17" i="1"/>
  <c r="G17" i="1"/>
  <c r="H17" i="1"/>
  <c r="I17" i="1"/>
  <c r="B17" i="1"/>
  <c r="C16" i="1"/>
  <c r="D16" i="1"/>
  <c r="E16" i="1"/>
  <c r="F16" i="1"/>
  <c r="G16" i="1"/>
  <c r="H16" i="1"/>
  <c r="I16" i="1"/>
  <c r="B16" i="1"/>
</calcChain>
</file>

<file path=xl/sharedStrings.xml><?xml version="1.0" encoding="utf-8"?>
<sst xmlns="http://schemas.openxmlformats.org/spreadsheetml/2006/main" count="139" uniqueCount="98">
  <si>
    <t>지점</t>
  </si>
  <si>
    <t>항목</t>
  </si>
  <si>
    <t>수원</t>
  </si>
  <si>
    <t>용인</t>
  </si>
  <si>
    <t>남양주</t>
  </si>
  <si>
    <t>성남</t>
  </si>
  <si>
    <t>안양</t>
  </si>
  <si>
    <t>고양</t>
  </si>
  <si>
    <t>부천</t>
  </si>
  <si>
    <t>평택</t>
  </si>
  <si>
    <t>PM10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</si>
  <si>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</si>
  <si>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</si>
  <si>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</si>
  <si>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</si>
  <si>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</si>
  <si>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</si>
  <si>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</si>
  <si>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</si>
  <si>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</si>
  <si>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</si>
  <si>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</t>
  </si>
  <si>
    <t>Mg</t>
  </si>
  <si>
    <t>ratio(%)</t>
  </si>
  <si>
    <t>sum</t>
    <phoneticPr fontId="7" type="noConversion"/>
  </si>
  <si>
    <t>sum_earth</t>
    <phoneticPr fontId="7" type="noConversion"/>
  </si>
  <si>
    <t>PM2.5</t>
  </si>
  <si>
    <t xml:space="preserve">F- </t>
  </si>
  <si>
    <t>Cl-</t>
  </si>
  <si>
    <r>
      <t>NO</t>
    </r>
    <r>
      <rPr>
        <vertAlign val="subscript"/>
        <sz val="10"/>
        <color rgb="FF000000"/>
        <rFont val="맑은 고딕"/>
        <family val="3"/>
        <charset val="129"/>
        <scheme val="minor"/>
      </rPr>
      <t>2</t>
    </r>
    <r>
      <rPr>
        <vertAlign val="superscript"/>
        <sz val="10"/>
        <color rgb="FF000000"/>
        <rFont val="맑은 고딕"/>
        <family val="3"/>
        <charset val="129"/>
        <scheme val="minor"/>
      </rPr>
      <t>-</t>
    </r>
  </si>
  <si>
    <t>Br-</t>
  </si>
  <si>
    <r>
      <t>NO</t>
    </r>
    <r>
      <rPr>
        <vertAlign val="subscript"/>
        <sz val="10"/>
        <color rgb="FF000000"/>
        <rFont val="맑은 고딕"/>
        <family val="3"/>
        <charset val="129"/>
        <scheme val="minor"/>
      </rPr>
      <t>3</t>
    </r>
    <r>
      <rPr>
        <vertAlign val="superscript"/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</si>
  <si>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PO</t>
    </r>
    <r>
      <rPr>
        <vertAlign val="subscript"/>
        <sz val="10"/>
        <color rgb="FF000000"/>
        <rFont val="맑은 고딕"/>
        <family val="3"/>
        <charset val="129"/>
        <scheme val="minor"/>
      </rPr>
      <t>4</t>
    </r>
    <r>
      <rPr>
        <vertAlign val="superscript"/>
        <sz val="10"/>
        <color rgb="FF000000"/>
        <rFont val="맑은 고딕"/>
        <family val="3"/>
        <charset val="129"/>
        <scheme val="minor"/>
      </rPr>
      <t>3-</t>
    </r>
  </si>
  <si>
    <r>
      <t>SO</t>
    </r>
    <r>
      <rPr>
        <vertAlign val="subscript"/>
        <sz val="10"/>
        <color rgb="FF000000"/>
        <rFont val="맑은 고딕"/>
        <family val="3"/>
        <charset val="129"/>
        <scheme val="minor"/>
      </rPr>
      <t>4</t>
    </r>
    <r>
      <rPr>
        <vertAlign val="superscript"/>
        <sz val="10"/>
        <color rgb="FF000000"/>
        <rFont val="맑은 고딕"/>
        <family val="3"/>
        <charset val="129"/>
        <scheme val="minor"/>
      </rPr>
      <t>2-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</si>
  <si>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t>음이온</t>
  </si>
  <si>
    <r>
      <t>Na</t>
    </r>
    <r>
      <rPr>
        <vertAlign val="superscript"/>
        <sz val="10"/>
        <color rgb="FF000000"/>
        <rFont val="맑은 고딕"/>
        <family val="3"/>
        <charset val="129"/>
        <scheme val="minor"/>
      </rPr>
      <t>+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</si>
  <si>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NH</t>
    </r>
    <r>
      <rPr>
        <vertAlign val="subscript"/>
        <sz val="10"/>
        <color rgb="FF000000"/>
        <rFont val="맑은 고딕"/>
        <family val="3"/>
        <charset val="129"/>
        <scheme val="minor"/>
      </rPr>
      <t>4</t>
    </r>
    <r>
      <rPr>
        <vertAlign val="superscript"/>
        <sz val="10"/>
        <color rgb="FF000000"/>
        <rFont val="맑은 고딕"/>
        <family val="3"/>
        <charset val="129"/>
        <scheme val="minor"/>
      </rPr>
      <t>+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</si>
  <si>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K</t>
    </r>
    <r>
      <rPr>
        <vertAlign val="superscript"/>
        <sz val="10"/>
        <color rgb="FF000000"/>
        <rFont val="맑은 고딕"/>
        <family val="3"/>
        <charset val="129"/>
        <scheme val="minor"/>
      </rPr>
      <t>+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</si>
  <si>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Mg</t>
    </r>
    <r>
      <rPr>
        <vertAlign val="superscript"/>
        <sz val="10"/>
        <color rgb="FF000000"/>
        <rFont val="맑은 고딕"/>
        <family val="3"/>
        <charset val="129"/>
        <scheme val="minor"/>
      </rPr>
      <t>2+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</si>
  <si>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Ca</t>
    </r>
    <r>
      <rPr>
        <vertAlign val="superscript"/>
        <sz val="10"/>
        <color rgb="FF000000"/>
        <rFont val="맑은 고딕"/>
        <family val="3"/>
        <charset val="129"/>
        <scheme val="minor"/>
      </rPr>
      <t>2+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</si>
  <si>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t xml:space="preserve">양이온 </t>
  </si>
  <si>
    <t>총농도</t>
  </si>
  <si>
    <t>ion/PM2.5</t>
  </si>
  <si>
    <t>PM10</t>
    <phoneticPr fontId="7" type="noConversion"/>
  </si>
  <si>
    <t>ion/PM10</t>
    <phoneticPr fontId="7" type="noConversion"/>
  </si>
  <si>
    <t>지역</t>
  </si>
  <si>
    <t>6.19~25</t>
  </si>
  <si>
    <t>7.11~19</t>
  </si>
  <si>
    <t>8.7~13</t>
  </si>
  <si>
    <t>8.15~21</t>
  </si>
  <si>
    <t>9.28~10.4</t>
  </si>
  <si>
    <t>10.11~17</t>
  </si>
  <si>
    <t>11.6~12</t>
  </si>
  <si>
    <t>11.14~21</t>
  </si>
  <si>
    <t>SO2(ppm)</t>
  </si>
  <si>
    <t>CO(ppm)</t>
  </si>
  <si>
    <t>O3(ppm)</t>
  </si>
  <si>
    <r>
      <t>PM</t>
    </r>
    <r>
      <rPr>
        <vertAlign val="subscript"/>
        <sz val="12"/>
        <color rgb="FF000000"/>
        <rFont val="경기천년바탕 Regular"/>
        <family val="1"/>
        <charset val="129"/>
      </rPr>
      <t>10</t>
    </r>
    <r>
      <rPr>
        <sz val="12"/>
        <color rgb="FF000000"/>
        <rFont val="경기천년바탕 Regular"/>
        <family val="1"/>
        <charset val="129"/>
      </rPr>
      <t>(μg/m</t>
    </r>
    <r>
      <rPr>
        <vertAlign val="superscript"/>
        <sz val="12"/>
        <color rgb="FF000000"/>
        <rFont val="경기천년바탕 Regular"/>
        <family val="1"/>
        <charset val="129"/>
      </rPr>
      <t>3</t>
    </r>
    <r>
      <rPr>
        <sz val="12"/>
        <color rgb="FF000000"/>
        <rFont val="경기천년바탕 Regular"/>
        <family val="1"/>
        <charset val="129"/>
      </rPr>
      <t>)</t>
    </r>
  </si>
  <si>
    <r>
      <t>PM</t>
    </r>
    <r>
      <rPr>
        <vertAlign val="subscript"/>
        <sz val="12"/>
        <color rgb="FF000000"/>
        <rFont val="경기천년바탕 Regular"/>
        <family val="1"/>
        <charset val="129"/>
      </rPr>
      <t>2.5</t>
    </r>
    <r>
      <rPr>
        <sz val="12"/>
        <color rgb="FF000000"/>
        <rFont val="경기천년바탕 Regular"/>
        <family val="1"/>
        <charset val="129"/>
      </rPr>
      <t>(μg/m</t>
    </r>
    <r>
      <rPr>
        <vertAlign val="superscript"/>
        <sz val="12"/>
        <color rgb="FF000000"/>
        <rFont val="경기천년바탕 Regular"/>
        <family val="1"/>
        <charset val="129"/>
      </rPr>
      <t>3</t>
    </r>
    <r>
      <rPr>
        <sz val="12"/>
        <color rgb="FF000000"/>
        <rFont val="경기천년바탕 Regular"/>
        <family val="1"/>
        <charset val="129"/>
      </rPr>
      <t>)</t>
    </r>
  </si>
  <si>
    <r>
      <t>NO</t>
    </r>
    <r>
      <rPr>
        <vertAlign val="subscript"/>
        <sz val="12"/>
        <color rgb="FF000000"/>
        <rFont val="경기천년바탕 Regular"/>
        <family val="1"/>
        <charset val="129"/>
      </rPr>
      <t>2</t>
    </r>
    <r>
      <rPr>
        <sz val="12"/>
        <color rgb="FF000000"/>
        <rFont val="경기천년바탕 Regular"/>
        <family val="1"/>
        <charset val="129"/>
      </rPr>
      <t>(ppm)</t>
    </r>
  </si>
  <si>
    <r>
      <t>중금속(μg/m</t>
    </r>
    <r>
      <rPr>
        <vertAlign val="superscript"/>
        <sz val="12"/>
        <color rgb="FF000000"/>
        <rFont val="경기천년바탕 Regular"/>
        <family val="1"/>
        <charset val="129"/>
      </rPr>
      <t>3</t>
    </r>
    <r>
      <rPr>
        <sz val="12"/>
        <color rgb="FF000000"/>
        <rFont val="경기천년바탕 Regular"/>
        <family val="1"/>
        <charset val="129"/>
      </rPr>
      <t>)</t>
    </r>
  </si>
  <si>
    <r>
      <t>이온(μg/m</t>
    </r>
    <r>
      <rPr>
        <vertAlign val="superscript"/>
        <sz val="12"/>
        <color rgb="FF000000"/>
        <rFont val="경기천년바탕 Regular"/>
        <family val="1"/>
        <charset val="129"/>
      </rPr>
      <t>3</t>
    </r>
    <r>
      <rPr>
        <sz val="12"/>
        <color rgb="FF000000"/>
        <rFont val="경기천년바탕 Regular"/>
        <family val="1"/>
        <charset val="129"/>
      </rPr>
      <t>)</t>
    </r>
  </si>
  <si>
    <r>
      <t>탄소(μg/m</t>
    </r>
    <r>
      <rPr>
        <vertAlign val="superscript"/>
        <sz val="12"/>
        <color rgb="FF000000"/>
        <rFont val="경기천년바탕 Regular"/>
        <family val="1"/>
        <charset val="129"/>
      </rPr>
      <t>3</t>
    </r>
    <r>
      <rPr>
        <sz val="12"/>
        <color rgb="FF000000"/>
        <rFont val="경기천년바탕 Regular"/>
        <family val="1"/>
        <charset val="129"/>
      </rPr>
      <t>)</t>
    </r>
  </si>
  <si>
    <r>
      <t>VOCs(μg/m</t>
    </r>
    <r>
      <rPr>
        <vertAlign val="superscript"/>
        <sz val="12"/>
        <color rgb="FF000000"/>
        <rFont val="경기천년바탕 Regular"/>
        <family val="1"/>
        <charset val="129"/>
      </rPr>
      <t>3</t>
    </r>
    <r>
      <rPr>
        <sz val="12"/>
        <color rgb="FF000000"/>
        <rFont val="경기천년바탕 Regular"/>
        <family val="1"/>
        <charset val="129"/>
      </rPr>
      <t>)</t>
    </r>
  </si>
  <si>
    <t>OC1</t>
  </si>
  <si>
    <t>OC2</t>
  </si>
  <si>
    <t>OC3</t>
  </si>
  <si>
    <t>OC4</t>
  </si>
  <si>
    <t>Pyrolysis</t>
  </si>
  <si>
    <t>Carbon</t>
  </si>
  <si>
    <t>총유기탄소</t>
  </si>
  <si>
    <t>EC1</t>
  </si>
  <si>
    <t>EC2</t>
  </si>
  <si>
    <t>EC3</t>
  </si>
  <si>
    <t>EC4</t>
  </si>
  <si>
    <t>EC5</t>
  </si>
  <si>
    <t>EC6</t>
  </si>
  <si>
    <t>총원소탄소</t>
  </si>
  <si>
    <t>총탄소</t>
  </si>
  <si>
    <t>OC/PM10</t>
  </si>
  <si>
    <t>EC/PM10</t>
  </si>
  <si>
    <t>C/PM10</t>
    <phoneticPr fontId="7" type="noConversion"/>
  </si>
  <si>
    <t>OC/EC</t>
    <phoneticPr fontId="7" type="noConversion"/>
  </si>
  <si>
    <t>항목＼지점</t>
  </si>
  <si>
    <t>벤젠</t>
  </si>
  <si>
    <t>톨루엔</t>
  </si>
  <si>
    <t>에틸벤젠</t>
  </si>
  <si>
    <t>자일렌</t>
  </si>
  <si>
    <t>스틸렌</t>
  </si>
  <si>
    <t>1,3-부타디엔</t>
  </si>
  <si>
    <t>디클로로메탄</t>
  </si>
  <si>
    <t>1.1-디클로에탄</t>
  </si>
  <si>
    <t>클로로포름</t>
  </si>
  <si>
    <t>메틸클로로포름</t>
  </si>
  <si>
    <t>사염화탄소</t>
  </si>
  <si>
    <t>트리클로로에틸렌</t>
  </si>
  <si>
    <t>테트라클로에틸렌</t>
  </si>
  <si>
    <t>VOCs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</si>
</sst>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000"/>
    <numFmt numFmtId="183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경기천년바탕 Regular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경기천년바탕 Regular"/>
      <family val="1"/>
      <charset val="129"/>
    </font>
    <font>
      <sz val="11"/>
      <color rgb="FF000000"/>
      <name val="경기천년바탕 Regular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vertAlign val="subscript"/>
      <sz val="10"/>
      <color rgb="FF000000"/>
      <name val="맑은 고딕"/>
      <family val="3"/>
      <charset val="129"/>
      <scheme val="minor"/>
    </font>
    <font>
      <vertAlign val="superscript"/>
      <sz val="10"/>
      <color rgb="FF000000"/>
      <name val="맑은 고딕"/>
      <family val="3"/>
      <charset val="129"/>
      <scheme val="minor"/>
    </font>
    <font>
      <sz val="9"/>
      <color rgb="FF000000"/>
      <name val="경기천년바탕 Regular"/>
      <family val="1"/>
      <charset val="129"/>
    </font>
    <font>
      <sz val="8"/>
      <color rgb="FF000000"/>
      <name val="경기천년바탕 Regular"/>
      <family val="1"/>
      <charset val="129"/>
    </font>
    <font>
      <vertAlign val="subscript"/>
      <sz val="12"/>
      <color rgb="FF000000"/>
      <name val="경기천년바탕 Regular"/>
      <family val="1"/>
      <charset val="129"/>
    </font>
    <font>
      <vertAlign val="superscript"/>
      <sz val="12"/>
      <color rgb="FF000000"/>
      <name val="경기천년바탕 Regular"/>
      <family val="1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83" fontId="6" fillId="0" borderId="1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81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83" fontId="6" fillId="0" borderId="2" xfId="0" applyNumberFormat="1" applyFont="1" applyBorder="1" applyAlignment="1">
      <alignment horizontal="center" vertical="center" wrapText="1"/>
    </xf>
    <xf numFmtId="183" fontId="6" fillId="0" borderId="3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55" zoomScale="85" zoomScaleNormal="85" workbookViewId="0">
      <selection activeCell="J96" sqref="J96"/>
    </sheetView>
  </sheetViews>
  <sheetFormatPr defaultRowHeight="16.5" x14ac:dyDescent="0.3"/>
  <cols>
    <col min="2" max="2" width="15.375" bestFit="1" customWidth="1"/>
    <col min="3" max="3" width="16.5" bestFit="1" customWidth="1"/>
    <col min="4" max="9" width="15.375" bestFit="1" customWidth="1"/>
  </cols>
  <sheetData>
    <row r="1" spans="1:9" x14ac:dyDescent="0.3">
      <c r="A1" s="1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3">
      <c r="A2" s="2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3" t="s">
        <v>10</v>
      </c>
      <c r="B3" s="4">
        <v>52</v>
      </c>
      <c r="C3" s="4">
        <v>28</v>
      </c>
      <c r="D3" s="4">
        <v>15</v>
      </c>
      <c r="E3" s="4">
        <v>20</v>
      </c>
      <c r="F3" s="4">
        <v>21</v>
      </c>
      <c r="G3" s="4">
        <v>44</v>
      </c>
      <c r="H3" s="4">
        <v>73</v>
      </c>
      <c r="I3" s="4">
        <v>44</v>
      </c>
    </row>
    <row r="4" spans="1:9" x14ac:dyDescent="0.2">
      <c r="A4" s="3" t="s">
        <v>11</v>
      </c>
      <c r="B4" s="5">
        <v>2.1999999999999999E-2</v>
      </c>
      <c r="C4" s="5">
        <v>2.4299999999999999E-2</v>
      </c>
      <c r="D4" s="5">
        <v>4.8999999999999998E-3</v>
      </c>
      <c r="E4" s="5">
        <v>3.2000000000000002E-3</v>
      </c>
      <c r="F4" s="5">
        <v>1.1900000000000001E-2</v>
      </c>
      <c r="G4" s="5">
        <v>2.2100000000000002E-2</v>
      </c>
      <c r="H4" s="6">
        <v>3.6799999999999999E-2</v>
      </c>
      <c r="I4" s="5">
        <v>2.92E-2</v>
      </c>
    </row>
    <row r="5" spans="1:9" x14ac:dyDescent="0.2">
      <c r="A5" s="3" t="s">
        <v>12</v>
      </c>
      <c r="B5" s="5">
        <v>5.9999999999999995E-4</v>
      </c>
      <c r="C5" s="5">
        <v>5.0000000000000001E-4</v>
      </c>
      <c r="D5" s="5">
        <v>2.9999999999999997E-4</v>
      </c>
      <c r="E5" s="5">
        <v>2.9999999999999997E-4</v>
      </c>
      <c r="F5" s="5">
        <v>5.0000000000000001E-4</v>
      </c>
      <c r="G5" s="5">
        <v>6.9999999999999999E-4</v>
      </c>
      <c r="H5" s="6">
        <v>1E-3</v>
      </c>
      <c r="I5" s="5">
        <v>1.1000000000000001E-3</v>
      </c>
    </row>
    <row r="6" spans="1:9" x14ac:dyDescent="0.2">
      <c r="A6" s="3" t="s">
        <v>13</v>
      </c>
      <c r="B6" s="5">
        <v>3.7000000000000002E-3</v>
      </c>
      <c r="C6" s="5">
        <v>5.3E-3</v>
      </c>
      <c r="D6" s="5">
        <v>3.8E-3</v>
      </c>
      <c r="E6" s="5">
        <v>2E-3</v>
      </c>
      <c r="F6" s="5">
        <v>0</v>
      </c>
      <c r="G6" s="5">
        <v>7.0000000000000001E-3</v>
      </c>
      <c r="H6" s="6">
        <v>3.8E-3</v>
      </c>
      <c r="I6" s="5">
        <v>2.9999999999999997E-4</v>
      </c>
    </row>
    <row r="7" spans="1:9" x14ac:dyDescent="0.2">
      <c r="A7" s="3" t="s">
        <v>14</v>
      </c>
      <c r="B7" s="5">
        <v>2.0199999999999999E-2</v>
      </c>
      <c r="C7" s="5">
        <v>5.1200000000000002E-2</v>
      </c>
      <c r="D7" s="5">
        <v>2.1100000000000001E-2</v>
      </c>
      <c r="E7" s="5">
        <v>9.4000000000000004E-3</v>
      </c>
      <c r="F7" s="5">
        <v>1.8200000000000001E-2</v>
      </c>
      <c r="G7" s="5">
        <v>1.9400000000000001E-2</v>
      </c>
      <c r="H7" s="6">
        <v>1.0800000000000001E-2</v>
      </c>
      <c r="I7" s="5">
        <v>2.1899999999999999E-2</v>
      </c>
    </row>
    <row r="8" spans="1:9" x14ac:dyDescent="0.2">
      <c r="A8" s="3" t="s">
        <v>15</v>
      </c>
      <c r="B8" s="5">
        <v>2.18E-2</v>
      </c>
      <c r="C8" s="5">
        <v>2.18E-2</v>
      </c>
      <c r="D8" s="5">
        <v>8.9999999999999993E-3</v>
      </c>
      <c r="E8" s="5">
        <v>4.5999999999999999E-3</v>
      </c>
      <c r="F8" s="5">
        <v>1.9599999999999999E-2</v>
      </c>
      <c r="G8" s="5">
        <v>2.2499999999999999E-2</v>
      </c>
      <c r="H8" s="6">
        <v>3.4200000000000001E-2</v>
      </c>
      <c r="I8" s="5">
        <v>3.2300000000000002E-2</v>
      </c>
    </row>
    <row r="9" spans="1:9" x14ac:dyDescent="0.2">
      <c r="A9" s="3" t="s">
        <v>16</v>
      </c>
      <c r="B9" s="5">
        <v>0.80279999999999996</v>
      </c>
      <c r="C9" s="5">
        <v>1.2041999999999999</v>
      </c>
      <c r="D9" s="5">
        <v>0.47139999999999999</v>
      </c>
      <c r="E9" s="5">
        <v>0.25509999999999999</v>
      </c>
      <c r="F9" s="5">
        <v>0.57599999999999996</v>
      </c>
      <c r="G9" s="5">
        <v>0.7601</v>
      </c>
      <c r="H9" s="6">
        <v>1.3162</v>
      </c>
      <c r="I9" s="5">
        <v>0.9032</v>
      </c>
    </row>
    <row r="10" spans="1:9" x14ac:dyDescent="0.2">
      <c r="A10" s="3" t="s">
        <v>17</v>
      </c>
      <c r="B10" s="5">
        <v>5.8999999999999999E-3</v>
      </c>
      <c r="C10" s="5">
        <v>2.5999999999999999E-3</v>
      </c>
      <c r="D10" s="5">
        <v>2.7000000000000001E-3</v>
      </c>
      <c r="E10" s="5">
        <v>2.0999999999999999E-3</v>
      </c>
      <c r="F10" s="5">
        <v>1E-4</v>
      </c>
      <c r="G10" s="5">
        <v>4.1000000000000003E-3</v>
      </c>
      <c r="H10" s="6">
        <v>1.9E-3</v>
      </c>
      <c r="I10" s="5">
        <v>2.0000000000000001E-4</v>
      </c>
    </row>
    <row r="11" spans="1:9" x14ac:dyDescent="0.2">
      <c r="A11" s="3" t="s">
        <v>18</v>
      </c>
      <c r="B11" s="5">
        <v>2.3E-3</v>
      </c>
      <c r="C11" s="5">
        <v>1.6000000000000001E-3</v>
      </c>
      <c r="D11" s="5">
        <v>5.0000000000000001E-4</v>
      </c>
      <c r="E11" s="5">
        <v>2.9999999999999997E-4</v>
      </c>
      <c r="F11" s="5">
        <v>4.5699999999999998E-2</v>
      </c>
      <c r="G11" s="5">
        <v>4.3499999999999997E-2</v>
      </c>
      <c r="H11" s="6">
        <v>5.6599999999999998E-2</v>
      </c>
      <c r="I11" s="5">
        <v>5.6099999999999997E-2</v>
      </c>
    </row>
    <row r="12" spans="1:9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2.0000000000000001E-4</v>
      </c>
      <c r="I12" s="5">
        <v>2.0000000000000001E-4</v>
      </c>
    </row>
    <row r="13" spans="1:9" x14ac:dyDescent="0.2">
      <c r="A13" s="3" t="s">
        <v>20</v>
      </c>
      <c r="B13" s="5">
        <v>0.6663</v>
      </c>
      <c r="C13" s="5">
        <v>0.88190000000000002</v>
      </c>
      <c r="D13" s="5">
        <v>0.3266</v>
      </c>
      <c r="E13" s="5">
        <v>0.13639999999999999</v>
      </c>
      <c r="F13" s="5">
        <v>0.4839</v>
      </c>
      <c r="G13" s="5">
        <v>0.69630000000000003</v>
      </c>
      <c r="H13" s="6">
        <v>0.76859999999999995</v>
      </c>
      <c r="I13" s="5">
        <v>0.46739999999999998</v>
      </c>
    </row>
    <row r="14" spans="1:9" x14ac:dyDescent="0.2">
      <c r="A14" s="3" t="s">
        <v>21</v>
      </c>
      <c r="B14" s="5">
        <v>0.69169999999999998</v>
      </c>
      <c r="C14" s="5">
        <v>0.50449999999999995</v>
      </c>
      <c r="D14" s="5">
        <v>6.2700000000000006E-2</v>
      </c>
      <c r="E14" s="5">
        <v>5.8400000000000001E-2</v>
      </c>
      <c r="F14" s="5">
        <v>0.24129999999999999</v>
      </c>
      <c r="G14" s="5">
        <v>0.25419999999999998</v>
      </c>
      <c r="H14" s="6">
        <v>0.3327</v>
      </c>
      <c r="I14" s="5">
        <v>0.3599</v>
      </c>
    </row>
    <row r="15" spans="1:9" x14ac:dyDescent="0.2">
      <c r="A15" s="3" t="s">
        <v>22</v>
      </c>
      <c r="B15" s="5">
        <v>0.1638</v>
      </c>
      <c r="C15" s="5">
        <v>0.23780000000000001</v>
      </c>
      <c r="D15" s="5">
        <v>0.26429999999999998</v>
      </c>
      <c r="E15" s="5">
        <v>6.4399999999999999E-2</v>
      </c>
      <c r="F15" s="5">
        <v>0.16339999999999999</v>
      </c>
      <c r="G15" s="5">
        <v>0.17960000000000001</v>
      </c>
      <c r="H15" s="6">
        <v>0.25869999999999999</v>
      </c>
      <c r="I15" s="5">
        <v>0.26440000000000002</v>
      </c>
    </row>
    <row r="16" spans="1:9" x14ac:dyDescent="0.3">
      <c r="A16" s="3" t="s">
        <v>24</v>
      </c>
      <c r="B16" s="5">
        <f>SUM(B4:B15)</f>
        <v>2.4011</v>
      </c>
      <c r="C16" s="5">
        <f t="shared" ref="C16:I16" si="0">SUM(C4:C15)</f>
        <v>2.9356999999999998</v>
      </c>
      <c r="D16" s="5">
        <f t="shared" si="0"/>
        <v>1.1673</v>
      </c>
      <c r="E16" s="5">
        <f t="shared" si="0"/>
        <v>0.53620000000000001</v>
      </c>
      <c r="F16" s="5">
        <f t="shared" si="0"/>
        <v>1.5606</v>
      </c>
      <c r="G16" s="5">
        <f t="shared" si="0"/>
        <v>2.0095000000000001</v>
      </c>
      <c r="H16" s="5">
        <f t="shared" si="0"/>
        <v>2.8215000000000003</v>
      </c>
      <c r="I16" s="5">
        <f t="shared" si="0"/>
        <v>2.1362000000000001</v>
      </c>
    </row>
    <row r="17" spans="1:9" x14ac:dyDescent="0.3">
      <c r="A17" s="3" t="s">
        <v>23</v>
      </c>
      <c r="B17" s="9">
        <f>B16/B3*100</f>
        <v>4.6174999999999997</v>
      </c>
      <c r="C17" s="9">
        <f t="shared" ref="C17:I17" si="1">C16/C3*100</f>
        <v>10.484642857142855</v>
      </c>
      <c r="D17" s="9">
        <f t="shared" si="1"/>
        <v>7.782</v>
      </c>
      <c r="E17" s="9">
        <f t="shared" si="1"/>
        <v>2.681</v>
      </c>
      <c r="F17" s="9">
        <f t="shared" si="1"/>
        <v>7.4314285714285706</v>
      </c>
      <c r="G17" s="9">
        <f t="shared" si="1"/>
        <v>4.5670454545454549</v>
      </c>
      <c r="H17" s="9">
        <f t="shared" si="1"/>
        <v>3.8650684931506856</v>
      </c>
      <c r="I17" s="9">
        <f t="shared" si="1"/>
        <v>4.8550000000000004</v>
      </c>
    </row>
    <row r="18" spans="1:9" x14ac:dyDescent="0.3">
      <c r="A18" s="10" t="s">
        <v>25</v>
      </c>
      <c r="B18">
        <f>SUM(B13:B15,B9)</f>
        <v>2.3246000000000002</v>
      </c>
      <c r="C18">
        <f t="shared" ref="C18:I18" si="2">SUM(C13:C15,C9)</f>
        <v>2.8284000000000002</v>
      </c>
      <c r="D18">
        <f t="shared" si="2"/>
        <v>1.125</v>
      </c>
      <c r="E18">
        <f t="shared" si="2"/>
        <v>0.51429999999999998</v>
      </c>
      <c r="F18">
        <f t="shared" si="2"/>
        <v>1.4645999999999999</v>
      </c>
      <c r="G18">
        <f t="shared" si="2"/>
        <v>1.8902000000000001</v>
      </c>
      <c r="H18">
        <f t="shared" si="2"/>
        <v>2.6761999999999997</v>
      </c>
      <c r="I18">
        <f t="shared" si="2"/>
        <v>1.9948999999999999</v>
      </c>
    </row>
    <row r="19" spans="1:9" x14ac:dyDescent="0.3">
      <c r="B19" s="12">
        <f>B18/B16*100</f>
        <v>96.813960268210408</v>
      </c>
      <c r="C19" s="12">
        <f t="shared" ref="C19:I19" si="3">C18/C16*100</f>
        <v>96.344994379534711</v>
      </c>
      <c r="D19" s="12">
        <f t="shared" si="3"/>
        <v>96.376252891287578</v>
      </c>
      <c r="E19" s="12">
        <f t="shared" si="3"/>
        <v>95.915703095859755</v>
      </c>
      <c r="F19" s="12">
        <f t="shared" si="3"/>
        <v>93.848519800076886</v>
      </c>
      <c r="G19" s="12">
        <f t="shared" si="3"/>
        <v>94.063199800945512</v>
      </c>
      <c r="H19" s="12">
        <f t="shared" si="3"/>
        <v>94.850256955520095</v>
      </c>
      <c r="I19" s="12">
        <f t="shared" si="3"/>
        <v>93.385450800486836</v>
      </c>
    </row>
    <row r="21" spans="1:9" x14ac:dyDescent="0.3">
      <c r="A21" s="1" t="s">
        <v>0</v>
      </c>
      <c r="B21" s="19" t="s">
        <v>2</v>
      </c>
      <c r="C21" s="19" t="s">
        <v>3</v>
      </c>
      <c r="D21" s="19" t="s">
        <v>4</v>
      </c>
      <c r="E21" s="19" t="s">
        <v>5</v>
      </c>
      <c r="F21" s="19" t="s">
        <v>6</v>
      </c>
      <c r="G21" s="19" t="s">
        <v>7</v>
      </c>
      <c r="H21" s="19" t="s">
        <v>8</v>
      </c>
      <c r="I21" s="19" t="s">
        <v>9</v>
      </c>
    </row>
    <row r="22" spans="1:9" x14ac:dyDescent="0.3">
      <c r="A22" s="2" t="s">
        <v>1</v>
      </c>
      <c r="B22" s="20"/>
      <c r="C22" s="20"/>
      <c r="D22" s="20"/>
      <c r="E22" s="20"/>
      <c r="F22" s="20"/>
      <c r="G22" s="20"/>
      <c r="H22" s="20"/>
      <c r="I22" s="20"/>
    </row>
    <row r="23" spans="1:9" x14ac:dyDescent="0.3">
      <c r="A23" s="13" t="s">
        <v>26</v>
      </c>
      <c r="B23" s="4">
        <v>38</v>
      </c>
      <c r="C23" s="4">
        <v>14</v>
      </c>
      <c r="D23" s="4">
        <v>9</v>
      </c>
      <c r="E23" s="4">
        <v>15</v>
      </c>
      <c r="F23" s="4">
        <v>11</v>
      </c>
      <c r="G23" s="4">
        <v>30</v>
      </c>
      <c r="H23" s="4">
        <v>57</v>
      </c>
      <c r="I23" s="4">
        <v>35</v>
      </c>
    </row>
    <row r="24" spans="1:9" x14ac:dyDescent="0.3">
      <c r="A24" s="13" t="s">
        <v>43</v>
      </c>
      <c r="B24" s="26">
        <v>52</v>
      </c>
      <c r="C24" s="26">
        <v>28</v>
      </c>
      <c r="D24" s="26">
        <v>15</v>
      </c>
      <c r="E24" s="26">
        <v>20</v>
      </c>
      <c r="F24" s="26">
        <v>21</v>
      </c>
      <c r="G24" s="26">
        <v>44</v>
      </c>
      <c r="H24" s="26">
        <v>73</v>
      </c>
      <c r="I24" s="26">
        <v>44</v>
      </c>
    </row>
    <row r="25" spans="1:9" x14ac:dyDescent="0.3">
      <c r="A25" s="13" t="s">
        <v>27</v>
      </c>
      <c r="B25" s="5">
        <v>7.0000000000000001E-3</v>
      </c>
      <c r="C25" s="5">
        <v>8.0000000000000002E-3</v>
      </c>
      <c r="D25" s="5">
        <v>1.2999999999999999E-2</v>
      </c>
      <c r="E25" s="5">
        <v>1.2999999999999999E-2</v>
      </c>
      <c r="F25" s="5">
        <v>8.9999999999999993E-3</v>
      </c>
      <c r="G25" s="5">
        <v>2.7E-2</v>
      </c>
      <c r="H25" s="5">
        <v>3.4000000000000002E-2</v>
      </c>
      <c r="I25" s="5">
        <v>7.4999999999999997E-2</v>
      </c>
    </row>
    <row r="26" spans="1:9" x14ac:dyDescent="0.3">
      <c r="A26" s="14" t="s">
        <v>28</v>
      </c>
      <c r="B26" s="5">
        <v>0</v>
      </c>
      <c r="C26" s="5">
        <v>9.5000000000000001E-2</v>
      </c>
      <c r="D26" s="5">
        <v>4.2999999999999997E-2</v>
      </c>
      <c r="E26" s="5">
        <v>0.39700000000000002</v>
      </c>
      <c r="F26" s="5">
        <v>0.26400000000000001</v>
      </c>
      <c r="G26" s="5">
        <v>0.17199999999999999</v>
      </c>
      <c r="H26" s="5">
        <v>0.76500000000000001</v>
      </c>
      <c r="I26" s="5">
        <v>1.0960000000000001</v>
      </c>
    </row>
    <row r="27" spans="1:9" x14ac:dyDescent="0.3">
      <c r="A27" s="14" t="s">
        <v>29</v>
      </c>
      <c r="B27" s="5">
        <v>8.9999999999999993E-3</v>
      </c>
      <c r="C27" s="5">
        <v>5.0000000000000001E-3</v>
      </c>
      <c r="D27" s="5">
        <v>5.2999999999999999E-2</v>
      </c>
      <c r="E27" s="5">
        <v>5.3999999999999999E-2</v>
      </c>
      <c r="F27" s="5">
        <v>1.0999999999999999E-2</v>
      </c>
      <c r="G27" s="5">
        <v>5.0999999999999997E-2</v>
      </c>
      <c r="H27" s="5">
        <v>0.04</v>
      </c>
      <c r="I27" s="5">
        <v>4.9000000000000002E-2</v>
      </c>
    </row>
    <row r="28" spans="1:9" x14ac:dyDescent="0.3">
      <c r="A28" s="14" t="s">
        <v>30</v>
      </c>
      <c r="B28" s="5">
        <v>7.0000000000000007E-2</v>
      </c>
      <c r="C28" s="5">
        <v>3.2000000000000001E-2</v>
      </c>
      <c r="D28" s="5">
        <v>1.4E-2</v>
      </c>
      <c r="E28" s="5">
        <v>5.7000000000000002E-2</v>
      </c>
      <c r="F28" s="5">
        <v>5.0000000000000001E-3</v>
      </c>
      <c r="G28" s="5">
        <v>7.0999999999999994E-2</v>
      </c>
      <c r="H28" s="5">
        <v>5.6000000000000001E-2</v>
      </c>
      <c r="I28" s="5">
        <v>2.4E-2</v>
      </c>
    </row>
    <row r="29" spans="1:9" x14ac:dyDescent="0.3">
      <c r="A29" s="14" t="s">
        <v>31</v>
      </c>
      <c r="B29" s="5">
        <v>6.3E-2</v>
      </c>
      <c r="C29" s="5">
        <v>8.5999999999999993E-2</v>
      </c>
      <c r="D29" s="5">
        <v>0.42799999999999999</v>
      </c>
      <c r="E29" s="5">
        <v>0.93500000000000005</v>
      </c>
      <c r="F29" s="5">
        <v>1.869</v>
      </c>
      <c r="G29" s="5">
        <v>7.9459999999999997</v>
      </c>
      <c r="H29" s="5">
        <v>16.797999999999998</v>
      </c>
      <c r="I29" s="5">
        <v>16.63</v>
      </c>
    </row>
    <row r="30" spans="1:9" x14ac:dyDescent="0.3">
      <c r="A30" s="14" t="s">
        <v>32</v>
      </c>
      <c r="B30" s="5">
        <v>4.4980000000000002</v>
      </c>
      <c r="C30" s="5">
        <v>1.052</v>
      </c>
      <c r="D30" s="5">
        <v>0</v>
      </c>
      <c r="E30" s="5">
        <v>0</v>
      </c>
      <c r="F30" s="5">
        <v>1E-3</v>
      </c>
      <c r="G30" s="5">
        <v>0</v>
      </c>
      <c r="H30" s="5">
        <v>0</v>
      </c>
      <c r="I30" s="5">
        <v>6.8000000000000005E-2</v>
      </c>
    </row>
    <row r="31" spans="1:9" x14ac:dyDescent="0.3">
      <c r="A31" s="14" t="s">
        <v>33</v>
      </c>
      <c r="B31" s="5">
        <v>10.922000000000001</v>
      </c>
      <c r="C31" s="5">
        <v>9.3179999999999996</v>
      </c>
      <c r="D31" s="5">
        <v>3.9609999999999999</v>
      </c>
      <c r="E31" s="5">
        <v>3.222</v>
      </c>
      <c r="F31" s="5">
        <v>1.518</v>
      </c>
      <c r="G31" s="5">
        <v>3.4409999999999998</v>
      </c>
      <c r="H31" s="5">
        <v>8.4169999999999998</v>
      </c>
      <c r="I31" s="5">
        <v>3.25</v>
      </c>
    </row>
    <row r="32" spans="1:9" x14ac:dyDescent="0.3">
      <c r="A32" s="15" t="s">
        <v>34</v>
      </c>
      <c r="B32" s="5">
        <v>15.569000000000001</v>
      </c>
      <c r="C32" s="5">
        <v>10.595000000000001</v>
      </c>
      <c r="D32" s="5">
        <v>4.5119999999999996</v>
      </c>
      <c r="E32" s="5">
        <v>4.6790000000000003</v>
      </c>
      <c r="F32" s="5">
        <v>3.6789999999999998</v>
      </c>
      <c r="G32" s="5">
        <v>11.708</v>
      </c>
      <c r="H32" s="5">
        <v>26.11</v>
      </c>
      <c r="I32" s="5">
        <v>21.19</v>
      </c>
    </row>
    <row r="33" spans="1:9" x14ac:dyDescent="0.3">
      <c r="A33" s="14" t="s">
        <v>35</v>
      </c>
      <c r="B33" s="5">
        <v>0.35099999999999998</v>
      </c>
      <c r="C33" s="5">
        <v>0.58599999999999997</v>
      </c>
      <c r="D33" s="5">
        <v>0.221</v>
      </c>
      <c r="E33" s="5">
        <v>0.79200000000000004</v>
      </c>
      <c r="F33" s="5">
        <v>0.34799999999999998</v>
      </c>
      <c r="G33" s="5">
        <v>0.16800000000000001</v>
      </c>
      <c r="H33" s="5">
        <v>0.90700000000000003</v>
      </c>
      <c r="I33" s="5">
        <v>0.315</v>
      </c>
    </row>
    <row r="34" spans="1:9" x14ac:dyDescent="0.3">
      <c r="A34" s="14" t="s">
        <v>36</v>
      </c>
      <c r="B34" s="5">
        <v>4.1120000000000001</v>
      </c>
      <c r="C34" s="5">
        <v>2.2269999999999999</v>
      </c>
      <c r="D34" s="5">
        <v>1.3380000000000001</v>
      </c>
      <c r="E34" s="5">
        <v>1.016</v>
      </c>
      <c r="F34" s="5">
        <v>0.56899999999999995</v>
      </c>
      <c r="G34" s="5">
        <v>2.0470000000000002</v>
      </c>
      <c r="H34" s="5">
        <v>5.1970000000000001</v>
      </c>
      <c r="I34" s="5">
        <v>4.6689999999999996</v>
      </c>
    </row>
    <row r="35" spans="1:9" x14ac:dyDescent="0.3">
      <c r="A35" s="14" t="s">
        <v>37</v>
      </c>
      <c r="B35" s="5">
        <v>0.16800000000000001</v>
      </c>
      <c r="C35" s="5">
        <v>0.13400000000000001</v>
      </c>
      <c r="D35" s="5">
        <v>0.105</v>
      </c>
      <c r="E35" s="5">
        <v>0.14799999999999999</v>
      </c>
      <c r="F35" s="5">
        <v>0.13</v>
      </c>
      <c r="G35" s="5">
        <v>0.33100000000000002</v>
      </c>
      <c r="H35" s="5">
        <v>0.51300000000000001</v>
      </c>
      <c r="I35" s="5">
        <v>0.42699999999999999</v>
      </c>
    </row>
    <row r="36" spans="1:9" x14ac:dyDescent="0.3">
      <c r="A36" s="14" t="s">
        <v>38</v>
      </c>
      <c r="B36" s="5">
        <v>0.248</v>
      </c>
      <c r="C36" s="5">
        <v>0.40799999999999997</v>
      </c>
      <c r="D36" s="5">
        <v>6.4000000000000001E-2</v>
      </c>
      <c r="E36" s="5">
        <v>0.113</v>
      </c>
      <c r="F36" s="5">
        <v>0.09</v>
      </c>
      <c r="G36" s="5">
        <v>0.111</v>
      </c>
      <c r="H36" s="5">
        <v>0.159</v>
      </c>
      <c r="I36" s="5">
        <v>0.124</v>
      </c>
    </row>
    <row r="37" spans="1:9" x14ac:dyDescent="0.3">
      <c r="A37" s="16" t="s">
        <v>39</v>
      </c>
      <c r="B37" s="5">
        <v>0.56799999999999995</v>
      </c>
      <c r="C37" s="5">
        <v>0.47799999999999998</v>
      </c>
      <c r="D37" s="5">
        <v>0.28799999999999998</v>
      </c>
      <c r="E37" s="5">
        <v>0.26300000000000001</v>
      </c>
      <c r="F37" s="5">
        <v>0.441</v>
      </c>
      <c r="G37" s="5">
        <v>0.73599999999999999</v>
      </c>
      <c r="H37" s="5">
        <v>0.92500000000000004</v>
      </c>
      <c r="I37" s="5">
        <v>0.98</v>
      </c>
    </row>
    <row r="38" spans="1:9" x14ac:dyDescent="0.3">
      <c r="A38" s="3" t="s">
        <v>40</v>
      </c>
      <c r="B38" s="5">
        <v>5.4470000000000001</v>
      </c>
      <c r="C38" s="5">
        <v>3.8340000000000001</v>
      </c>
      <c r="D38" s="5">
        <v>2.0139999999999998</v>
      </c>
      <c r="E38" s="5">
        <v>2.331</v>
      </c>
      <c r="F38" s="5">
        <v>1.577</v>
      </c>
      <c r="G38" s="5">
        <v>3.3929999999999998</v>
      </c>
      <c r="H38" s="5">
        <v>7.7009999999999996</v>
      </c>
      <c r="I38" s="5">
        <v>6.5149999999999997</v>
      </c>
    </row>
    <row r="39" spans="1:9" x14ac:dyDescent="0.3">
      <c r="A39" s="17" t="s">
        <v>41</v>
      </c>
      <c r="B39" s="5">
        <v>21.015999999999998</v>
      </c>
      <c r="C39" s="5">
        <v>14.429</v>
      </c>
      <c r="D39" s="5">
        <v>6.5259999999999998</v>
      </c>
      <c r="E39" s="5">
        <v>7.01</v>
      </c>
      <c r="F39" s="5">
        <v>5.2560000000000002</v>
      </c>
      <c r="G39" s="5">
        <v>15.101000000000001</v>
      </c>
      <c r="H39" s="5">
        <v>33.81</v>
      </c>
      <c r="I39" s="5">
        <v>27.704999999999998</v>
      </c>
    </row>
    <row r="40" spans="1:9" x14ac:dyDescent="0.3">
      <c r="A40" s="18" t="s">
        <v>42</v>
      </c>
      <c r="B40" s="24">
        <f>B39/B23*100</f>
        <v>55.305263157894736</v>
      </c>
      <c r="C40" s="24">
        <f t="shared" ref="C40:I40" si="4">C39/C23*100</f>
        <v>103.06428571428572</v>
      </c>
      <c r="D40" s="24">
        <f t="shared" si="4"/>
        <v>72.511111111111106</v>
      </c>
      <c r="E40" s="24">
        <f t="shared" si="4"/>
        <v>46.733333333333334</v>
      </c>
      <c r="F40" s="24">
        <f t="shared" si="4"/>
        <v>47.781818181818188</v>
      </c>
      <c r="G40" s="24">
        <f t="shared" si="4"/>
        <v>50.336666666666673</v>
      </c>
      <c r="H40" s="24">
        <f t="shared" si="4"/>
        <v>59.315789473684212</v>
      </c>
      <c r="I40" s="24">
        <f t="shared" si="4"/>
        <v>79.157142857142844</v>
      </c>
    </row>
    <row r="41" spans="1:9" x14ac:dyDescent="0.3">
      <c r="A41" s="14" t="s">
        <v>23</v>
      </c>
      <c r="B41" s="25"/>
      <c r="C41" s="25"/>
      <c r="D41" s="25"/>
      <c r="E41" s="25"/>
      <c r="F41" s="25"/>
      <c r="G41" s="25"/>
      <c r="H41" s="25"/>
      <c r="I41" s="25"/>
    </row>
    <row r="42" spans="1:9" x14ac:dyDescent="0.3">
      <c r="A42" s="18" t="s">
        <v>44</v>
      </c>
      <c r="B42" s="27">
        <f>B39/B24*100</f>
        <v>40.415384615384617</v>
      </c>
      <c r="C42" s="27">
        <f t="shared" ref="C42:I42" si="5">C39/C24*100</f>
        <v>51.532142857142858</v>
      </c>
      <c r="D42" s="27">
        <f t="shared" si="5"/>
        <v>43.506666666666668</v>
      </c>
      <c r="E42" s="27">
        <f t="shared" si="5"/>
        <v>35.049999999999997</v>
      </c>
      <c r="F42" s="27">
        <f t="shared" si="5"/>
        <v>25.028571428571428</v>
      </c>
      <c r="G42" s="27">
        <f t="shared" si="5"/>
        <v>34.320454545454545</v>
      </c>
      <c r="H42" s="27">
        <f t="shared" si="5"/>
        <v>46.31506849315069</v>
      </c>
      <c r="I42" s="27">
        <f t="shared" si="5"/>
        <v>62.965909090909086</v>
      </c>
    </row>
    <row r="43" spans="1:9" x14ac:dyDescent="0.3">
      <c r="A43" s="14"/>
    </row>
    <row r="47" spans="1:9" x14ac:dyDescent="0.3">
      <c r="A47" s="29" t="s">
        <v>45</v>
      </c>
      <c r="B47" s="30" t="s">
        <v>2</v>
      </c>
      <c r="C47" s="30" t="s">
        <v>3</v>
      </c>
      <c r="D47" s="30" t="s">
        <v>4</v>
      </c>
      <c r="E47" s="30" t="s">
        <v>5</v>
      </c>
      <c r="F47" s="30" t="s">
        <v>6</v>
      </c>
      <c r="G47" s="30" t="s">
        <v>7</v>
      </c>
      <c r="H47" s="30" t="s">
        <v>8</v>
      </c>
      <c r="I47" s="30" t="s">
        <v>9</v>
      </c>
    </row>
    <row r="48" spans="1:9" x14ac:dyDescent="0.3">
      <c r="A48" s="31" t="s">
        <v>1</v>
      </c>
      <c r="B48" s="30" t="s">
        <v>46</v>
      </c>
      <c r="C48" s="30" t="s">
        <v>47</v>
      </c>
      <c r="D48" s="30" t="s">
        <v>48</v>
      </c>
      <c r="E48" s="30" t="s">
        <v>49</v>
      </c>
      <c r="F48" s="30" t="s">
        <v>50</v>
      </c>
      <c r="G48" s="30" t="s">
        <v>51</v>
      </c>
      <c r="H48" s="30" t="s">
        <v>52</v>
      </c>
      <c r="I48" s="30" t="s">
        <v>53</v>
      </c>
    </row>
    <row r="49" spans="1:9" ht="36" x14ac:dyDescent="0.3">
      <c r="A49" s="30" t="s">
        <v>57</v>
      </c>
      <c r="B49" s="30">
        <v>52</v>
      </c>
      <c r="C49" s="30">
        <v>28</v>
      </c>
      <c r="D49" s="30">
        <v>15</v>
      </c>
      <c r="E49" s="30">
        <v>20</v>
      </c>
      <c r="F49" s="30">
        <v>21</v>
      </c>
      <c r="G49" s="30">
        <v>44</v>
      </c>
      <c r="H49" s="30">
        <v>73</v>
      </c>
      <c r="I49" s="30">
        <v>44</v>
      </c>
    </row>
    <row r="50" spans="1:9" ht="36" x14ac:dyDescent="0.3">
      <c r="A50" s="30" t="s">
        <v>58</v>
      </c>
      <c r="B50" s="30">
        <v>38</v>
      </c>
      <c r="C50" s="30">
        <v>14</v>
      </c>
      <c r="D50" s="30">
        <v>9</v>
      </c>
      <c r="E50" s="30">
        <v>15</v>
      </c>
      <c r="F50" s="30">
        <v>11</v>
      </c>
      <c r="G50" s="30">
        <v>30</v>
      </c>
      <c r="H50" s="30">
        <v>57</v>
      </c>
      <c r="I50" s="30">
        <v>35</v>
      </c>
    </row>
    <row r="51" spans="1:9" x14ac:dyDescent="0.3">
      <c r="A51" s="30" t="s">
        <v>54</v>
      </c>
      <c r="B51" s="30">
        <v>6.0000000000000001E-3</v>
      </c>
      <c r="C51" s="30">
        <v>5.0000000000000001E-3</v>
      </c>
      <c r="D51" s="30">
        <v>1E-3</v>
      </c>
      <c r="E51" s="30">
        <v>2E-3</v>
      </c>
      <c r="F51" s="30">
        <v>2E-3</v>
      </c>
      <c r="G51" s="30">
        <v>2E-3</v>
      </c>
      <c r="H51" s="30">
        <v>4.0000000000000001E-3</v>
      </c>
      <c r="I51" s="30">
        <v>3.0000000000000001E-3</v>
      </c>
    </row>
    <row r="52" spans="1:9" ht="18" x14ac:dyDescent="0.3">
      <c r="A52" s="30" t="s">
        <v>59</v>
      </c>
      <c r="B52" s="30">
        <v>2.5000000000000001E-2</v>
      </c>
      <c r="C52" s="30">
        <v>2.1999999999999999E-2</v>
      </c>
      <c r="D52" s="30">
        <v>1.7000000000000001E-2</v>
      </c>
      <c r="E52" s="30">
        <v>2.1999999999999999E-2</v>
      </c>
      <c r="F52" s="30">
        <v>1.7000000000000001E-2</v>
      </c>
      <c r="G52" s="30">
        <v>2.4E-2</v>
      </c>
      <c r="H52" s="30">
        <v>0.04</v>
      </c>
      <c r="I52" s="30">
        <v>3.7999999999999999E-2</v>
      </c>
    </row>
    <row r="53" spans="1:9" x14ac:dyDescent="0.3">
      <c r="A53" s="30" t="s">
        <v>55</v>
      </c>
      <c r="B53" s="30">
        <v>0.3</v>
      </c>
      <c r="C53" s="30">
        <v>0.3</v>
      </c>
      <c r="D53" s="30">
        <v>0.3</v>
      </c>
      <c r="E53" s="30">
        <v>0.3</v>
      </c>
      <c r="F53" s="30">
        <v>0.3</v>
      </c>
      <c r="G53" s="30">
        <v>0.4</v>
      </c>
      <c r="H53" s="30">
        <v>0.7</v>
      </c>
      <c r="I53" s="30">
        <v>0.6</v>
      </c>
    </row>
    <row r="54" spans="1:9" x14ac:dyDescent="0.3">
      <c r="A54" s="30" t="s">
        <v>56</v>
      </c>
      <c r="B54" s="30">
        <v>4.5999999999999999E-2</v>
      </c>
      <c r="C54" s="30">
        <v>1.6E-2</v>
      </c>
      <c r="D54" s="30">
        <v>0.03</v>
      </c>
      <c r="E54" s="30">
        <v>3.4000000000000002E-2</v>
      </c>
      <c r="F54" s="30">
        <v>2.1000000000000001E-2</v>
      </c>
      <c r="G54" s="30">
        <v>2.1000000000000001E-2</v>
      </c>
      <c r="H54" s="30">
        <v>1.4E-2</v>
      </c>
      <c r="I54" s="30">
        <v>1.0999999999999999E-2</v>
      </c>
    </row>
    <row r="55" spans="1:9" ht="33" x14ac:dyDescent="0.3">
      <c r="A55" s="30" t="s">
        <v>60</v>
      </c>
      <c r="B55" s="30">
        <v>2.4011</v>
      </c>
      <c r="C55" s="30">
        <v>2.9357000000000002</v>
      </c>
      <c r="D55" s="30">
        <v>1.1673</v>
      </c>
      <c r="E55" s="30">
        <v>0.53620000000000001</v>
      </c>
      <c r="F55" s="30">
        <v>1.5606</v>
      </c>
      <c r="G55" s="30">
        <v>2.0095000000000001</v>
      </c>
      <c r="H55" s="30">
        <v>2.8214999999999999</v>
      </c>
      <c r="I55" s="30">
        <v>2.1362000000000001</v>
      </c>
    </row>
    <row r="56" spans="1:9" ht="33" x14ac:dyDescent="0.3">
      <c r="A56" s="30" t="s">
        <v>61</v>
      </c>
      <c r="B56" s="30">
        <v>21.015999999999998</v>
      </c>
      <c r="C56" s="30">
        <v>14.429</v>
      </c>
      <c r="D56" s="30">
        <v>6.5259999999999998</v>
      </c>
      <c r="E56" s="30">
        <v>7.01</v>
      </c>
      <c r="F56" s="30">
        <v>5.2560000000000002</v>
      </c>
      <c r="G56" s="30">
        <v>15.101000000000001</v>
      </c>
      <c r="H56" s="30">
        <v>33.81</v>
      </c>
      <c r="I56" s="30">
        <v>27.704999999999998</v>
      </c>
    </row>
    <row r="57" spans="1:9" ht="33" x14ac:dyDescent="0.3">
      <c r="A57" s="30" t="s">
        <v>62</v>
      </c>
      <c r="B57" s="30">
        <v>5.21</v>
      </c>
      <c r="C57" s="30">
        <v>4.8899999999999997</v>
      </c>
      <c r="D57" s="30">
        <v>5.39</v>
      </c>
      <c r="E57" s="30">
        <v>4.2</v>
      </c>
      <c r="F57" s="30">
        <v>4.83</v>
      </c>
      <c r="G57" s="30">
        <v>7.42</v>
      </c>
      <c r="H57" s="30">
        <v>8.61</v>
      </c>
      <c r="I57" s="30">
        <v>10.49</v>
      </c>
    </row>
    <row r="58" spans="1:9" ht="33" x14ac:dyDescent="0.3">
      <c r="A58" s="30" t="s">
        <v>63</v>
      </c>
      <c r="B58" s="30">
        <v>33.594000000000001</v>
      </c>
      <c r="C58" s="30">
        <v>17.361000000000001</v>
      </c>
      <c r="D58" s="30">
        <v>18.184000000000001</v>
      </c>
      <c r="E58" s="30">
        <v>8.9459999999999997</v>
      </c>
      <c r="F58" s="30">
        <v>6.6120000000000001</v>
      </c>
      <c r="G58" s="30">
        <v>34.518999999999998</v>
      </c>
      <c r="H58" s="30">
        <v>20.356999999999999</v>
      </c>
      <c r="I58" s="30">
        <v>15.473000000000001</v>
      </c>
    </row>
    <row r="61" spans="1:9" x14ac:dyDescent="0.3">
      <c r="A61" s="1" t="s">
        <v>0</v>
      </c>
      <c r="B61" s="19" t="s">
        <v>2</v>
      </c>
      <c r="C61" s="19" t="s">
        <v>3</v>
      </c>
      <c r="D61" s="19" t="s">
        <v>4</v>
      </c>
      <c r="E61" s="19" t="s">
        <v>5</v>
      </c>
      <c r="F61" s="19" t="s">
        <v>6</v>
      </c>
      <c r="G61" s="19" t="s">
        <v>7</v>
      </c>
      <c r="H61" s="19" t="s">
        <v>8</v>
      </c>
      <c r="I61" s="19" t="s">
        <v>9</v>
      </c>
    </row>
    <row r="62" spans="1:9" x14ac:dyDescent="0.3">
      <c r="A62" s="2" t="s">
        <v>1</v>
      </c>
      <c r="B62" s="20"/>
      <c r="C62" s="20"/>
      <c r="D62" s="20"/>
      <c r="E62" s="20"/>
      <c r="F62" s="20"/>
      <c r="G62" s="20"/>
      <c r="H62" s="20"/>
      <c r="I62" s="20"/>
    </row>
    <row r="63" spans="1:9" x14ac:dyDescent="0.3">
      <c r="A63" s="5" t="s">
        <v>10</v>
      </c>
      <c r="B63" s="5">
        <v>52</v>
      </c>
      <c r="C63" s="5">
        <v>28</v>
      </c>
      <c r="D63" s="5">
        <v>15</v>
      </c>
      <c r="E63" s="5">
        <v>20</v>
      </c>
      <c r="F63" s="5">
        <v>21</v>
      </c>
      <c r="G63" s="5">
        <v>44</v>
      </c>
      <c r="H63" s="5">
        <v>73</v>
      </c>
      <c r="I63" s="5">
        <v>44</v>
      </c>
    </row>
    <row r="64" spans="1:9" x14ac:dyDescent="0.3">
      <c r="A64" s="5" t="s">
        <v>64</v>
      </c>
      <c r="B64" s="5">
        <v>1.25</v>
      </c>
      <c r="C64" s="5">
        <v>0.77</v>
      </c>
      <c r="D64" s="5">
        <v>0.64</v>
      </c>
      <c r="E64" s="5">
        <v>0.67</v>
      </c>
      <c r="F64" s="5">
        <v>0.59</v>
      </c>
      <c r="G64" s="5">
        <v>0.94</v>
      </c>
      <c r="H64" s="5">
        <v>2.08</v>
      </c>
      <c r="I64" s="5">
        <v>1.82</v>
      </c>
    </row>
    <row r="65" spans="1:9" x14ac:dyDescent="0.3">
      <c r="A65" s="23" t="s">
        <v>65</v>
      </c>
      <c r="B65" s="5">
        <v>0.56999999999999995</v>
      </c>
      <c r="C65" s="5">
        <v>0.79</v>
      </c>
      <c r="D65" s="5">
        <v>1.51</v>
      </c>
      <c r="E65" s="5">
        <v>1.37</v>
      </c>
      <c r="F65" s="5">
        <v>1.3</v>
      </c>
      <c r="G65" s="5">
        <v>1.58</v>
      </c>
      <c r="H65" s="5">
        <v>1.23</v>
      </c>
      <c r="I65" s="5">
        <v>1.94</v>
      </c>
    </row>
    <row r="66" spans="1:9" x14ac:dyDescent="0.3">
      <c r="A66" s="23" t="s">
        <v>66</v>
      </c>
      <c r="B66" s="5">
        <v>0.66</v>
      </c>
      <c r="C66" s="5">
        <v>0.44</v>
      </c>
      <c r="D66" s="5">
        <v>0.55000000000000004</v>
      </c>
      <c r="E66" s="5">
        <v>0.51</v>
      </c>
      <c r="F66" s="5">
        <v>0.44</v>
      </c>
      <c r="G66" s="5">
        <v>0.67</v>
      </c>
      <c r="H66" s="5">
        <v>0.11</v>
      </c>
      <c r="I66" s="5">
        <v>0.78</v>
      </c>
    </row>
    <row r="67" spans="1:9" x14ac:dyDescent="0.3">
      <c r="A67" s="23" t="s">
        <v>67</v>
      </c>
      <c r="B67" s="5">
        <v>1.51</v>
      </c>
      <c r="C67" s="5">
        <v>1.22</v>
      </c>
      <c r="D67" s="5">
        <v>1.24</v>
      </c>
      <c r="E67" s="5">
        <v>0.96</v>
      </c>
      <c r="F67" s="5">
        <v>1.17</v>
      </c>
      <c r="G67" s="5">
        <v>1.54</v>
      </c>
      <c r="H67" s="5">
        <v>1.45</v>
      </c>
      <c r="I67" s="5">
        <v>1.67</v>
      </c>
    </row>
    <row r="68" spans="1:9" x14ac:dyDescent="0.3">
      <c r="A68" s="18" t="s">
        <v>68</v>
      </c>
      <c r="B68" s="21">
        <v>0.77</v>
      </c>
      <c r="C68" s="21">
        <v>0.84</v>
      </c>
      <c r="D68" s="21">
        <v>0.87</v>
      </c>
      <c r="E68" s="21">
        <v>0.34</v>
      </c>
      <c r="F68" s="21">
        <v>0.37</v>
      </c>
      <c r="G68" s="21">
        <v>1.46</v>
      </c>
      <c r="H68" s="21">
        <v>2.14</v>
      </c>
      <c r="I68" s="21">
        <v>2.35</v>
      </c>
    </row>
    <row r="69" spans="1:9" x14ac:dyDescent="0.3">
      <c r="A69" s="32" t="s">
        <v>69</v>
      </c>
      <c r="B69" s="22"/>
      <c r="C69" s="22"/>
      <c r="D69" s="22"/>
      <c r="E69" s="22"/>
      <c r="F69" s="22"/>
      <c r="G69" s="22"/>
      <c r="H69" s="22"/>
      <c r="I69" s="22"/>
    </row>
    <row r="70" spans="1:9" x14ac:dyDescent="0.3">
      <c r="A70" s="33" t="s">
        <v>70</v>
      </c>
      <c r="B70" s="5">
        <v>4.74</v>
      </c>
      <c r="C70" s="5">
        <v>4.0599999999999996</v>
      </c>
      <c r="D70" s="5">
        <v>4.8099999999999996</v>
      </c>
      <c r="E70" s="5">
        <v>3.86</v>
      </c>
      <c r="F70" s="5">
        <v>1.46</v>
      </c>
      <c r="G70" s="5">
        <v>6.18</v>
      </c>
      <c r="H70" s="5">
        <v>6.91</v>
      </c>
      <c r="I70" s="5">
        <v>8.57</v>
      </c>
    </row>
    <row r="71" spans="1:9" x14ac:dyDescent="0.3">
      <c r="A71" s="35" t="s">
        <v>79</v>
      </c>
      <c r="B71" s="21">
        <f>B70/B63*100</f>
        <v>9.115384615384615</v>
      </c>
      <c r="C71" s="21">
        <f t="shared" ref="C71:I71" si="6">C70/C63*100</f>
        <v>14.499999999999998</v>
      </c>
      <c r="D71" s="21">
        <f t="shared" si="6"/>
        <v>32.066666666666663</v>
      </c>
      <c r="E71" s="21">
        <f t="shared" si="6"/>
        <v>19.3</v>
      </c>
      <c r="F71" s="21">
        <f t="shared" si="6"/>
        <v>6.9523809523809517</v>
      </c>
      <c r="G71" s="21">
        <f t="shared" si="6"/>
        <v>14.045454545454545</v>
      </c>
      <c r="H71" s="21">
        <f t="shared" si="6"/>
        <v>9.4657534246575352</v>
      </c>
      <c r="I71" s="21">
        <f t="shared" si="6"/>
        <v>19.47727272727273</v>
      </c>
    </row>
    <row r="72" spans="1:9" x14ac:dyDescent="0.3">
      <c r="A72" s="32" t="s">
        <v>23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3">
      <c r="A73" s="5" t="s">
        <v>71</v>
      </c>
      <c r="B73" s="5">
        <v>0.22</v>
      </c>
      <c r="C73" s="5">
        <v>0.26</v>
      </c>
      <c r="D73" s="5">
        <v>0.23</v>
      </c>
      <c r="E73" s="5">
        <v>0.13</v>
      </c>
      <c r="F73" s="5">
        <v>0.14000000000000001</v>
      </c>
      <c r="G73" s="5">
        <v>0.33</v>
      </c>
      <c r="H73" s="5">
        <v>0.87</v>
      </c>
      <c r="I73" s="5">
        <v>0.65</v>
      </c>
    </row>
    <row r="74" spans="1:9" x14ac:dyDescent="0.3">
      <c r="A74" s="23" t="s">
        <v>72</v>
      </c>
      <c r="B74" s="5">
        <v>0.77</v>
      </c>
      <c r="C74" s="5">
        <v>1.1000000000000001</v>
      </c>
      <c r="D74" s="5">
        <v>0.78</v>
      </c>
      <c r="E74" s="5">
        <v>0.47</v>
      </c>
      <c r="F74" s="5">
        <v>0.71</v>
      </c>
      <c r="G74" s="5">
        <v>1.33</v>
      </c>
      <c r="H74" s="5">
        <v>2.23</v>
      </c>
      <c r="I74" s="5">
        <v>2.52</v>
      </c>
    </row>
    <row r="75" spans="1:9" x14ac:dyDescent="0.3">
      <c r="A75" s="23" t="s">
        <v>73</v>
      </c>
      <c r="B75" s="5">
        <v>0.21</v>
      </c>
      <c r="C75" s="5">
        <v>0.31</v>
      </c>
      <c r="D75" s="5">
        <v>0.4</v>
      </c>
      <c r="E75" s="5">
        <v>7.0000000000000007E-2</v>
      </c>
      <c r="F75" s="5">
        <v>0.43</v>
      </c>
      <c r="G75" s="5">
        <v>0.94</v>
      </c>
      <c r="H75" s="5">
        <v>0.55000000000000004</v>
      </c>
      <c r="I75" s="5">
        <v>0.98</v>
      </c>
    </row>
    <row r="76" spans="1:9" x14ac:dyDescent="0.3">
      <c r="A76" s="23" t="s">
        <v>74</v>
      </c>
      <c r="B76" s="5">
        <v>0.03</v>
      </c>
      <c r="C76" s="5">
        <v>0.02</v>
      </c>
      <c r="D76" s="5">
        <v>0.03</v>
      </c>
      <c r="E76" s="5">
        <v>0.01</v>
      </c>
      <c r="F76" s="5">
        <v>0.03</v>
      </c>
      <c r="G76" s="5">
        <v>7.0000000000000007E-2</v>
      </c>
      <c r="H76" s="5">
        <v>7.0000000000000007E-2</v>
      </c>
      <c r="I76" s="5">
        <v>0.09</v>
      </c>
    </row>
    <row r="77" spans="1:9" x14ac:dyDescent="0.3">
      <c r="A77" s="23" t="s">
        <v>75</v>
      </c>
      <c r="B77" s="5">
        <v>0.01</v>
      </c>
      <c r="C77" s="5">
        <v>0</v>
      </c>
      <c r="D77" s="5">
        <v>0.01</v>
      </c>
      <c r="E77" s="5">
        <v>0</v>
      </c>
      <c r="F77" s="5">
        <v>0.01</v>
      </c>
      <c r="G77" s="5">
        <v>0.02</v>
      </c>
      <c r="H77" s="5">
        <v>0.02</v>
      </c>
      <c r="I77" s="5">
        <v>0.03</v>
      </c>
    </row>
    <row r="78" spans="1:9" x14ac:dyDescent="0.3">
      <c r="A78" s="34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0.01</v>
      </c>
      <c r="H78" s="5">
        <v>0</v>
      </c>
      <c r="I78" s="5">
        <v>0.01</v>
      </c>
    </row>
    <row r="79" spans="1:9" x14ac:dyDescent="0.3">
      <c r="A79" s="28" t="s">
        <v>77</v>
      </c>
      <c r="B79" s="5">
        <v>0.47</v>
      </c>
      <c r="C79" s="5">
        <v>0.84</v>
      </c>
      <c r="D79" s="5">
        <v>0.57999999999999996</v>
      </c>
      <c r="E79" s="5">
        <v>0.34</v>
      </c>
      <c r="F79" s="5">
        <v>0.95</v>
      </c>
      <c r="G79" s="5">
        <v>1.24</v>
      </c>
      <c r="H79" s="5">
        <v>1.6</v>
      </c>
      <c r="I79" s="5">
        <v>1.92</v>
      </c>
    </row>
    <row r="80" spans="1:9" x14ac:dyDescent="0.3">
      <c r="A80" s="35" t="s">
        <v>80</v>
      </c>
      <c r="B80" s="21">
        <f>B79/B63*100</f>
        <v>0.90384615384615385</v>
      </c>
      <c r="C80" s="21">
        <f t="shared" ref="C80:I80" si="7">C79/C63*100</f>
        <v>3</v>
      </c>
      <c r="D80" s="21">
        <f t="shared" si="7"/>
        <v>3.8666666666666663</v>
      </c>
      <c r="E80" s="21">
        <f t="shared" si="7"/>
        <v>1.7000000000000002</v>
      </c>
      <c r="F80" s="21">
        <f t="shared" si="7"/>
        <v>4.5238095238095237</v>
      </c>
      <c r="G80" s="21">
        <f t="shared" si="7"/>
        <v>2.8181818181818183</v>
      </c>
      <c r="H80" s="21">
        <f t="shared" si="7"/>
        <v>2.1917808219178081</v>
      </c>
      <c r="I80" s="21">
        <f t="shared" si="7"/>
        <v>4.3636363636363633</v>
      </c>
    </row>
    <row r="81" spans="1:10" x14ac:dyDescent="0.3">
      <c r="A81" s="32" t="s">
        <v>23</v>
      </c>
      <c r="B81" s="22"/>
      <c r="C81" s="22"/>
      <c r="D81" s="22"/>
      <c r="E81" s="22"/>
      <c r="F81" s="22"/>
      <c r="G81" s="22"/>
      <c r="H81" s="22"/>
      <c r="I81" s="22"/>
    </row>
    <row r="82" spans="1:10" x14ac:dyDescent="0.3">
      <c r="A82" s="4" t="s">
        <v>78</v>
      </c>
      <c r="B82" s="5">
        <v>5.21</v>
      </c>
      <c r="C82" s="5">
        <v>4.8899999999999997</v>
      </c>
      <c r="D82" s="5">
        <v>5.39</v>
      </c>
      <c r="E82" s="5">
        <v>4.2</v>
      </c>
      <c r="F82" s="5">
        <v>4.83</v>
      </c>
      <c r="G82" s="5">
        <v>7.42</v>
      </c>
      <c r="H82" s="5">
        <v>8.61</v>
      </c>
      <c r="I82" s="5">
        <v>10.49</v>
      </c>
    </row>
    <row r="83" spans="1:10" x14ac:dyDescent="0.3">
      <c r="A83" s="5" t="s">
        <v>81</v>
      </c>
      <c r="B83" s="9">
        <f>B82/B63*100</f>
        <v>10.01923076923077</v>
      </c>
      <c r="C83" s="9">
        <f t="shared" ref="C83:I83" si="8">C82/C63*100</f>
        <v>17.464285714285712</v>
      </c>
      <c r="D83" s="9">
        <f t="shared" si="8"/>
        <v>35.933333333333337</v>
      </c>
      <c r="E83" s="9">
        <f t="shared" si="8"/>
        <v>21.000000000000004</v>
      </c>
      <c r="F83" s="9">
        <f t="shared" si="8"/>
        <v>23</v>
      </c>
      <c r="G83" s="9">
        <f t="shared" si="8"/>
        <v>16.863636363636363</v>
      </c>
      <c r="H83" s="9">
        <f t="shared" si="8"/>
        <v>11.794520547945204</v>
      </c>
      <c r="I83" s="9">
        <f t="shared" si="8"/>
        <v>23.84090909090909</v>
      </c>
    </row>
    <row r="84" spans="1:10" x14ac:dyDescent="0.3">
      <c r="A84" t="s">
        <v>82</v>
      </c>
      <c r="B84" s="27">
        <f>B70/B79</f>
        <v>10.085106382978724</v>
      </c>
      <c r="C84" s="27">
        <f t="shared" ref="C84:I84" si="9">C70/C79</f>
        <v>4.833333333333333</v>
      </c>
      <c r="D84" s="27">
        <f t="shared" si="9"/>
        <v>8.2931034482758612</v>
      </c>
      <c r="E84" s="27">
        <f t="shared" si="9"/>
        <v>11.352941176470587</v>
      </c>
      <c r="F84" s="27">
        <f t="shared" si="9"/>
        <v>1.536842105263158</v>
      </c>
      <c r="G84" s="27">
        <f t="shared" si="9"/>
        <v>4.9838709677419351</v>
      </c>
      <c r="H84" s="27">
        <f t="shared" si="9"/>
        <v>4.3187499999999996</v>
      </c>
      <c r="I84" s="27">
        <f t="shared" si="9"/>
        <v>4.463541666666667</v>
      </c>
    </row>
    <row r="86" spans="1:10" ht="30" x14ac:dyDescent="0.3">
      <c r="A86" s="30" t="s">
        <v>83</v>
      </c>
      <c r="B86" s="30" t="s">
        <v>2</v>
      </c>
      <c r="C86" s="30" t="s">
        <v>3</v>
      </c>
      <c r="D86" s="30" t="s">
        <v>4</v>
      </c>
      <c r="E86" s="30" t="s">
        <v>5</v>
      </c>
      <c r="F86" s="30" t="s">
        <v>6</v>
      </c>
      <c r="G86" s="30" t="s">
        <v>7</v>
      </c>
      <c r="H86" s="30" t="s">
        <v>8</v>
      </c>
      <c r="I86" s="30" t="s">
        <v>9</v>
      </c>
    </row>
    <row r="87" spans="1:10" x14ac:dyDescent="0.25">
      <c r="A87" s="36" t="s">
        <v>84</v>
      </c>
      <c r="B87" s="36">
        <v>0.92200000000000004</v>
      </c>
      <c r="C87" s="36">
        <v>0.40200000000000002</v>
      </c>
      <c r="D87" s="36">
        <v>0.52200000000000002</v>
      </c>
      <c r="E87" s="36">
        <v>0.80200000000000005</v>
      </c>
      <c r="F87" s="36">
        <v>0.53400000000000003</v>
      </c>
      <c r="G87" s="36">
        <v>0.64500000000000002</v>
      </c>
      <c r="H87" s="36">
        <v>0.96199999999999997</v>
      </c>
      <c r="I87" s="36">
        <v>0.44</v>
      </c>
      <c r="J87" s="11">
        <f>AVERAGE(B87:I87)</f>
        <v>0.65362500000000012</v>
      </c>
    </row>
    <row r="88" spans="1:10" x14ac:dyDescent="0.25">
      <c r="A88" s="36" t="s">
        <v>85</v>
      </c>
      <c r="B88" s="36">
        <v>18.831</v>
      </c>
      <c r="C88" s="36">
        <v>10.637</v>
      </c>
      <c r="D88" s="36">
        <v>13.641999999999999</v>
      </c>
      <c r="E88" s="36">
        <v>5.7320000000000002</v>
      </c>
      <c r="F88" s="36">
        <v>3.6240000000000001</v>
      </c>
      <c r="G88" s="36">
        <v>28.777000000000001</v>
      </c>
      <c r="H88" s="36">
        <v>12.438000000000001</v>
      </c>
      <c r="I88" s="36">
        <v>9.7110000000000003</v>
      </c>
      <c r="J88" s="11">
        <f t="shared" ref="J88:J100" si="10">AVERAGE(B88:I88)</f>
        <v>12.923999999999999</v>
      </c>
    </row>
    <row r="89" spans="1:10" x14ac:dyDescent="0.25">
      <c r="A89" s="36" t="s">
        <v>86</v>
      </c>
      <c r="B89" s="36">
        <v>2.702</v>
      </c>
      <c r="C89" s="36">
        <v>1.8080000000000001</v>
      </c>
      <c r="D89" s="36">
        <v>1.2270000000000001</v>
      </c>
      <c r="E89" s="36">
        <v>0.83699999999999997</v>
      </c>
      <c r="F89" s="36">
        <v>0.59199999999999997</v>
      </c>
      <c r="G89" s="36">
        <v>1.732</v>
      </c>
      <c r="H89" s="36">
        <v>1.82</v>
      </c>
      <c r="I89" s="36">
        <v>0.59899999999999998</v>
      </c>
      <c r="J89" s="11">
        <f t="shared" si="10"/>
        <v>1.414625</v>
      </c>
    </row>
    <row r="90" spans="1:10" x14ac:dyDescent="0.25">
      <c r="A90" s="36" t="s">
        <v>87</v>
      </c>
      <c r="B90" s="36">
        <v>4.5039999999999996</v>
      </c>
      <c r="C90" s="36">
        <v>2.496</v>
      </c>
      <c r="D90" s="36">
        <v>1.889</v>
      </c>
      <c r="E90" s="36">
        <v>1.085</v>
      </c>
      <c r="F90" s="36">
        <v>0.76700000000000002</v>
      </c>
      <c r="G90" s="36">
        <v>2.0009999999999999</v>
      </c>
      <c r="H90" s="36">
        <v>2.694</v>
      </c>
      <c r="I90" s="36">
        <v>1.016</v>
      </c>
      <c r="J90" s="11">
        <f t="shared" si="10"/>
        <v>2.0564999999999998</v>
      </c>
    </row>
    <row r="91" spans="1:10" x14ac:dyDescent="0.25">
      <c r="A91" s="36" t="s">
        <v>88</v>
      </c>
      <c r="B91" s="36">
        <v>3.7999999999999999E-2</v>
      </c>
      <c r="C91" s="36">
        <v>8.1000000000000003E-2</v>
      </c>
      <c r="D91" s="36">
        <v>0.21299999999999999</v>
      </c>
      <c r="E91" s="36">
        <v>6.5000000000000002E-2</v>
      </c>
      <c r="F91" s="36">
        <v>7.0000000000000001E-3</v>
      </c>
      <c r="G91" s="36">
        <v>0.10299999999999999</v>
      </c>
      <c r="H91" s="36">
        <v>0.27700000000000002</v>
      </c>
      <c r="I91" s="36">
        <v>9.1999999999999998E-2</v>
      </c>
      <c r="J91" s="11">
        <f t="shared" si="10"/>
        <v>0.1095</v>
      </c>
    </row>
    <row r="92" spans="1:10" ht="27" x14ac:dyDescent="0.25">
      <c r="A92" s="36" t="s">
        <v>89</v>
      </c>
      <c r="B92" s="36">
        <v>2.1000000000000001E-2</v>
      </c>
      <c r="C92" s="36">
        <v>4.0000000000000001E-3</v>
      </c>
      <c r="D92" s="36">
        <v>2.4E-2</v>
      </c>
      <c r="E92" s="36">
        <v>0</v>
      </c>
      <c r="F92" s="36">
        <v>0</v>
      </c>
      <c r="G92" s="36">
        <v>8.0000000000000002E-3</v>
      </c>
      <c r="H92" s="36">
        <v>0</v>
      </c>
      <c r="I92" s="36">
        <v>0</v>
      </c>
      <c r="J92" s="11">
        <f t="shared" si="10"/>
        <v>7.1250000000000003E-3</v>
      </c>
    </row>
    <row r="93" spans="1:10" ht="27" x14ac:dyDescent="0.25">
      <c r="A93" s="36" t="s">
        <v>90</v>
      </c>
      <c r="B93" s="36">
        <v>4.7770000000000001</v>
      </c>
      <c r="C93" s="36">
        <v>1.1120000000000001</v>
      </c>
      <c r="D93" s="36">
        <v>0.21</v>
      </c>
      <c r="E93" s="36">
        <v>0.17699999999999999</v>
      </c>
      <c r="F93" s="36">
        <v>0.54600000000000004</v>
      </c>
      <c r="G93" s="36">
        <v>0.84599999999999997</v>
      </c>
      <c r="H93" s="36">
        <v>1.51</v>
      </c>
      <c r="I93" s="36">
        <v>3.319</v>
      </c>
      <c r="J93" s="11">
        <f t="shared" si="10"/>
        <v>1.562125</v>
      </c>
    </row>
    <row r="94" spans="1:10" ht="27" x14ac:dyDescent="0.25">
      <c r="A94" s="36" t="s">
        <v>91</v>
      </c>
      <c r="B94" s="36">
        <v>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11">
        <f t="shared" si="10"/>
        <v>0</v>
      </c>
    </row>
    <row r="95" spans="1:10" x14ac:dyDescent="0.25">
      <c r="A95" s="36" t="s">
        <v>92</v>
      </c>
      <c r="B95" s="36">
        <v>7.8E-2</v>
      </c>
      <c r="C95" s="36">
        <v>0.04</v>
      </c>
      <c r="D95" s="36">
        <v>8.9999999999999993E-3</v>
      </c>
      <c r="E95" s="36">
        <v>0.06</v>
      </c>
      <c r="F95" s="36">
        <v>2.8000000000000001E-2</v>
      </c>
      <c r="G95" s="36">
        <v>0</v>
      </c>
      <c r="H95" s="36">
        <v>4.4999999999999998E-2</v>
      </c>
      <c r="I95" s="36">
        <v>3.5000000000000003E-2</v>
      </c>
      <c r="J95" s="11">
        <f t="shared" si="10"/>
        <v>3.6875000000000005E-2</v>
      </c>
    </row>
    <row r="96" spans="1:10" ht="27" x14ac:dyDescent="0.25">
      <c r="A96" s="36" t="s">
        <v>93</v>
      </c>
      <c r="B96" s="36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11">
        <f t="shared" si="10"/>
        <v>0</v>
      </c>
    </row>
    <row r="97" spans="1:10" x14ac:dyDescent="0.25">
      <c r="A97" s="37" t="s">
        <v>94</v>
      </c>
      <c r="B97" s="36">
        <v>0.28499999999999998</v>
      </c>
      <c r="C97" s="36">
        <v>9.8000000000000004E-2</v>
      </c>
      <c r="D97" s="36">
        <v>0.155</v>
      </c>
      <c r="E97" s="36">
        <v>0</v>
      </c>
      <c r="F97" s="36">
        <v>0.152</v>
      </c>
      <c r="G97" s="36">
        <v>0.29199999999999998</v>
      </c>
      <c r="H97" s="36">
        <v>0.13400000000000001</v>
      </c>
      <c r="I97" s="36">
        <v>0.16500000000000001</v>
      </c>
      <c r="J97" s="11">
        <f t="shared" si="10"/>
        <v>0.16012500000000002</v>
      </c>
    </row>
    <row r="98" spans="1:10" ht="27" x14ac:dyDescent="0.25">
      <c r="A98" s="36" t="s">
        <v>95</v>
      </c>
      <c r="B98" s="36">
        <v>1.286</v>
      </c>
      <c r="C98" s="36">
        <v>0.54</v>
      </c>
      <c r="D98" s="36">
        <v>0.252</v>
      </c>
      <c r="E98" s="36">
        <v>0.17899999999999999</v>
      </c>
      <c r="F98" s="36">
        <v>0.35299999999999998</v>
      </c>
      <c r="G98" s="36">
        <v>9.6000000000000002E-2</v>
      </c>
      <c r="H98" s="36">
        <v>0.31900000000000001</v>
      </c>
      <c r="I98" s="36">
        <v>9.6000000000000002E-2</v>
      </c>
      <c r="J98" s="11">
        <f t="shared" si="10"/>
        <v>0.39012500000000006</v>
      </c>
    </row>
    <row r="99" spans="1:10" ht="27" x14ac:dyDescent="0.25">
      <c r="A99" s="36" t="s">
        <v>96</v>
      </c>
      <c r="B99" s="36">
        <v>0.14899999999999999</v>
      </c>
      <c r="C99" s="36">
        <v>0.14299999999999999</v>
      </c>
      <c r="D99" s="36">
        <v>4.1000000000000002E-2</v>
      </c>
      <c r="E99" s="36">
        <v>8.9999999999999993E-3</v>
      </c>
      <c r="F99" s="36">
        <v>8.9999999999999993E-3</v>
      </c>
      <c r="G99" s="36">
        <v>1.7999999999999999E-2</v>
      </c>
      <c r="H99" s="36">
        <v>0.159</v>
      </c>
      <c r="I99" s="36">
        <v>0</v>
      </c>
      <c r="J99" s="11">
        <f t="shared" si="10"/>
        <v>6.6000000000000003E-2</v>
      </c>
    </row>
    <row r="100" spans="1:10" x14ac:dyDescent="0.3">
      <c r="A100" s="30" t="s">
        <v>97</v>
      </c>
      <c r="B100" s="30">
        <v>33.594000000000001</v>
      </c>
      <c r="C100" s="30">
        <v>17.361000000000001</v>
      </c>
      <c r="D100" s="30">
        <v>18.184000000000001</v>
      </c>
      <c r="E100" s="30">
        <v>8.9459999999999997</v>
      </c>
      <c r="F100" s="30">
        <v>6.6120000000000001</v>
      </c>
      <c r="G100" s="30">
        <v>34.518999999999998</v>
      </c>
      <c r="H100" s="30">
        <v>20.356999999999999</v>
      </c>
      <c r="I100" s="30">
        <v>15.473000000000001</v>
      </c>
      <c r="J100" s="11">
        <f t="shared" si="10"/>
        <v>19.380749999999999</v>
      </c>
    </row>
  </sheetData>
  <mergeCells count="56">
    <mergeCell ref="H71:H72"/>
    <mergeCell ref="I71:I72"/>
    <mergeCell ref="B80:B81"/>
    <mergeCell ref="C80:C81"/>
    <mergeCell ref="D80:D81"/>
    <mergeCell ref="E80:E81"/>
    <mergeCell ref="F80:F81"/>
    <mergeCell ref="G80:G81"/>
    <mergeCell ref="H80:H81"/>
    <mergeCell ref="I80:I81"/>
    <mergeCell ref="B71:B72"/>
    <mergeCell ref="C71:C72"/>
    <mergeCell ref="D71:D72"/>
    <mergeCell ref="E71:E72"/>
    <mergeCell ref="F71:F72"/>
    <mergeCell ref="G71:G72"/>
    <mergeCell ref="B68:B69"/>
    <mergeCell ref="C68:C69"/>
    <mergeCell ref="D68:D69"/>
    <mergeCell ref="E68:E69"/>
    <mergeCell ref="F68:F69"/>
    <mergeCell ref="G68:G69"/>
    <mergeCell ref="H68:H69"/>
    <mergeCell ref="I68:I69"/>
    <mergeCell ref="H40:H41"/>
    <mergeCell ref="I40:I41"/>
    <mergeCell ref="B61:B62"/>
    <mergeCell ref="C61:C62"/>
    <mergeCell ref="D61:D62"/>
    <mergeCell ref="E61:E62"/>
    <mergeCell ref="F61:F62"/>
    <mergeCell ref="G61:G62"/>
    <mergeCell ref="H61:H62"/>
    <mergeCell ref="I61:I62"/>
    <mergeCell ref="B40:B41"/>
    <mergeCell ref="C40:C41"/>
    <mergeCell ref="D40:D41"/>
    <mergeCell ref="E40:E41"/>
    <mergeCell ref="F40:F41"/>
    <mergeCell ref="G40:G41"/>
    <mergeCell ref="H1:H2"/>
    <mergeCell ref="I1:I2"/>
    <mergeCell ref="B21:B22"/>
    <mergeCell ref="C21:C22"/>
    <mergeCell ref="D21:D22"/>
    <mergeCell ref="E21:E22"/>
    <mergeCell ref="F21:F22"/>
    <mergeCell ref="G21:G22"/>
    <mergeCell ref="H21:H22"/>
    <mergeCell ref="I21:I22"/>
    <mergeCell ref="B1:B2"/>
    <mergeCell ref="C1:C2"/>
    <mergeCell ref="D1:D2"/>
    <mergeCell ref="E1:E2"/>
    <mergeCell ref="F1:F2"/>
    <mergeCell ref="G1:G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2019-03-15T01:36:12Z</dcterms:created>
  <dcterms:modified xsi:type="dcterms:W3CDTF">2019-03-15T06:55:41Z</dcterms:modified>
</cp:coreProperties>
</file>