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akwan_kim/survey_monkey/SM_code/"/>
    </mc:Choice>
  </mc:AlternateContent>
  <bookViews>
    <workbookView xWindow="0" yWindow="460" windowWidth="25600" windowHeight="18620" tabRatio="818"/>
  </bookViews>
  <sheets>
    <sheet name="기본정보" sheetId="30" r:id="rId1"/>
    <sheet name="(K) K-SFS-P" sheetId="37" r:id="rId2"/>
    <sheet name="정서평가채점판" sheetId="25" r:id="rId3"/>
    <sheet name="정서평가결과지" sheetId="26" r:id="rId4"/>
    <sheet name="TCI 결과지" sheetId="33" r:id="rId5"/>
    <sheet name="기타평가결과지" sheetId="28" r:id="rId6"/>
    <sheet name="ACCESS" sheetId="29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8" i="25" l="1"/>
  <c r="G75" i="37"/>
  <c r="F75" i="37"/>
  <c r="G74" i="37"/>
  <c r="F74" i="37"/>
  <c r="G73" i="37"/>
  <c r="F73" i="37"/>
  <c r="G72" i="37"/>
  <c r="F72" i="37"/>
  <c r="G71" i="37"/>
  <c r="F71" i="37"/>
  <c r="G70" i="37"/>
  <c r="F70" i="37"/>
  <c r="G69" i="37"/>
  <c r="F69" i="37"/>
  <c r="G68" i="37"/>
  <c r="F68" i="37"/>
  <c r="G67" i="37"/>
  <c r="F67" i="37"/>
  <c r="G66" i="37"/>
  <c r="F66" i="37"/>
  <c r="G65" i="37"/>
  <c r="F65" i="37"/>
  <c r="G64" i="37"/>
  <c r="F64" i="37"/>
  <c r="G63" i="37"/>
  <c r="F63" i="37"/>
  <c r="G62" i="37"/>
  <c r="F62" i="37"/>
  <c r="G61" i="37"/>
  <c r="F61" i="37"/>
  <c r="G60" i="37"/>
  <c r="F60" i="37"/>
  <c r="G59" i="37"/>
  <c r="F59" i="37"/>
  <c r="G58" i="37"/>
  <c r="F58" i="37"/>
  <c r="G57" i="37"/>
  <c r="F57" i="37"/>
  <c r="G56" i="37"/>
  <c r="F56" i="37"/>
  <c r="G55" i="37"/>
  <c r="F55" i="37"/>
  <c r="G54" i="37"/>
  <c r="F54" i="37"/>
  <c r="G53" i="37"/>
  <c r="F53" i="37"/>
  <c r="G52" i="37"/>
  <c r="F52" i="37"/>
  <c r="G51" i="37"/>
  <c r="F51" i="37"/>
  <c r="G50" i="37"/>
  <c r="F50" i="37"/>
  <c r="G49" i="37"/>
  <c r="F49" i="37"/>
  <c r="G48" i="37"/>
  <c r="F48" i="37"/>
  <c r="G47" i="37"/>
  <c r="F47" i="37"/>
  <c r="G46" i="37"/>
  <c r="F46" i="37"/>
  <c r="G45" i="37"/>
  <c r="F45" i="37"/>
  <c r="G44" i="37"/>
  <c r="F44" i="37"/>
  <c r="G43" i="37"/>
  <c r="F43" i="37"/>
  <c r="G42" i="37"/>
  <c r="F42" i="37"/>
  <c r="G41" i="37"/>
  <c r="J9" i="37"/>
  <c r="K9" i="37"/>
  <c r="F41" i="37"/>
  <c r="G40" i="37"/>
  <c r="F40" i="37"/>
  <c r="G39" i="37"/>
  <c r="F39" i="37"/>
  <c r="G38" i="37"/>
  <c r="F38" i="37"/>
  <c r="G37" i="37"/>
  <c r="F37" i="37"/>
  <c r="G36" i="37"/>
  <c r="F36" i="37"/>
  <c r="G35" i="37"/>
  <c r="F35" i="37"/>
  <c r="G34" i="37"/>
  <c r="F34" i="37"/>
  <c r="G33" i="37"/>
  <c r="F33" i="37"/>
  <c r="G32" i="37"/>
  <c r="F32" i="37"/>
  <c r="G31" i="37"/>
  <c r="F31" i="37"/>
  <c r="G30" i="37"/>
  <c r="F30" i="37"/>
  <c r="G29" i="37"/>
  <c r="F29" i="37"/>
  <c r="G28" i="37"/>
  <c r="F28" i="37"/>
  <c r="G27" i="37"/>
  <c r="F27" i="37"/>
  <c r="G26" i="37"/>
  <c r="J8" i="37"/>
  <c r="K8" i="37"/>
  <c r="F26" i="37"/>
  <c r="G25" i="37"/>
  <c r="F25" i="37"/>
  <c r="G24" i="37"/>
  <c r="F24" i="37"/>
  <c r="G23" i="37"/>
  <c r="F23" i="37"/>
  <c r="G22" i="37"/>
  <c r="F22" i="37"/>
  <c r="G21" i="37"/>
  <c r="F21" i="37"/>
  <c r="K20" i="37"/>
  <c r="G20" i="37"/>
  <c r="F20" i="37"/>
  <c r="G19" i="37"/>
  <c r="F19" i="37"/>
  <c r="G18" i="37"/>
  <c r="F18" i="37"/>
  <c r="G17" i="37"/>
  <c r="F17" i="37"/>
  <c r="G16" i="37"/>
  <c r="F16" i="37"/>
  <c r="G15" i="37"/>
  <c r="F15" i="37"/>
  <c r="G14" i="37"/>
  <c r="F14" i="37"/>
  <c r="G13" i="37"/>
  <c r="F13" i="37"/>
  <c r="G12" i="37"/>
  <c r="F12" i="37"/>
  <c r="K11" i="37"/>
  <c r="G11" i="37"/>
  <c r="F11" i="37"/>
  <c r="J10" i="37"/>
  <c r="K10" i="37"/>
  <c r="G10" i="37"/>
  <c r="J6" i="37"/>
  <c r="K6" i="37"/>
  <c r="F10" i="37"/>
  <c r="G9" i="37"/>
  <c r="F9" i="37"/>
  <c r="G8" i="37"/>
  <c r="F8" i="37"/>
  <c r="G7" i="37"/>
  <c r="F7" i="37"/>
  <c r="G6" i="37"/>
  <c r="F6" i="37"/>
  <c r="G5" i="37"/>
  <c r="F5" i="37"/>
  <c r="E5" i="29"/>
  <c r="BH5" i="29"/>
  <c r="BF5" i="29"/>
  <c r="BD5" i="29"/>
  <c r="BB5" i="29"/>
  <c r="AN5" i="29"/>
  <c r="II20" i="29"/>
  <c r="IH20" i="29"/>
  <c r="IG20" i="29"/>
  <c r="IF20" i="29"/>
  <c r="IE20" i="29"/>
  <c r="ID20" i="29"/>
  <c r="IC20" i="29"/>
  <c r="IB20" i="29"/>
  <c r="IA20" i="29"/>
  <c r="HZ20" i="29"/>
  <c r="HY20" i="29"/>
  <c r="HX20" i="29"/>
  <c r="HW20" i="29"/>
  <c r="HV20" i="29"/>
  <c r="HU20" i="29"/>
  <c r="HT20" i="29"/>
  <c r="HS20" i="29"/>
  <c r="HR20" i="29"/>
  <c r="HQ20" i="29"/>
  <c r="HP20" i="29"/>
  <c r="HO20" i="29"/>
  <c r="HN20" i="29"/>
  <c r="HM20" i="29"/>
  <c r="HL20" i="29"/>
  <c r="HK20" i="29"/>
  <c r="HJ20" i="29"/>
  <c r="HI20" i="29"/>
  <c r="HH20" i="29"/>
  <c r="HG20" i="29"/>
  <c r="HF20" i="29"/>
  <c r="HE20" i="29"/>
  <c r="HD20" i="29"/>
  <c r="HC20" i="29"/>
  <c r="HB20" i="29"/>
  <c r="HA20" i="29"/>
  <c r="GZ20" i="29"/>
  <c r="GY20" i="29"/>
  <c r="GX20" i="29"/>
  <c r="GW20" i="29"/>
  <c r="GV20" i="29"/>
  <c r="GU20" i="29"/>
  <c r="GT20" i="29"/>
  <c r="GS20" i="29"/>
  <c r="GR20" i="29"/>
  <c r="GQ20" i="29"/>
  <c r="GP20" i="29"/>
  <c r="GO20" i="29"/>
  <c r="GN20" i="29"/>
  <c r="GM20" i="29"/>
  <c r="GL20" i="29"/>
  <c r="GK20" i="29"/>
  <c r="GJ20" i="29"/>
  <c r="GI20" i="29"/>
  <c r="GH20" i="29"/>
  <c r="GG20" i="29"/>
  <c r="GF20" i="29"/>
  <c r="GE20" i="29"/>
  <c r="GD20" i="29"/>
  <c r="GC20" i="29"/>
  <c r="GB20" i="29"/>
  <c r="GA20" i="29"/>
  <c r="FZ20" i="29"/>
  <c r="FY20" i="29"/>
  <c r="FX20" i="29"/>
  <c r="FW20" i="29"/>
  <c r="FV20" i="29"/>
  <c r="FU20" i="29"/>
  <c r="FT20" i="29"/>
  <c r="FS20" i="29"/>
  <c r="FR20" i="29"/>
  <c r="FQ20" i="29"/>
  <c r="FP20" i="29"/>
  <c r="FO20" i="29"/>
  <c r="FN20" i="29"/>
  <c r="FM20" i="29"/>
  <c r="FL20" i="29"/>
  <c r="FK20" i="29"/>
  <c r="FJ20" i="29"/>
  <c r="FI20" i="29"/>
  <c r="FH20" i="29"/>
  <c r="FG20" i="29"/>
  <c r="FF20" i="29"/>
  <c r="FE20" i="29"/>
  <c r="FD20" i="29"/>
  <c r="FC20" i="29"/>
  <c r="FB20" i="29"/>
  <c r="FA20" i="29"/>
  <c r="EZ20" i="29"/>
  <c r="EY20" i="29"/>
  <c r="EX20" i="29"/>
  <c r="EW20" i="29"/>
  <c r="EV20" i="29"/>
  <c r="EU20" i="29"/>
  <c r="ET20" i="29"/>
  <c r="ES20" i="29"/>
  <c r="ER20" i="29"/>
  <c r="EQ20" i="29"/>
  <c r="EP20" i="29"/>
  <c r="EO20" i="29"/>
  <c r="EN20" i="29"/>
  <c r="EM20" i="29"/>
  <c r="EL20" i="29"/>
  <c r="EK20" i="29"/>
  <c r="EJ20" i="29"/>
  <c r="EI20" i="29"/>
  <c r="EH20" i="29"/>
  <c r="EG20" i="29"/>
  <c r="EF20" i="29"/>
  <c r="EE20" i="29"/>
  <c r="ED20" i="29"/>
  <c r="EC20" i="29"/>
  <c r="EB20" i="29"/>
  <c r="EA20" i="29"/>
  <c r="DZ20" i="29"/>
  <c r="DY20" i="29"/>
  <c r="DX20" i="29"/>
  <c r="DW20" i="29"/>
  <c r="DV20" i="29"/>
  <c r="DU20" i="29"/>
  <c r="DT20" i="29"/>
  <c r="DS20" i="29"/>
  <c r="DR20" i="29"/>
  <c r="DQ20" i="29"/>
  <c r="DP20" i="29"/>
  <c r="DO20" i="29"/>
  <c r="DN20" i="29"/>
  <c r="DM20" i="29"/>
  <c r="DL20" i="29"/>
  <c r="DK20" i="29"/>
  <c r="DJ20" i="29"/>
  <c r="DI20" i="29"/>
  <c r="DH20" i="29"/>
  <c r="DG20" i="29"/>
  <c r="DF20" i="29"/>
  <c r="DE20" i="29"/>
  <c r="DD20" i="29"/>
  <c r="DC20" i="29"/>
  <c r="DB20" i="29"/>
  <c r="DA20" i="29"/>
  <c r="CZ20" i="29"/>
  <c r="CY20" i="29"/>
  <c r="CX20" i="29"/>
  <c r="CW20" i="29"/>
  <c r="CV20" i="29"/>
  <c r="CU20" i="29"/>
  <c r="CT20" i="29"/>
  <c r="CS20" i="29"/>
  <c r="CR20" i="29"/>
  <c r="CQ20" i="29"/>
  <c r="CP20" i="29"/>
  <c r="CO20" i="29"/>
  <c r="CN20" i="29"/>
  <c r="CM20" i="29"/>
  <c r="CL20" i="29"/>
  <c r="CK20" i="29"/>
  <c r="CJ20" i="29"/>
  <c r="CI20" i="29"/>
  <c r="CH20" i="29"/>
  <c r="CG20" i="29"/>
  <c r="CF20" i="29"/>
  <c r="CE20" i="29"/>
  <c r="CD20" i="29"/>
  <c r="CC20" i="29"/>
  <c r="CB20" i="29"/>
  <c r="CA20" i="29"/>
  <c r="BZ20" i="29"/>
  <c r="BY20" i="29"/>
  <c r="BX20" i="29"/>
  <c r="BW20" i="29"/>
  <c r="BV20" i="29"/>
  <c r="BU20" i="29"/>
  <c r="BT20" i="29"/>
  <c r="BS20" i="29"/>
  <c r="BR20" i="29"/>
  <c r="BQ20" i="29"/>
  <c r="BP20" i="29"/>
  <c r="BO20" i="29"/>
  <c r="BN20" i="29"/>
  <c r="BM20" i="29"/>
  <c r="BL20" i="29"/>
  <c r="BK20" i="29"/>
  <c r="BJ20" i="29"/>
  <c r="BI20" i="29"/>
  <c r="BH20" i="29"/>
  <c r="BG20" i="29"/>
  <c r="BF20" i="29"/>
  <c r="BE20" i="29"/>
  <c r="BD20" i="29"/>
  <c r="BC20" i="29"/>
  <c r="BB20" i="29"/>
  <c r="BA20" i="29"/>
  <c r="AZ20" i="29"/>
  <c r="AY20" i="29"/>
  <c r="AX20" i="29"/>
  <c r="AW20" i="29"/>
  <c r="AV20" i="29"/>
  <c r="AU20" i="29"/>
  <c r="AT20" i="29"/>
  <c r="AS20" i="29"/>
  <c r="AR20" i="29"/>
  <c r="AQ20" i="29"/>
  <c r="AP20" i="29"/>
  <c r="AO20" i="29"/>
  <c r="AN20" i="29"/>
  <c r="AM20" i="29"/>
  <c r="AL20" i="29"/>
  <c r="AK20" i="29"/>
  <c r="AJ20" i="29"/>
  <c r="AI20" i="29"/>
  <c r="AH20" i="29"/>
  <c r="AG20" i="29"/>
  <c r="AF20" i="29"/>
  <c r="AE20" i="29"/>
  <c r="AD20" i="29"/>
  <c r="AC20" i="29"/>
  <c r="AB20" i="29"/>
  <c r="AA20" i="29"/>
  <c r="Z20" i="29"/>
  <c r="Y20" i="29"/>
  <c r="X20" i="29"/>
  <c r="W20" i="29"/>
  <c r="V20" i="29"/>
  <c r="U20" i="29"/>
  <c r="T20" i="29"/>
  <c r="S20" i="29"/>
  <c r="R20" i="29"/>
  <c r="Q20" i="29"/>
  <c r="P20" i="29"/>
  <c r="O20" i="29"/>
  <c r="N20" i="29"/>
  <c r="M20" i="29"/>
  <c r="L20" i="29"/>
  <c r="K20" i="29"/>
  <c r="J20" i="29"/>
  <c r="I20" i="29"/>
  <c r="H20" i="29"/>
  <c r="G20" i="29"/>
  <c r="F20" i="29"/>
  <c r="E20" i="29"/>
  <c r="D20" i="29"/>
  <c r="C15" i="29"/>
  <c r="BJ15" i="29"/>
  <c r="BI15" i="29"/>
  <c r="BL15" i="29"/>
  <c r="BK15" i="29"/>
  <c r="BH15" i="29"/>
  <c r="BG15" i="29"/>
  <c r="BF15" i="29"/>
  <c r="BE15" i="29"/>
  <c r="BC15" i="29"/>
  <c r="BB15" i="29"/>
  <c r="BA15" i="29"/>
  <c r="AZ15" i="29"/>
  <c r="AY15" i="29"/>
  <c r="AW15" i="29"/>
  <c r="AV15" i="29"/>
  <c r="O15" i="29"/>
  <c r="N15" i="29"/>
  <c r="M15" i="29"/>
  <c r="L15" i="29"/>
  <c r="K15" i="29"/>
  <c r="J15" i="29"/>
  <c r="I15" i="29"/>
  <c r="H15" i="29"/>
  <c r="G15" i="29"/>
  <c r="F15" i="29"/>
  <c r="E15" i="29"/>
  <c r="D15" i="29"/>
  <c r="AL15" i="29"/>
  <c r="K2" i="33"/>
  <c r="F2" i="33"/>
  <c r="C2" i="33"/>
  <c r="IK20" i="29"/>
  <c r="IJ20" i="29"/>
  <c r="C20" i="29"/>
  <c r="B20" i="29"/>
  <c r="A20" i="29"/>
  <c r="G8" i="33"/>
  <c r="F33" i="25"/>
  <c r="F27" i="25"/>
  <c r="D23" i="28"/>
  <c r="F5" i="29"/>
  <c r="S10" i="29"/>
  <c r="BM15" i="29"/>
  <c r="BL5" i="29"/>
  <c r="B15" i="29"/>
  <c r="A15" i="29"/>
  <c r="D10" i="29"/>
  <c r="C10" i="29"/>
  <c r="B10" i="29"/>
  <c r="A10" i="29"/>
  <c r="D5" i="29"/>
  <c r="C5" i="29"/>
  <c r="B5" i="29"/>
  <c r="A5" i="29"/>
  <c r="D11" i="28"/>
  <c r="D22" i="28"/>
  <c r="D5" i="28"/>
  <c r="D6" i="28"/>
  <c r="F51" i="25"/>
  <c r="F11" i="25"/>
  <c r="F13" i="25"/>
  <c r="F17" i="25"/>
  <c r="F41" i="25"/>
  <c r="F28" i="25"/>
  <c r="F42" i="25"/>
  <c r="F10" i="25"/>
  <c r="F7" i="25"/>
  <c r="F14" i="25"/>
  <c r="F21" i="25"/>
  <c r="X5" i="29"/>
  <c r="J7" i="37"/>
  <c r="K7" i="37"/>
  <c r="J5" i="37"/>
  <c r="K5" i="37"/>
  <c r="D8" i="28"/>
  <c r="D10" i="28"/>
  <c r="AM5" i="29"/>
  <c r="D9" i="28"/>
  <c r="D7" i="28"/>
  <c r="AJ5" i="29"/>
  <c r="AK5" i="29"/>
  <c r="AI5" i="29"/>
  <c r="AH5" i="29"/>
  <c r="AL5" i="29"/>
  <c r="F53" i="25"/>
  <c r="AF5" i="29"/>
  <c r="F54" i="25"/>
  <c r="F52" i="25"/>
  <c r="AE5" i="29"/>
  <c r="AG5" i="29"/>
  <c r="AD5" i="29"/>
  <c r="F45" i="25"/>
  <c r="Z5" i="29"/>
  <c r="F43" i="25"/>
  <c r="Y5" i="29"/>
  <c r="F37" i="25"/>
  <c r="U5" i="29"/>
  <c r="F39" i="25"/>
  <c r="W5" i="29"/>
  <c r="V5" i="29"/>
  <c r="F35" i="25"/>
  <c r="T5" i="29"/>
  <c r="F32" i="25"/>
  <c r="F34" i="25"/>
  <c r="S5" i="29"/>
  <c r="F31" i="25"/>
  <c r="P5" i="29"/>
  <c r="R5" i="29"/>
  <c r="Q5" i="29"/>
  <c r="F26" i="25"/>
  <c r="F29" i="25"/>
  <c r="L5" i="29"/>
  <c r="F23" i="25"/>
  <c r="K5" i="29"/>
  <c r="F22" i="25"/>
  <c r="F20" i="25"/>
  <c r="H5" i="29"/>
  <c r="F19" i="25"/>
  <c r="F32" i="26"/>
  <c r="AX5" i="29"/>
  <c r="F31" i="26"/>
  <c r="AW5" i="29"/>
  <c r="F30" i="26"/>
  <c r="AV5" i="29"/>
  <c r="D16" i="28"/>
  <c r="F25" i="26"/>
  <c r="F47" i="25"/>
  <c r="AA5" i="29"/>
  <c r="F19" i="26"/>
  <c r="AU5" i="29"/>
  <c r="F18" i="26"/>
  <c r="AT5" i="29"/>
  <c r="F15" i="26"/>
  <c r="AS5" i="29"/>
  <c r="F13" i="26"/>
  <c r="AR5" i="29"/>
  <c r="F12" i="26"/>
  <c r="F11" i="26"/>
  <c r="F16" i="25"/>
  <c r="F15" i="25"/>
  <c r="F12" i="25"/>
  <c r="F9" i="25"/>
  <c r="F8" i="25"/>
  <c r="F6" i="25"/>
  <c r="AP15" i="29"/>
  <c r="F29" i="26"/>
  <c r="F44" i="25"/>
  <c r="G11" i="33"/>
  <c r="E11" i="33"/>
  <c r="E12" i="33"/>
  <c r="D17" i="28"/>
  <c r="E21" i="33"/>
  <c r="G21" i="33"/>
  <c r="E22" i="33"/>
  <c r="E16" i="33"/>
  <c r="E17" i="33"/>
  <c r="G16" i="33"/>
  <c r="E15" i="33"/>
  <c r="G15" i="33"/>
  <c r="J5" i="29"/>
  <c r="O5" i="29"/>
  <c r="M5" i="29"/>
  <c r="BI5" i="29"/>
  <c r="BC5" i="29"/>
  <c r="BA5" i="29"/>
  <c r="AY5" i="29"/>
  <c r="G5" i="29"/>
  <c r="F50" i="25"/>
  <c r="AC5" i="29"/>
  <c r="IM20" i="29"/>
  <c r="I9" i="33"/>
  <c r="E9" i="33"/>
  <c r="E10" i="33"/>
  <c r="G10" i="33"/>
  <c r="G9" i="33"/>
  <c r="IO20" i="29"/>
  <c r="D13" i="33"/>
  <c r="E20" i="33"/>
  <c r="E19" i="33"/>
  <c r="G18" i="33"/>
  <c r="E18" i="33"/>
  <c r="G19" i="33"/>
  <c r="E8" i="33"/>
  <c r="E7" i="33"/>
  <c r="G7" i="33"/>
  <c r="I5" i="29"/>
  <c r="N5" i="29"/>
  <c r="AZ5" i="29"/>
  <c r="BJ5" i="29"/>
  <c r="BG5" i="29"/>
  <c r="BE5" i="29"/>
  <c r="AO15" i="29"/>
  <c r="F28" i="26"/>
  <c r="I7" i="33"/>
  <c r="IL20" i="29"/>
  <c r="I18" i="33"/>
  <c r="IR20" i="29"/>
  <c r="F26" i="26"/>
  <c r="F48" i="25"/>
  <c r="AB5" i="29"/>
  <c r="IQ20" i="29"/>
  <c r="I15" i="33"/>
  <c r="IS20" i="29"/>
  <c r="I21" i="33"/>
  <c r="IN20" i="29"/>
  <c r="I11" i="33"/>
  <c r="IT20" i="29"/>
  <c r="D23" i="33"/>
  <c r="D14" i="33"/>
  <c r="IP20" i="29"/>
  <c r="IU20" i="29"/>
  <c r="D24" i="33"/>
  <c r="N10" i="29"/>
  <c r="L10" i="29"/>
  <c r="J10" i="29"/>
  <c r="F10" i="29"/>
  <c r="G10" i="29"/>
  <c r="E10" i="29"/>
  <c r="M10" i="29"/>
  <c r="I10" i="29"/>
  <c r="H10" i="29"/>
  <c r="K10" i="29"/>
  <c r="O10" i="29"/>
  <c r="P10" i="29"/>
  <c r="F17" i="26"/>
  <c r="AQ5" i="29"/>
  <c r="AP5" i="29"/>
  <c r="AO5" i="29"/>
</calcChain>
</file>

<file path=xl/sharedStrings.xml><?xml version="1.0" encoding="utf-8"?>
<sst xmlns="http://schemas.openxmlformats.org/spreadsheetml/2006/main" count="869" uniqueCount="648">
  <si>
    <t>우울</t>
    <phoneticPr fontId="2" type="noConversion"/>
  </si>
  <si>
    <t>Ini.</t>
    <phoneticPr fontId="2" type="noConversion"/>
  </si>
  <si>
    <t>DC</t>
    <phoneticPr fontId="2" type="noConversion"/>
  </si>
  <si>
    <t>Conf.</t>
    <phoneticPr fontId="2" type="noConversion"/>
  </si>
  <si>
    <t>Result</t>
    <phoneticPr fontId="2" type="noConversion"/>
  </si>
  <si>
    <t>불안</t>
    <phoneticPr fontId="2" type="noConversion"/>
  </si>
  <si>
    <t>5. PWI</t>
    <phoneticPr fontId="2" type="noConversion"/>
  </si>
  <si>
    <t>6. BIS II</t>
    <phoneticPr fontId="2" type="noConversion"/>
  </si>
  <si>
    <t>척도명</t>
    <phoneticPr fontId="2" type="noConversion"/>
  </si>
  <si>
    <t>척도 위치</t>
    <phoneticPr fontId="2" type="noConversion"/>
  </si>
  <si>
    <t>문항수</t>
    <phoneticPr fontId="2" type="noConversion"/>
  </si>
  <si>
    <t>역전문항</t>
    <phoneticPr fontId="2" type="noConversion"/>
  </si>
  <si>
    <t>총점</t>
    <phoneticPr fontId="2" type="noConversion"/>
  </si>
  <si>
    <t>1. SCID-II</t>
    <phoneticPr fontId="2" type="noConversion"/>
  </si>
  <si>
    <t>(1) 회피성</t>
    <phoneticPr fontId="2" type="noConversion"/>
  </si>
  <si>
    <t>(2) 의존성</t>
    <phoneticPr fontId="2" type="noConversion"/>
  </si>
  <si>
    <t>(3) 강박성</t>
    <phoneticPr fontId="2" type="noConversion"/>
  </si>
  <si>
    <t>(4) 수동공격성</t>
    <phoneticPr fontId="2" type="noConversion"/>
  </si>
  <si>
    <t>(5) 우울성</t>
    <phoneticPr fontId="2" type="noConversion"/>
  </si>
  <si>
    <t>(6) 편집성</t>
    <phoneticPr fontId="2" type="noConversion"/>
  </si>
  <si>
    <t>(7) 분열형</t>
    <phoneticPr fontId="2" type="noConversion"/>
  </si>
  <si>
    <t>(8) 분열성</t>
    <phoneticPr fontId="2" type="noConversion"/>
  </si>
  <si>
    <t>(9) 연극성</t>
    <phoneticPr fontId="2" type="noConversion"/>
  </si>
  <si>
    <t>(10) 자기애성</t>
    <phoneticPr fontId="2" type="noConversion"/>
  </si>
  <si>
    <t>(11) 경계성</t>
    <phoneticPr fontId="2" type="noConversion"/>
  </si>
  <si>
    <t>(12) 반사회성</t>
    <phoneticPr fontId="2" type="noConversion"/>
  </si>
  <si>
    <t>1~7</t>
    <phoneticPr fontId="2" type="noConversion"/>
  </si>
  <si>
    <t>8~15</t>
    <phoneticPr fontId="2" type="noConversion"/>
  </si>
  <si>
    <t>16~24</t>
    <phoneticPr fontId="2" type="noConversion"/>
  </si>
  <si>
    <t>25~32</t>
    <phoneticPr fontId="2" type="noConversion"/>
  </si>
  <si>
    <t>33~40</t>
    <phoneticPr fontId="2" type="noConversion"/>
  </si>
  <si>
    <t>41~48</t>
    <phoneticPr fontId="2" type="noConversion"/>
  </si>
  <si>
    <t>49~59</t>
    <phoneticPr fontId="2" type="noConversion"/>
  </si>
  <si>
    <t>60~65</t>
    <phoneticPr fontId="2" type="noConversion"/>
  </si>
  <si>
    <t>66~72</t>
    <phoneticPr fontId="2" type="noConversion"/>
  </si>
  <si>
    <t>73~89</t>
    <phoneticPr fontId="2" type="noConversion"/>
  </si>
  <si>
    <t>90~104</t>
    <phoneticPr fontId="2" type="noConversion"/>
  </si>
  <si>
    <t>105~119</t>
    <phoneticPr fontId="2" type="noConversion"/>
  </si>
  <si>
    <t>(진단기준 : 4)</t>
    <phoneticPr fontId="2" type="noConversion"/>
  </si>
  <si>
    <t>(진단기준 : 5)</t>
  </si>
  <si>
    <t>(진단기준 : 4)</t>
    <phoneticPr fontId="2" type="noConversion"/>
  </si>
  <si>
    <t>(진단기준 : 5)</t>
    <phoneticPr fontId="2" type="noConversion"/>
  </si>
  <si>
    <t>(진단기준 : 3)</t>
    <phoneticPr fontId="2" type="noConversion"/>
  </si>
  <si>
    <t>2. NEO-PI</t>
    <phoneticPr fontId="2" type="noConversion"/>
  </si>
  <si>
    <t>(1) 친화성</t>
    <phoneticPr fontId="2" type="noConversion"/>
  </si>
  <si>
    <t>(2) 성실성</t>
    <phoneticPr fontId="2" type="noConversion"/>
  </si>
  <si>
    <t>(3) 외향성</t>
    <phoneticPr fontId="2" type="noConversion"/>
  </si>
  <si>
    <t>(4) 신경증</t>
    <phoneticPr fontId="2" type="noConversion"/>
  </si>
  <si>
    <t>(5) 개방성</t>
    <phoneticPr fontId="2" type="noConversion"/>
  </si>
  <si>
    <t>1~12</t>
    <phoneticPr fontId="2" type="noConversion"/>
  </si>
  <si>
    <t>13~24</t>
    <phoneticPr fontId="2" type="noConversion"/>
  </si>
  <si>
    <t>25~36</t>
    <phoneticPr fontId="2" type="noConversion"/>
  </si>
  <si>
    <t>37~48</t>
    <phoneticPr fontId="2" type="noConversion"/>
  </si>
  <si>
    <t>49~60</t>
    <phoneticPr fontId="2" type="noConversion"/>
  </si>
  <si>
    <t>1, 2, 4, 6, 7, 8, 10, 12</t>
    <phoneticPr fontId="2" type="noConversion"/>
  </si>
  <si>
    <t>16, 18, 19, 22</t>
    <phoneticPr fontId="2" type="noConversion"/>
  </si>
  <si>
    <t>26, 27, 31, 32</t>
    <phoneticPr fontId="2" type="noConversion"/>
  </si>
  <si>
    <t>37, 39, 42, 43</t>
    <phoneticPr fontId="2" type="noConversion"/>
  </si>
  <si>
    <t>50, 51, 52, 53, 56, 57, 58</t>
    <phoneticPr fontId="2" type="noConversion"/>
  </si>
  <si>
    <t>3. BIS/BAS</t>
    <phoneticPr fontId="2" type="noConversion"/>
  </si>
  <si>
    <t>1) BAS</t>
    <phoneticPr fontId="2" type="noConversion"/>
  </si>
  <si>
    <t>(2) 추동</t>
    <phoneticPr fontId="2" type="noConversion"/>
  </si>
  <si>
    <t>(1) 보상민감성</t>
    <phoneticPr fontId="2" type="noConversion"/>
  </si>
  <si>
    <t>(3) 재미추구</t>
    <phoneticPr fontId="2" type="noConversion"/>
  </si>
  <si>
    <t>2) BIS의 총 4요인</t>
    <phoneticPr fontId="2" type="noConversion"/>
  </si>
  <si>
    <t>4, 7, 14, 16, 18</t>
    <phoneticPr fontId="2" type="noConversion"/>
  </si>
  <si>
    <t>2, 8, 10, 15</t>
    <phoneticPr fontId="2" type="noConversion"/>
  </si>
  <si>
    <t>5, 11, 12, 20</t>
    <phoneticPr fontId="2" type="noConversion"/>
  </si>
  <si>
    <t>1, 3, 6, 9, 13, 17, 19</t>
    <phoneticPr fontId="2" type="noConversion"/>
  </si>
  <si>
    <t>3, 17</t>
    <phoneticPr fontId="2" type="noConversion"/>
  </si>
  <si>
    <t>4. RSQ</t>
    <phoneticPr fontId="2" type="noConversion"/>
  </si>
  <si>
    <t>(1) 안정형</t>
    <phoneticPr fontId="2" type="noConversion"/>
  </si>
  <si>
    <t>3, 9, 10, 15, 28</t>
    <phoneticPr fontId="2" type="noConversion"/>
  </si>
  <si>
    <t>9, 28</t>
    <phoneticPr fontId="2" type="noConversion"/>
  </si>
  <si>
    <t>(2) 거부형</t>
    <phoneticPr fontId="2" type="noConversion"/>
  </si>
  <si>
    <t>2, 6, 19, 22, 26</t>
    <phoneticPr fontId="2" type="noConversion"/>
  </si>
  <si>
    <t>(3) 의존형</t>
    <phoneticPr fontId="2" type="noConversion"/>
  </si>
  <si>
    <t>6, 8, 16, 25</t>
    <phoneticPr fontId="2" type="noConversion"/>
  </si>
  <si>
    <t>(4) 두려움형</t>
    <phoneticPr fontId="2" type="noConversion"/>
  </si>
  <si>
    <t>1, 5, 12, 24</t>
    <phoneticPr fontId="2" type="noConversion"/>
  </si>
  <si>
    <t>(1) 인지충동성</t>
    <phoneticPr fontId="2" type="noConversion"/>
  </si>
  <si>
    <t>(2) 운동충동성</t>
    <phoneticPr fontId="2" type="noConversion"/>
  </si>
  <si>
    <t>(3) 무계획충동성</t>
    <phoneticPr fontId="2" type="noConversion"/>
  </si>
  <si>
    <t>5, 8, 11, 14, 16, 21</t>
    <phoneticPr fontId="2" type="noConversion"/>
  </si>
  <si>
    <t>2, 4, 7, 10, 13, 15, 18, 22</t>
    <phoneticPr fontId="2" type="noConversion"/>
  </si>
  <si>
    <t>1, 3, 6, 9, 12, 17, 19, 20, 23</t>
    <phoneticPr fontId="2" type="noConversion"/>
  </si>
  <si>
    <t>1, 3, 4, 5, 6, 8, 9, 11, 16, 19, 23</t>
    <phoneticPr fontId="2" type="noConversion"/>
  </si>
  <si>
    <t>7. STAXI</t>
    <phoneticPr fontId="2" type="noConversion"/>
  </si>
  <si>
    <t>(1) 상태분노</t>
    <phoneticPr fontId="2" type="noConversion"/>
  </si>
  <si>
    <t>(2) 특성분노</t>
    <phoneticPr fontId="2" type="noConversion"/>
  </si>
  <si>
    <t>특성분노 - 기질</t>
    <phoneticPr fontId="2" type="noConversion"/>
  </si>
  <si>
    <t>특성분노 - 반응</t>
    <phoneticPr fontId="2" type="noConversion"/>
  </si>
  <si>
    <t>1~10</t>
    <phoneticPr fontId="2" type="noConversion"/>
  </si>
  <si>
    <t>11~20</t>
    <phoneticPr fontId="2" type="noConversion"/>
  </si>
  <si>
    <t>11, 12, 13, 16</t>
    <phoneticPr fontId="2" type="noConversion"/>
  </si>
  <si>
    <t>14, 15, 18, 20</t>
    <phoneticPr fontId="2" type="noConversion"/>
  </si>
  <si>
    <t>8. ELSQ</t>
    <phoneticPr fontId="2" type="noConversion"/>
  </si>
  <si>
    <t>(만 0~12세 해당)</t>
    <phoneticPr fontId="2" type="noConversion"/>
  </si>
  <si>
    <t>9. PANAS</t>
    <phoneticPr fontId="2" type="noConversion"/>
  </si>
  <si>
    <t>(1) 긍정 정서</t>
    <phoneticPr fontId="2" type="noConversion"/>
  </si>
  <si>
    <t>(2) 부정 정서</t>
    <phoneticPr fontId="2" type="noConversion"/>
  </si>
  <si>
    <t>짝수 10 문항</t>
    <phoneticPr fontId="2" type="noConversion"/>
  </si>
  <si>
    <t>홀수 10 문항</t>
    <phoneticPr fontId="2" type="noConversion"/>
  </si>
  <si>
    <t>10. 정서지능검사</t>
    <phoneticPr fontId="2" type="noConversion"/>
  </si>
  <si>
    <t>(1) 정서 인식과 표현</t>
    <phoneticPr fontId="2" type="noConversion"/>
  </si>
  <si>
    <t>(2) 감정이입</t>
    <phoneticPr fontId="2" type="noConversion"/>
  </si>
  <si>
    <t>(3) 사고 촉진</t>
    <phoneticPr fontId="2" type="noConversion"/>
  </si>
  <si>
    <t>(4) 정서 활용</t>
    <phoneticPr fontId="2" type="noConversion"/>
  </si>
  <si>
    <t>(5) 정서 조절</t>
    <phoneticPr fontId="2" type="noConversion"/>
  </si>
  <si>
    <t>1, 6, 11, 16, 21, 26, 31, 36, 41, 46</t>
    <phoneticPr fontId="2" type="noConversion"/>
  </si>
  <si>
    <t>2, 7, 12, 17, 22, 27, 32, 37, 42, 47</t>
    <phoneticPr fontId="2" type="noConversion"/>
  </si>
  <si>
    <t>3, 8, 13, 18, 23, 28, 33, 38, 43, 48</t>
    <phoneticPr fontId="2" type="noConversion"/>
  </si>
  <si>
    <t>4, 9, 14, 19, 24, 29, 34, 39, 44, 49</t>
    <phoneticPr fontId="2" type="noConversion"/>
  </si>
  <si>
    <t>5, 10, 15, 20, 25, 30, 35, 40, 45, 50</t>
    <phoneticPr fontId="2" type="noConversion"/>
  </si>
  <si>
    <t>2, 3, 6, 15, 20, 21, 23, 25, 27, 31, 32, 36, 42</t>
    <phoneticPr fontId="2" type="noConversion"/>
  </si>
  <si>
    <t>[ 정서평가 채점판 ]</t>
    <phoneticPr fontId="2" type="noConversion"/>
  </si>
  <si>
    <t>※ 각 척도에 해당하는 문항의 값을 합산하여 총점란에 기입하시오.</t>
    <phoneticPr fontId="2" type="noConversion"/>
  </si>
  <si>
    <t>A. 일반 정서 능력 평가</t>
    <phoneticPr fontId="2" type="noConversion"/>
  </si>
  <si>
    <t>척도 위치</t>
    <phoneticPr fontId="2" type="noConversion"/>
  </si>
  <si>
    <t>역전문항</t>
    <phoneticPr fontId="2" type="noConversion"/>
  </si>
  <si>
    <t>1. 정서의 평가와 표현</t>
    <phoneticPr fontId="2" type="noConversion"/>
  </si>
  <si>
    <t>1) 자기의 정서를 평가하고 표현하기</t>
    <phoneticPr fontId="2" type="noConversion"/>
  </si>
  <si>
    <t>(1) 정서에 대한 인식</t>
    <phoneticPr fontId="2" type="noConversion"/>
  </si>
  <si>
    <t>(2) 정서에 대한 주의</t>
    <phoneticPr fontId="2" type="noConversion"/>
  </si>
  <si>
    <t>(3) 정서 표현</t>
    <phoneticPr fontId="2" type="noConversion"/>
  </si>
  <si>
    <t>2) 타인의 감정을 평가하고 인식하기</t>
    <phoneticPr fontId="2" type="noConversion"/>
  </si>
  <si>
    <t>(1) 감정이입</t>
    <phoneticPr fontId="2" type="noConversion"/>
  </si>
  <si>
    <t>2. 정서의 조절</t>
    <phoneticPr fontId="2" type="noConversion"/>
  </si>
  <si>
    <t>1) 정서 개선</t>
    <phoneticPr fontId="2" type="noConversion"/>
  </si>
  <si>
    <t>2) 정서 통제</t>
    <phoneticPr fontId="2" type="noConversion"/>
  </si>
  <si>
    <t>3) 공격성 통제</t>
    <phoneticPr fontId="2" type="noConversion"/>
  </si>
  <si>
    <t>검사 C, 1~12번</t>
    <phoneticPr fontId="2" type="noConversion"/>
  </si>
  <si>
    <t>검사 A, 1~11번</t>
    <phoneticPr fontId="2" type="noConversion"/>
  </si>
  <si>
    <t>검사 A, 12~16번</t>
    <phoneticPr fontId="2" type="noConversion"/>
  </si>
  <si>
    <t>검사 B, 1~13번</t>
    <phoneticPr fontId="2" type="noConversion"/>
  </si>
  <si>
    <t>검사 A, 17~21번</t>
    <phoneticPr fontId="2" type="noConversion"/>
  </si>
  <si>
    <t>검사 D, 1~14번</t>
    <phoneticPr fontId="2" type="noConversion"/>
  </si>
  <si>
    <t>검사 D, 15~28번</t>
    <phoneticPr fontId="2" type="noConversion"/>
  </si>
  <si>
    <t>1, 2, 4, 6, 7, 11</t>
    <phoneticPr fontId="2" type="noConversion"/>
  </si>
  <si>
    <t>13, 15, 16</t>
    <phoneticPr fontId="2" type="noConversion"/>
  </si>
  <si>
    <t>3, 5, 7, 9, 10, 11, 12</t>
    <phoneticPr fontId="2" type="noConversion"/>
  </si>
  <si>
    <t>3, 9, 10, 11, 12, 13, 14</t>
    <phoneticPr fontId="2" type="noConversion"/>
  </si>
  <si>
    <t>15, 16, 17, 19, 20, 21, 22, 25, 26</t>
    <phoneticPr fontId="2" type="noConversion"/>
  </si>
  <si>
    <t>B. 정신 분열증 관련 정서 요인 평가</t>
    <phoneticPr fontId="2" type="noConversion"/>
  </si>
  <si>
    <t>1. 긍정/부정 정서</t>
    <phoneticPr fontId="2" type="noConversion"/>
  </si>
  <si>
    <t>1) 긍정 정서</t>
    <phoneticPr fontId="2" type="noConversion"/>
  </si>
  <si>
    <t>2. 부정 정서 세부</t>
    <phoneticPr fontId="2" type="noConversion"/>
  </si>
  <si>
    <t>1) 우울</t>
    <phoneticPr fontId="2" type="noConversion"/>
  </si>
  <si>
    <t>2) 불안</t>
    <phoneticPr fontId="2" type="noConversion"/>
  </si>
  <si>
    <t>3) 분노</t>
    <phoneticPr fontId="2" type="noConversion"/>
  </si>
  <si>
    <t>3. 정서 유동성</t>
    <phoneticPr fontId="2" type="noConversion"/>
  </si>
  <si>
    <t>2) 부정 정서</t>
    <phoneticPr fontId="2" type="noConversion"/>
  </si>
  <si>
    <t>4. 정서 강도</t>
    <phoneticPr fontId="2" type="noConversion"/>
  </si>
  <si>
    <t>검사 E, 홀수번</t>
    <phoneticPr fontId="2" type="noConversion"/>
  </si>
  <si>
    <t>검사 E, 짝수번</t>
    <phoneticPr fontId="2" type="noConversion"/>
  </si>
  <si>
    <t>검사 F, 1~22번</t>
    <phoneticPr fontId="2" type="noConversion"/>
  </si>
  <si>
    <t>검사 G, 1~21번</t>
    <phoneticPr fontId="2" type="noConversion"/>
  </si>
  <si>
    <t>검사 H, 1~29번</t>
    <phoneticPr fontId="2" type="noConversion"/>
  </si>
  <si>
    <t>검사 I, 1~7번</t>
    <phoneticPr fontId="2" type="noConversion"/>
  </si>
  <si>
    <t>2, 4</t>
    <phoneticPr fontId="2" type="noConversion"/>
  </si>
  <si>
    <t>12, 16, 19, 24, 26, 28, 29, 31, 33, 37, 40</t>
    <phoneticPr fontId="2" type="noConversion"/>
  </si>
  <si>
    <t>철퇴/사회적 연대</t>
    <phoneticPr fontId="2" type="noConversion"/>
  </si>
  <si>
    <t>(W)</t>
    <phoneticPr fontId="2" type="noConversion"/>
  </si>
  <si>
    <t>(Inter)</t>
    <phoneticPr fontId="2" type="noConversion"/>
  </si>
  <si>
    <t>대인의사소통</t>
    <phoneticPr fontId="2" type="noConversion"/>
  </si>
  <si>
    <t>레크리에이션</t>
    <phoneticPr fontId="2" type="noConversion"/>
  </si>
  <si>
    <t>(R)</t>
    <phoneticPr fontId="2" type="noConversion"/>
  </si>
  <si>
    <t>친사회성</t>
    <phoneticPr fontId="2" type="noConversion"/>
  </si>
  <si>
    <t>(P)</t>
    <phoneticPr fontId="2" type="noConversion"/>
  </si>
  <si>
    <t>독립성-능력</t>
    <phoneticPr fontId="2" type="noConversion"/>
  </si>
  <si>
    <t>(Ic)</t>
    <phoneticPr fontId="2" type="noConversion"/>
  </si>
  <si>
    <t>고용/직업</t>
    <phoneticPr fontId="2" type="noConversion"/>
  </si>
  <si>
    <t>(E/O)</t>
    <phoneticPr fontId="2" type="noConversion"/>
  </si>
  <si>
    <t>독립성-수행도</t>
    <phoneticPr fontId="2" type="noConversion"/>
  </si>
  <si>
    <t>(Ip)</t>
    <phoneticPr fontId="2" type="noConversion"/>
  </si>
  <si>
    <t>W</t>
  </si>
  <si>
    <t>Inter</t>
  </si>
  <si>
    <t>Ip</t>
  </si>
  <si>
    <t>R</t>
  </si>
  <si>
    <t>P</t>
  </si>
  <si>
    <t>Ic</t>
  </si>
  <si>
    <t>E/O</t>
  </si>
  <si>
    <t>W</t>
    <phoneticPr fontId="2" type="noConversion"/>
  </si>
  <si>
    <t>Inter</t>
    <phoneticPr fontId="2" type="noConversion"/>
  </si>
  <si>
    <t>Ip</t>
    <phoneticPr fontId="2" type="noConversion"/>
  </si>
  <si>
    <t>R</t>
    <phoneticPr fontId="2" type="noConversion"/>
  </si>
  <si>
    <t>P</t>
    <phoneticPr fontId="2" type="noConversion"/>
  </si>
  <si>
    <t>Ic</t>
    <phoneticPr fontId="2" type="noConversion"/>
  </si>
  <si>
    <t>E/O</t>
    <phoneticPr fontId="2" type="noConversion"/>
  </si>
  <si>
    <t>~ 09:00</t>
    <phoneticPr fontId="2" type="noConversion"/>
  </si>
  <si>
    <t>기상 시간에 따른 환산 점수</t>
    <phoneticPr fontId="2" type="noConversion"/>
  </si>
  <si>
    <t>검사K. K-SFS</t>
    <phoneticPr fontId="2" type="noConversion"/>
  </si>
  <si>
    <t>[ 정서평가 결과지 ]</t>
    <phoneticPr fontId="2" type="noConversion"/>
  </si>
  <si>
    <t>[ K-SFS 환산점수 ]</t>
    <phoneticPr fontId="2" type="noConversion"/>
  </si>
  <si>
    <t>사회적 연대</t>
  </si>
  <si>
    <t>대인의사소통</t>
  </si>
  <si>
    <t>독립성-수행도</t>
  </si>
  <si>
    <t>독립성-능력</t>
  </si>
  <si>
    <t>레크리에이션</t>
  </si>
  <si>
    <t>친사회성</t>
  </si>
  <si>
    <t>고용/직업</t>
  </si>
  <si>
    <t>[ BDI, BAI ]</t>
    <phoneticPr fontId="2" type="noConversion"/>
  </si>
  <si>
    <t>BDI</t>
    <phoneticPr fontId="2" type="noConversion"/>
  </si>
  <si>
    <t>BAI</t>
    <phoneticPr fontId="2" type="noConversion"/>
  </si>
  <si>
    <t>주민등록번호</t>
  </si>
  <si>
    <t>평가자</t>
  </si>
  <si>
    <t>입력자</t>
  </si>
  <si>
    <t>NEO_agree</t>
  </si>
  <si>
    <t>NEO_conscie</t>
  </si>
  <si>
    <t>NEO_extrate</t>
  </si>
  <si>
    <t>NEO_neurot</t>
  </si>
  <si>
    <t>NEO_openne</t>
  </si>
  <si>
    <t>BAS_보상민감</t>
  </si>
  <si>
    <t>BAS_추동</t>
  </si>
  <si>
    <t>BAS_재미추구</t>
  </si>
  <si>
    <t>BIS_행동억제</t>
  </si>
  <si>
    <t>RSQ_안정</t>
  </si>
  <si>
    <t>RSQ_거부</t>
  </si>
  <si>
    <t>RSQ_의존</t>
  </si>
  <si>
    <t>RSQ_두려움</t>
  </si>
  <si>
    <t>PWI total</t>
  </si>
  <si>
    <t>STAXI_상태</t>
  </si>
  <si>
    <t>STAXI_특성</t>
  </si>
  <si>
    <t>ELSQ total</t>
  </si>
  <si>
    <t>PANAS_posit</t>
  </si>
  <si>
    <t>PANAS_negat</t>
  </si>
  <si>
    <t>EI_인식</t>
  </si>
  <si>
    <t>EI_감정이입</t>
  </si>
  <si>
    <t>EI_사고</t>
  </si>
  <si>
    <t>EI_활용</t>
  </si>
  <si>
    <t>EI_조절</t>
  </si>
  <si>
    <t>SFS_withdra</t>
  </si>
  <si>
    <t>SFS_inter</t>
  </si>
  <si>
    <t>SFS_IP</t>
  </si>
  <si>
    <t>SFS_IC</t>
  </si>
  <si>
    <t>SPS_R</t>
  </si>
  <si>
    <t>SPS_P</t>
  </si>
  <si>
    <t>SFS_E/O</t>
  </si>
  <si>
    <t>TMMS10</t>
  </si>
  <si>
    <t>TMMS21</t>
  </si>
  <si>
    <t>TMMS31</t>
  </si>
  <si>
    <t>EES0</t>
  </si>
  <si>
    <t>EPQ0</t>
  </si>
  <si>
    <t>ECQ10</t>
  </si>
  <si>
    <t>ECQ20</t>
  </si>
  <si>
    <t>SCL-290</t>
  </si>
  <si>
    <t>EF0</t>
  </si>
  <si>
    <t>EI (emotional intensity)0</t>
  </si>
  <si>
    <t>ASEXm10</t>
  </si>
  <si>
    <t>ASEXm20</t>
  </si>
  <si>
    <t>ASEXm30</t>
  </si>
  <si>
    <t>ASEXm40</t>
  </si>
  <si>
    <t>ASEXm50</t>
  </si>
  <si>
    <t>ASEXf10</t>
  </si>
  <si>
    <t>ASEXf20</t>
  </si>
  <si>
    <t>ASEXf30</t>
  </si>
  <si>
    <t>ASEXf40</t>
  </si>
  <si>
    <t>ASEXf50</t>
  </si>
  <si>
    <t>ASEXmtot0</t>
  </si>
  <si>
    <t>ASEXftot0</t>
  </si>
  <si>
    <t/>
  </si>
  <si>
    <t>회피성</t>
  </si>
  <si>
    <t>의존성</t>
  </si>
  <si>
    <t>강박성</t>
  </si>
  <si>
    <t>수동공격성</t>
  </si>
  <si>
    <t>우울성</t>
  </si>
  <si>
    <t>편집성</t>
  </si>
  <si>
    <t>분열형</t>
  </si>
  <si>
    <t>분열성</t>
  </si>
  <si>
    <t>연극성</t>
  </si>
  <si>
    <t>자기애성</t>
  </si>
  <si>
    <t>경계성</t>
  </si>
  <si>
    <t>반사회성</t>
  </si>
  <si>
    <t>NOS</t>
  </si>
  <si>
    <t>기타</t>
  </si>
  <si>
    <t>2</t>
  </si>
  <si>
    <t>5</t>
  </si>
  <si>
    <t>4</t>
  </si>
  <si>
    <t>3</t>
  </si>
  <si>
    <t>6</t>
  </si>
  <si>
    <t>병록번호</t>
  </si>
  <si>
    <t>이름</t>
  </si>
  <si>
    <t>1</t>
  </si>
  <si>
    <t>1B</t>
  </si>
  <si>
    <t>6B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</si>
  <si>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</si>
  <si>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</si>
  <si>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</si>
  <si>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</si>
  <si>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</si>
  <si>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</si>
  <si>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</si>
  <si>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</si>
  <si>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</si>
  <si>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</si>
  <si>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</si>
  <si>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</si>
  <si>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</si>
  <si>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Aggression</t>
  </si>
  <si>
    <t>Sexual</t>
  </si>
  <si>
    <t>Hoarding</t>
  </si>
  <si>
    <t>Religious</t>
  </si>
  <si>
    <t>Symmetry</t>
  </si>
  <si>
    <t>Somatic</t>
  </si>
  <si>
    <t>Cleaning</t>
  </si>
  <si>
    <t>Checking</t>
  </si>
  <si>
    <t>Repeating</t>
  </si>
  <si>
    <t>Counting</t>
  </si>
  <si>
    <t>Ordering</t>
  </si>
  <si>
    <t>HAMD_0</t>
  </si>
  <si>
    <t>GAF_0</t>
  </si>
  <si>
    <t>BDI_0</t>
  </si>
  <si>
    <t>BAI_0</t>
  </si>
  <si>
    <t>obsession</t>
  </si>
  <si>
    <t>compulsion</t>
  </si>
  <si>
    <t>ybocsobsession</t>
  </si>
  <si>
    <t>ybocscompulsion</t>
  </si>
  <si>
    <t>ybocstotal</t>
  </si>
  <si>
    <t>self_날짜</t>
  </si>
  <si>
    <t>self_입력자</t>
  </si>
  <si>
    <t>rati_입력자</t>
  </si>
  <si>
    <t>92</t>
  </si>
  <si>
    <t>[ SCID II ]</t>
    <phoneticPr fontId="2" type="noConversion"/>
  </si>
  <si>
    <t>[ Scales ]</t>
    <phoneticPr fontId="2" type="noConversion"/>
  </si>
  <si>
    <t>[ YBOCS ]</t>
    <phoneticPr fontId="2" type="noConversion"/>
  </si>
  <si>
    <t>[ 기본 정보 ]</t>
    <phoneticPr fontId="2" type="noConversion"/>
  </si>
  <si>
    <t>성명</t>
    <phoneticPr fontId="2" type="noConversion"/>
  </si>
  <si>
    <t>병록번호</t>
    <phoneticPr fontId="2" type="noConversion"/>
  </si>
  <si>
    <t>주민등록번호</t>
    <phoneticPr fontId="2" type="noConversion"/>
  </si>
  <si>
    <t>평가자</t>
    <phoneticPr fontId="2" type="noConversion"/>
  </si>
  <si>
    <t>입력자</t>
    <phoneticPr fontId="2" type="noConversion"/>
  </si>
  <si>
    <t>성 명</t>
    <phoneticPr fontId="2" type="noConversion"/>
  </si>
  <si>
    <t>수정입력자</t>
    <phoneticPr fontId="2" type="noConversion"/>
  </si>
  <si>
    <t>병록번호</t>
    <phoneticPr fontId="2" type="noConversion"/>
  </si>
  <si>
    <t>평가일</t>
    <phoneticPr fontId="2" type="noConversion"/>
  </si>
  <si>
    <t>평가일</t>
    <phoneticPr fontId="2" type="noConversion"/>
  </si>
  <si>
    <t>BIS II_인지</t>
    <phoneticPr fontId="2" type="noConversion"/>
  </si>
  <si>
    <t>BIS II_운동</t>
    <phoneticPr fontId="2" type="noConversion"/>
  </si>
  <si>
    <t>BIS II_무계획</t>
    <phoneticPr fontId="2" type="noConversion"/>
  </si>
  <si>
    <t>Contam.</t>
    <phoneticPr fontId="2" type="noConversion"/>
  </si>
  <si>
    <t>NIMH</t>
    <phoneticPr fontId="2" type="noConversion"/>
  </si>
  <si>
    <t>DC</t>
    <phoneticPr fontId="2" type="noConversion"/>
  </si>
  <si>
    <t>평가일</t>
    <phoneticPr fontId="2" type="noConversion"/>
  </si>
  <si>
    <t>-</t>
    <phoneticPr fontId="2" type="noConversion"/>
  </si>
  <si>
    <t>[ TCI ]</t>
    <phoneticPr fontId="2" type="noConversion"/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</si>
  <si>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</si>
  <si>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</si>
  <si>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</si>
  <si>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</si>
  <si>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</si>
  <si>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</si>
  <si>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</si>
  <si>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</si>
  <si>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</si>
  <si>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</si>
  <si>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</si>
  <si>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</si>
  <si>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</si>
  <si>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</si>
  <si>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</si>
  <si>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</si>
  <si>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</si>
  <si>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</si>
  <si>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</si>
  <si>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</si>
  <si>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</si>
  <si>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</si>
  <si>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</si>
  <si>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</si>
  <si>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</si>
  <si>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</si>
  <si>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</si>
  <si>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</si>
  <si>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</si>
  <si>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</si>
  <si>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</si>
  <si>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</si>
  <si>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</si>
  <si>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</si>
  <si>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</si>
  <si>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</si>
  <si>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</si>
  <si>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</si>
  <si>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</si>
  <si>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</si>
  <si>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</si>
  <si>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</si>
  <si>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</si>
  <si>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</si>
  <si>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</si>
  <si>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</si>
  <si>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</si>
  <si>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</si>
  <si>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</si>
  <si>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</si>
  <si>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</si>
  <si>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</si>
  <si>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</si>
  <si>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</si>
  <si>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</si>
  <si>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</si>
  <si>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</si>
  <si>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</si>
  <si>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</si>
  <si>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</si>
  <si>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</si>
  <si>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</si>
  <si>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</si>
  <si>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</si>
  <si>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</si>
  <si>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</si>
  <si>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</si>
  <si>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</si>
  <si>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</si>
  <si>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</si>
  <si>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</si>
  <si>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</si>
  <si>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</si>
  <si>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</si>
  <si>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</si>
  <si>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</si>
  <si>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</si>
  <si>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</si>
  <si>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</si>
  <si>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</si>
  <si>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</si>
  <si>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</si>
  <si>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</si>
  <si>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</si>
  <si>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</si>
  <si>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</si>
  <si>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</si>
  <si>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</si>
  <si>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</si>
  <si>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</si>
  <si>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</si>
  <si>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</si>
  <si>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</si>
  <si>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</si>
  <si>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</si>
  <si>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</si>
  <si>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</si>
  <si>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</si>
  <si>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</si>
  <si>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</si>
  <si>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</si>
  <si>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</si>
  <si>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</si>
  <si>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</si>
  <si>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</si>
  <si>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</si>
  <si>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</si>
  <si>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</si>
  <si>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</si>
  <si>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</si>
  <si>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</si>
  <si>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</si>
  <si>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</si>
  <si>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</si>
  <si>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</si>
  <si>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</si>
  <si>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</si>
  <si>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</si>
  <si>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</si>
  <si>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</si>
  <si>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</si>
  <si>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</si>
  <si>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</si>
  <si>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</si>
  <si>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</si>
  <si>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</si>
  <si>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</si>
  <si>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</si>
  <si>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</si>
  <si>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</si>
  <si>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</si>
  <si>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</si>
  <si>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</si>
  <si>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</si>
  <si>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</si>
  <si>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</si>
  <si>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</si>
  <si>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</si>
  <si>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</si>
  <si>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</si>
  <si>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</si>
  <si>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</si>
  <si>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</si>
  <si>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</si>
  <si>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</si>
  <si>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</si>
  <si>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</si>
  <si>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</si>
  <si>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</si>
  <si>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</si>
  <si>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</si>
  <si>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</si>
  <si>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</si>
  <si>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</si>
  <si>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</si>
  <si>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</si>
  <si>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</si>
  <si>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</si>
  <si>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</si>
  <si>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</si>
  <si>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</si>
  <si>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</si>
  <si>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</si>
  <si>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</si>
  <si>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</si>
  <si>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</si>
  <si>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</si>
  <si>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</si>
  <si>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</si>
  <si>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</si>
  <si>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</si>
  <si>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</si>
  <si>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</si>
  <si>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</si>
  <si>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</si>
  <si>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</si>
  <si>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</si>
  <si>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</si>
  <si>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</si>
  <si>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</si>
  <si>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</si>
  <si>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</si>
  <si>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</si>
  <si>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</si>
  <si>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</si>
  <si>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</si>
  <si>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</si>
  <si>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</si>
  <si>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</si>
  <si>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</si>
  <si>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</si>
  <si>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</si>
  <si>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</si>
  <si>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</si>
  <si>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</si>
  <si>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</si>
  <si>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</si>
  <si>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</si>
  <si>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</si>
  <si>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</si>
  <si>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</si>
  <si>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</si>
  <si>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</si>
  <si>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</si>
  <si>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</si>
  <si>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</si>
  <si>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</si>
  <si>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</si>
  <si>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</si>
  <si>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</si>
  <si>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</si>
  <si>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</si>
  <si>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</si>
  <si>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</si>
  <si>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</si>
  <si>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</si>
  <si>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</si>
  <si>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</si>
  <si>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</si>
  <si>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</si>
  <si>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HA</t>
    <phoneticPr fontId="2" type="noConversion"/>
  </si>
  <si>
    <t>RD</t>
    <phoneticPr fontId="2" type="noConversion"/>
  </si>
  <si>
    <t>P</t>
    <phoneticPr fontId="2" type="noConversion"/>
  </si>
  <si>
    <t>TT</t>
    <phoneticPr fontId="2" type="noConversion"/>
  </si>
  <si>
    <t>SD</t>
    <phoneticPr fontId="2" type="noConversion"/>
  </si>
  <si>
    <t>C</t>
    <phoneticPr fontId="2" type="noConversion"/>
  </si>
  <si>
    <t>ST</t>
    <phoneticPr fontId="2" type="noConversion"/>
  </si>
  <si>
    <t>CT</t>
    <phoneticPr fontId="2" type="noConversion"/>
  </si>
  <si>
    <t>T</t>
    <phoneticPr fontId="2" type="noConversion"/>
  </si>
  <si>
    <t>[ ASEX ]</t>
    <phoneticPr fontId="2" type="noConversion"/>
  </si>
  <si>
    <t>남성</t>
    <phoneticPr fontId="2" type="noConversion"/>
  </si>
  <si>
    <t>여성</t>
    <phoneticPr fontId="2" type="noConversion"/>
  </si>
  <si>
    <t>Male</t>
    <phoneticPr fontId="2" type="noConversion"/>
  </si>
  <si>
    <t>Female</t>
    <phoneticPr fontId="2" type="noConversion"/>
  </si>
  <si>
    <t>-</t>
  </si>
  <si>
    <t>NS1</t>
    <phoneticPr fontId="2" type="noConversion"/>
  </si>
  <si>
    <t>NS2</t>
    <phoneticPr fontId="2" type="noConversion"/>
  </si>
  <si>
    <t>NS3</t>
    <phoneticPr fontId="2" type="noConversion"/>
  </si>
  <si>
    <t>NS4</t>
    <phoneticPr fontId="2" type="noConversion"/>
  </si>
  <si>
    <t>HA1</t>
    <phoneticPr fontId="2" type="noConversion"/>
  </si>
  <si>
    <t>HA3</t>
    <phoneticPr fontId="2" type="noConversion"/>
  </si>
  <si>
    <t>HA2</t>
    <phoneticPr fontId="2" type="noConversion"/>
  </si>
  <si>
    <t>HA4</t>
    <phoneticPr fontId="2" type="noConversion"/>
  </si>
  <si>
    <t>RD1</t>
    <phoneticPr fontId="2" type="noConversion"/>
  </si>
  <si>
    <t>RD2</t>
    <phoneticPr fontId="2" type="noConversion"/>
  </si>
  <si>
    <t>RD3</t>
    <phoneticPr fontId="2" type="noConversion"/>
  </si>
  <si>
    <t>원점수</t>
    <phoneticPr fontId="2" type="noConversion"/>
  </si>
  <si>
    <t>규준</t>
    <phoneticPr fontId="2" type="noConversion"/>
  </si>
  <si>
    <t>평가</t>
    <phoneticPr fontId="2" type="noConversion"/>
  </si>
  <si>
    <t>SD1</t>
    <phoneticPr fontId="2" type="noConversion"/>
  </si>
  <si>
    <t>SD2</t>
    <phoneticPr fontId="2" type="noConversion"/>
  </si>
  <si>
    <t>SD3</t>
    <phoneticPr fontId="2" type="noConversion"/>
  </si>
  <si>
    <t>SD4</t>
    <phoneticPr fontId="2" type="noConversion"/>
  </si>
  <si>
    <t>SD5</t>
    <phoneticPr fontId="2" type="noConversion"/>
  </si>
  <si>
    <t>함계</t>
    <phoneticPr fontId="2" type="noConversion"/>
  </si>
  <si>
    <t>합계</t>
    <phoneticPr fontId="2" type="noConversion"/>
  </si>
  <si>
    <t>C1</t>
    <phoneticPr fontId="2" type="noConversion"/>
  </si>
  <si>
    <t>C2</t>
    <phoneticPr fontId="2" type="noConversion"/>
  </si>
  <si>
    <t>C3</t>
    <phoneticPr fontId="2" type="noConversion"/>
  </si>
  <si>
    <t>C4</t>
    <phoneticPr fontId="2" type="noConversion"/>
  </si>
  <si>
    <t>C5</t>
    <phoneticPr fontId="2" type="noConversion"/>
  </si>
  <si>
    <t>ST1</t>
    <phoneticPr fontId="2" type="noConversion"/>
  </si>
  <si>
    <t>ST2</t>
    <phoneticPr fontId="2" type="noConversion"/>
  </si>
  <si>
    <t>ST3</t>
    <phoneticPr fontId="2" type="noConversion"/>
  </si>
  <si>
    <t>■ TCI (Temperament-Character Inventory)</t>
    <phoneticPr fontId="2" type="noConversion"/>
  </si>
  <si>
    <t>Temperament</t>
    <phoneticPr fontId="2" type="noConversion"/>
  </si>
  <si>
    <t>Character</t>
    <phoneticPr fontId="2" type="noConversion"/>
  </si>
  <si>
    <t>Temperament Total Score</t>
    <phoneticPr fontId="2" type="noConversion"/>
  </si>
  <si>
    <t>Character Total Score</t>
    <phoneticPr fontId="2" type="noConversion"/>
  </si>
  <si>
    <t>총       점</t>
    <phoneticPr fontId="2" type="noConversion"/>
  </si>
  <si>
    <t>척도</t>
    <phoneticPr fontId="2" type="noConversion"/>
  </si>
  <si>
    <t>Novelty-Seeking (NS)</t>
    <phoneticPr fontId="2" type="noConversion"/>
  </si>
  <si>
    <t>Harm Avoidance (HA)</t>
    <phoneticPr fontId="2" type="noConversion"/>
  </si>
  <si>
    <t>Reward Dependence (RD)</t>
    <phoneticPr fontId="2" type="noConversion"/>
  </si>
  <si>
    <t>Persistence (P)</t>
    <phoneticPr fontId="2" type="noConversion"/>
  </si>
  <si>
    <t>Self-Directedness (SD)</t>
    <phoneticPr fontId="2" type="noConversion"/>
  </si>
  <si>
    <t>Cooperativeness (C)</t>
    <phoneticPr fontId="2" type="noConversion"/>
  </si>
  <si>
    <t>Self-Transcendence (ST)</t>
    <phoneticPr fontId="2" type="noConversion"/>
  </si>
  <si>
    <t>13.9 (5.4)</t>
    <phoneticPr fontId="2" type="noConversion"/>
  </si>
  <si>
    <t>17.4 (5.3)</t>
    <phoneticPr fontId="2" type="noConversion"/>
  </si>
  <si>
    <t>15.0 (3.3)</t>
    <phoneticPr fontId="2" type="noConversion"/>
  </si>
  <si>
    <t>5.0 (1.7)</t>
    <phoneticPr fontId="2" type="noConversion"/>
  </si>
  <si>
    <t>25.4 (7.2)</t>
    <phoneticPr fontId="2" type="noConversion"/>
  </si>
  <si>
    <t>29.9 (4.4)</t>
    <phoneticPr fontId="2" type="noConversion"/>
  </si>
  <si>
    <t>13.8 (6.9)</t>
    <phoneticPr fontId="2" type="noConversion"/>
  </si>
  <si>
    <t>※ 규준은 김영호 등(2003)의 정상표본(N=50)의 자료임. (우울집단과 유의미한 차이가 있는 소척도는 HA와 P였음.)</t>
    <phoneticPr fontId="2" type="noConversion"/>
  </si>
  <si>
    <t>검사시행일 :</t>
    <phoneticPr fontId="2" type="noConversion"/>
  </si>
  <si>
    <t>등록번호 :</t>
    <phoneticPr fontId="2" type="noConversion"/>
  </si>
  <si>
    <t>이름 :</t>
    <phoneticPr fontId="2" type="noConversion"/>
  </si>
  <si>
    <t>NS</t>
    <phoneticPr fontId="2" type="noConversion"/>
  </si>
  <si>
    <t>입력자</t>
    <phoneticPr fontId="2" type="noConversion"/>
  </si>
  <si>
    <t>0-1-2-3</t>
    <phoneticPr fontId="2" type="noConversion"/>
  </si>
  <si>
    <t>3-2-1-0-0</t>
    <phoneticPr fontId="2" type="noConversion"/>
  </si>
  <si>
    <t>0-1-2-3</t>
    <phoneticPr fontId="2" type="noConversion"/>
  </si>
  <si>
    <t>3-2-1-0</t>
    <phoneticPr fontId="2" type="noConversion"/>
  </si>
  <si>
    <t>3-3-2-1-0</t>
    <phoneticPr fontId="2" type="noConversion"/>
  </si>
  <si>
    <t>검사 J, 1~26번</t>
    <phoneticPr fontId="2" type="noConversion"/>
  </si>
  <si>
    <t>09:01 ~ 11:00</t>
    <phoneticPr fontId="2" type="noConversion"/>
  </si>
  <si>
    <t>11:01 ~ 13:00</t>
    <phoneticPr fontId="2" type="noConversion"/>
  </si>
  <si>
    <t>13:01 ~</t>
    <phoneticPr fontId="2" type="noConversion"/>
  </si>
  <si>
    <t>9-10</t>
    <phoneticPr fontId="2" type="noConversion"/>
  </si>
  <si>
    <t>YYMMDD</t>
  </si>
  <si>
    <t>MM/DD/YY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</si>
</sst>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;[Red]0"/>
    <numFmt numFmtId="165" formatCode="0.0_ "/>
    <numFmt numFmtId="166" formatCode="dd\-mmm\-yy"/>
    <numFmt numFmtId="167" formatCode="########"/>
  </numFmts>
  <fonts count="17" x14ac:knownFonts="1">
    <font>
      <sz val="11"/>
      <color theme="1"/>
      <name val="Calibri"/>
      <family val="2"/>
      <charset val="129"/>
      <scheme val="minor"/>
    </font>
    <font>
      <sz val="8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8"/>
      <color theme="0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sz val="8"/>
      <color theme="1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6"/>
      <color theme="1"/>
      <name val="Calibri"/>
      <family val="3"/>
      <charset val="129"/>
      <scheme val="minor"/>
    </font>
    <font>
      <sz val="6"/>
      <color theme="0"/>
      <name val="Calibri"/>
      <family val="2"/>
      <charset val="129"/>
      <scheme val="minor"/>
    </font>
    <font>
      <sz val="6"/>
      <color theme="0"/>
      <name val="Calibri"/>
      <family val="3"/>
      <charset val="129"/>
      <scheme val="minor"/>
    </font>
    <font>
      <sz val="12"/>
      <color indexed="8"/>
      <name val="굴림"/>
      <family val="3"/>
      <charset val="129"/>
    </font>
    <font>
      <sz val="6"/>
      <color theme="1"/>
      <name val="Calibri"/>
      <family val="2"/>
      <charset val="129"/>
      <scheme val="minor"/>
    </font>
    <font>
      <sz val="6"/>
      <color indexed="8"/>
      <name val="맑은 고딕"/>
      <family val="3"/>
      <charset val="129"/>
    </font>
    <font>
      <sz val="6"/>
      <color indexed="8"/>
      <name val="굴림"/>
      <family val="3"/>
      <charset val="129"/>
    </font>
    <font>
      <sz val="8"/>
      <color indexed="8"/>
      <name val="맑은 고딕"/>
      <family val="3"/>
      <charset val="129"/>
    </font>
    <font>
      <b/>
      <sz val="9"/>
      <color theme="1"/>
      <name val="Calibri"/>
      <family val="3"/>
      <charset val="129"/>
      <scheme val="minor"/>
    </font>
    <font>
      <sz val="10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 tint="-0.34998626667073579"/>
        <bgColor indexed="64"/>
      </patternFill>
    </fill>
  </fills>
  <borders count="82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ck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thick">
        <color auto="1"/>
      </top>
      <bottom style="medium">
        <color auto="1"/>
      </bottom>
      <diagonal/>
    </border>
    <border>
      <left/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0" fillId="0" borderId="0"/>
  </cellStyleXfs>
  <cellXfs count="208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64" fontId="4" fillId="2" borderId="9" xfId="0" applyNumberFormat="1" applyFont="1" applyFill="1" applyBorder="1" applyAlignment="1">
      <alignment horizontal="center" vertical="center"/>
    </xf>
    <xf numFmtId="164" fontId="4" fillId="2" borderId="16" xfId="0" applyNumberFormat="1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4" fontId="4" fillId="2" borderId="20" xfId="0" applyNumberFormat="1" applyFont="1" applyFill="1" applyBorder="1" applyAlignment="1">
      <alignment horizontal="center" vertical="center"/>
    </xf>
    <xf numFmtId="0" fontId="4" fillId="2" borderId="4" xfId="0" applyFont="1" applyFill="1" applyBorder="1">
      <alignment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164" fontId="4" fillId="2" borderId="30" xfId="0" applyNumberFormat="1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3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1" fillId="0" borderId="33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33" xfId="0" applyFont="1" applyBorder="1" applyAlignment="1">
      <alignment horizontal="center" vertical="center"/>
    </xf>
    <xf numFmtId="0" fontId="1" fillId="0" borderId="17" xfId="0" applyFont="1" applyBorder="1" applyAlignment="1">
      <alignment horizontal="left" vertical="center"/>
    </xf>
    <xf numFmtId="0" fontId="1" fillId="0" borderId="34" xfId="0" applyFont="1" applyBorder="1" applyAlignment="1">
      <alignment horizontal="left" vertical="center"/>
    </xf>
    <xf numFmtId="0" fontId="1" fillId="0" borderId="34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1" fillId="0" borderId="35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36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horizontal="left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4" fillId="0" borderId="37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35" xfId="0" applyFont="1" applyBorder="1" applyAlignment="1">
      <alignment horizontal="center" vertical="center"/>
    </xf>
    <xf numFmtId="0" fontId="4" fillId="3" borderId="44" xfId="0" applyFont="1" applyFill="1" applyBorder="1" applyAlignment="1">
      <alignment horizontal="center" vertical="center"/>
    </xf>
    <xf numFmtId="0" fontId="1" fillId="3" borderId="44" xfId="0" applyFont="1" applyFill="1" applyBorder="1" applyAlignment="1">
      <alignment horizontal="left" vertical="center"/>
    </xf>
    <xf numFmtId="0" fontId="1" fillId="3" borderId="45" xfId="0" applyFont="1" applyFill="1" applyBorder="1" applyAlignment="1">
      <alignment horizontal="center" vertical="center"/>
    </xf>
    <xf numFmtId="0" fontId="1" fillId="3" borderId="44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17" xfId="0" applyFont="1" applyBorder="1" applyAlignment="1">
      <alignment horizontal="left" vertical="center"/>
    </xf>
    <xf numFmtId="0" fontId="4" fillId="3" borderId="46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4" fillId="2" borderId="54" xfId="0" applyFont="1" applyFill="1" applyBorder="1" applyAlignment="1">
      <alignment horizontal="center" vertical="center"/>
    </xf>
    <xf numFmtId="164" fontId="4" fillId="2" borderId="54" xfId="0" applyNumberFormat="1" applyFont="1" applyFill="1" applyBorder="1" applyAlignment="1">
      <alignment horizontal="center" vertical="center"/>
    </xf>
    <xf numFmtId="164" fontId="4" fillId="2" borderId="55" xfId="0" applyNumberFormat="1" applyFont="1" applyFill="1" applyBorder="1" applyAlignment="1">
      <alignment horizontal="center" vertical="center"/>
    </xf>
    <xf numFmtId="164" fontId="1" fillId="0" borderId="47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53" xfId="0" applyNumberFormat="1" applyFont="1" applyBorder="1" applyAlignment="1">
      <alignment horizontal="center" vertical="center"/>
    </xf>
    <xf numFmtId="164" fontId="1" fillId="0" borderId="34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5" fontId="9" fillId="0" borderId="0" xfId="0" applyNumberFormat="1" applyFont="1" applyFill="1" applyAlignment="1">
      <alignment horizontal="center" vertical="center"/>
    </xf>
    <xf numFmtId="165" fontId="4" fillId="0" borderId="11" xfId="0" applyNumberFormat="1" applyFont="1" applyBorder="1" applyAlignment="1">
      <alignment horizontal="center" vertical="center"/>
    </xf>
    <xf numFmtId="165" fontId="4" fillId="0" borderId="13" xfId="0" applyNumberFormat="1" applyFont="1" applyBorder="1" applyAlignment="1">
      <alignment horizontal="center" vertical="center"/>
    </xf>
    <xf numFmtId="165" fontId="4" fillId="0" borderId="18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>
      <alignment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56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4" fillId="0" borderId="0" xfId="1" applyFont="1" applyFill="1" applyBorder="1" applyAlignment="1">
      <alignment wrapText="1"/>
    </xf>
    <xf numFmtId="0" fontId="14" fillId="0" borderId="0" xfId="1" applyFont="1" applyFill="1" applyBorder="1" applyAlignment="1">
      <alignment horizontal="right" wrapText="1"/>
    </xf>
    <xf numFmtId="166" fontId="14" fillId="0" borderId="0" xfId="1" applyNumberFormat="1" applyFont="1" applyFill="1" applyBorder="1" applyAlignment="1">
      <alignment horizontal="right" wrapText="1"/>
    </xf>
    <xf numFmtId="0" fontId="4" fillId="5" borderId="30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14" fontId="1" fillId="0" borderId="23" xfId="0" applyNumberFormat="1" applyFont="1" applyBorder="1" applyAlignment="1">
      <alignment horizontal="center" vertical="center"/>
    </xf>
    <xf numFmtId="0" fontId="12" fillId="4" borderId="60" xfId="1" applyFont="1" applyFill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12" fillId="0" borderId="33" xfId="1" applyFont="1" applyFill="1" applyBorder="1" applyAlignment="1">
      <alignment horizontal="center" wrapText="1"/>
    </xf>
    <xf numFmtId="14" fontId="12" fillId="0" borderId="33" xfId="1" applyNumberFormat="1" applyFont="1" applyFill="1" applyBorder="1" applyAlignment="1">
      <alignment horizontal="center" wrapText="1"/>
    </xf>
    <xf numFmtId="166" fontId="12" fillId="0" borderId="33" xfId="1" applyNumberFormat="1" applyFont="1" applyFill="1" applyBorder="1" applyAlignment="1">
      <alignment horizontal="center" wrapText="1"/>
    </xf>
    <xf numFmtId="167" fontId="12" fillId="0" borderId="33" xfId="1" applyNumberFormat="1" applyFont="1" applyFill="1" applyBorder="1" applyAlignment="1">
      <alignment horizontal="center" wrapText="1"/>
    </xf>
    <xf numFmtId="0" fontId="13" fillId="0" borderId="33" xfId="1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41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56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4" fillId="0" borderId="62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4" fillId="0" borderId="6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4" fontId="15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4" fontId="13" fillId="0" borderId="33" xfId="1" applyNumberFormat="1" applyFont="1" applyBorder="1" applyAlignment="1">
      <alignment horizontal="center"/>
    </xf>
    <xf numFmtId="0" fontId="12" fillId="4" borderId="80" xfId="1" applyFont="1" applyFill="1" applyBorder="1" applyAlignment="1">
      <alignment horizontal="center"/>
    </xf>
    <xf numFmtId="0" fontId="12" fillId="0" borderId="81" xfId="1" applyFont="1" applyFill="1" applyBorder="1" applyAlignment="1">
      <alignment horizontal="center" wrapText="1"/>
    </xf>
    <xf numFmtId="49" fontId="4" fillId="2" borderId="30" xfId="0" applyNumberFormat="1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0" borderId="26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57" xfId="0" applyFont="1" applyFill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" fillId="0" borderId="35" xfId="0" applyFont="1" applyBorder="1" applyAlignment="1">
      <alignment horizontal="left" vertical="center"/>
    </xf>
    <xf numFmtId="0" fontId="1" fillId="0" borderId="33" xfId="0" applyFont="1" applyBorder="1" applyAlignment="1">
      <alignment horizontal="left" vertical="center"/>
    </xf>
    <xf numFmtId="0" fontId="1" fillId="0" borderId="38" xfId="0" applyFont="1" applyBorder="1" applyAlignment="1">
      <alignment horizontal="left" vertical="center"/>
    </xf>
    <xf numFmtId="0" fontId="1" fillId="0" borderId="34" xfId="0" applyFont="1" applyBorder="1" applyAlignment="1">
      <alignment horizontal="left" vertical="center"/>
    </xf>
    <xf numFmtId="0" fontId="4" fillId="3" borderId="42" xfId="0" applyFont="1" applyFill="1" applyBorder="1" applyAlignment="1">
      <alignment horizontal="left" vertical="center"/>
    </xf>
    <xf numFmtId="0" fontId="4" fillId="3" borderId="43" xfId="0" applyFont="1" applyFill="1" applyBorder="1" applyAlignment="1">
      <alignment horizontal="left" vertical="center"/>
    </xf>
    <xf numFmtId="0" fontId="4" fillId="0" borderId="40" xfId="0" applyFont="1" applyBorder="1" applyAlignment="1">
      <alignment horizontal="left" vertical="center"/>
    </xf>
    <xf numFmtId="0" fontId="4" fillId="0" borderId="4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4" fillId="2" borderId="59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3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0" borderId="70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7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70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4" fillId="3" borderId="78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79" xfId="0" applyFont="1" applyFill="1" applyBorder="1" applyAlignment="1">
      <alignment horizontal="center" vertical="center"/>
    </xf>
    <xf numFmtId="0" fontId="4" fillId="3" borderId="61" xfId="0" applyFont="1" applyFill="1" applyBorder="1" applyAlignment="1">
      <alignment horizontal="center" vertical="center"/>
    </xf>
    <xf numFmtId="0" fontId="4" fillId="3" borderId="69" xfId="0" applyFont="1" applyFill="1" applyBorder="1" applyAlignment="1">
      <alignment horizontal="center" vertical="center"/>
    </xf>
    <xf numFmtId="0" fontId="4" fillId="3" borderId="37" xfId="0" applyFont="1" applyFill="1" applyBorder="1" applyAlignment="1">
      <alignment horizontal="center" vertical="center"/>
    </xf>
    <xf numFmtId="0" fontId="4" fillId="3" borderId="39" xfId="0" applyFont="1" applyFill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64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5" fillId="0" borderId="73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2" borderId="77" xfId="0" applyFont="1" applyFill="1" applyBorder="1" applyAlignment="1">
      <alignment horizontal="center" vertical="center"/>
    </xf>
    <xf numFmtId="0" fontId="4" fillId="2" borderId="36" xfId="0" applyFont="1" applyFill="1" applyBorder="1" applyAlignment="1">
      <alignment horizontal="center" vertical="center"/>
    </xf>
    <xf numFmtId="0" fontId="4" fillId="2" borderId="72" xfId="0" applyFont="1" applyFill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</cellXfs>
  <cellStyles count="2">
    <cellStyle name="Normal" xfId="0" builtinId="0"/>
    <cellStyle name="표준_ACCES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0.39997558519241921"/>
  </sheetPr>
  <dimension ref="B2:F11"/>
  <sheetViews>
    <sheetView tabSelected="1" zoomScale="150" zoomScaleNormal="150" zoomScalePageLayoutView="150" workbookViewId="0">
      <selection activeCell="C4" sqref="C4"/>
    </sheetView>
  </sheetViews>
  <sheetFormatPr baseColWidth="10" defaultColWidth="8.83203125" defaultRowHeight="11" x14ac:dyDescent="0.2"/>
  <cols>
    <col min="1" max="1" width="2.33203125" style="1" customWidth="1"/>
    <col min="2" max="2" width="11.1640625" style="1" customWidth="1"/>
    <col min="3" max="3" width="15.6640625" style="1" customWidth="1"/>
    <col min="4" max="16384" width="8.83203125" style="1"/>
  </cols>
  <sheetData>
    <row r="2" spans="2:6" ht="11.25" customHeight="1" x14ac:dyDescent="0.2">
      <c r="B2" s="136" t="s">
        <v>325</v>
      </c>
      <c r="C2" s="136"/>
      <c r="D2" s="136"/>
      <c r="E2" s="136"/>
      <c r="F2" s="136"/>
    </row>
    <row r="3" spans="2:6" ht="6" customHeight="1" thickBot="1" x14ac:dyDescent="0.25"/>
    <row r="4" spans="2:6" ht="12" thickTop="1" x14ac:dyDescent="0.2">
      <c r="B4" s="97" t="s">
        <v>327</v>
      </c>
      <c r="C4" s="20" t="s">
        <v>579</v>
      </c>
    </row>
    <row r="5" spans="2:6" x14ac:dyDescent="0.2">
      <c r="B5" s="98" t="s">
        <v>331</v>
      </c>
      <c r="C5" s="14" t="s">
        <v>579</v>
      </c>
    </row>
    <row r="6" spans="2:6" x14ac:dyDescent="0.2">
      <c r="B6" s="98" t="s">
        <v>328</v>
      </c>
      <c r="C6" s="14" t="s">
        <v>646</v>
      </c>
    </row>
    <row r="7" spans="2:6" x14ac:dyDescent="0.2">
      <c r="B7" s="98" t="s">
        <v>335</v>
      </c>
      <c r="C7" s="100" t="s">
        <v>647</v>
      </c>
    </row>
    <row r="8" spans="2:6" x14ac:dyDescent="0.2">
      <c r="B8" s="98" t="s">
        <v>329</v>
      </c>
      <c r="C8" s="14" t="s">
        <v>343</v>
      </c>
    </row>
    <row r="9" spans="2:6" x14ac:dyDescent="0.2">
      <c r="B9" s="98" t="s">
        <v>330</v>
      </c>
      <c r="C9" s="14" t="s">
        <v>579</v>
      </c>
    </row>
    <row r="10" spans="2:6" ht="12" thickBot="1" x14ac:dyDescent="0.25">
      <c r="B10" s="99" t="s">
        <v>332</v>
      </c>
      <c r="C10" s="16" t="s">
        <v>579</v>
      </c>
    </row>
    <row r="11" spans="2:6" ht="12" thickTop="1" x14ac:dyDescent="0.2"/>
  </sheetData>
  <mergeCells count="1">
    <mergeCell ref="B2:F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02"/>
  <sheetViews>
    <sheetView zoomScale="150" zoomScaleNormal="150" zoomScalePageLayoutView="150" workbookViewId="0">
      <selection activeCell="D5" sqref="D5"/>
    </sheetView>
  </sheetViews>
  <sheetFormatPr baseColWidth="10" defaultColWidth="8.83203125" defaultRowHeight="11.25" customHeight="1" x14ac:dyDescent="0.2"/>
  <cols>
    <col min="1" max="1" width="2.33203125" style="1" customWidth="1"/>
    <col min="2" max="2" width="3.6640625" style="3" bestFit="1" customWidth="1"/>
    <col min="3" max="3" width="8.83203125" style="1"/>
    <col min="4" max="5" width="3.6640625" style="3" customWidth="1"/>
    <col min="6" max="6" width="4.6640625" style="3" customWidth="1"/>
    <col min="7" max="7" width="3.6640625" style="27" customWidth="1"/>
    <col min="8" max="8" width="12.33203125" style="3" customWidth="1"/>
    <col min="9" max="9" width="5.1640625" style="3" bestFit="1" customWidth="1"/>
    <col min="10" max="10" width="3.6640625" style="3" customWidth="1"/>
    <col min="11" max="11" width="5.1640625" style="3" customWidth="1"/>
    <col min="12" max="16384" width="8.83203125" style="1"/>
  </cols>
  <sheetData>
    <row r="2" spans="2:11" ht="11.25" customHeight="1" x14ac:dyDescent="0.2">
      <c r="B2" s="136" t="s">
        <v>191</v>
      </c>
      <c r="C2" s="136"/>
      <c r="D2" s="136"/>
      <c r="E2" s="136"/>
      <c r="F2" s="136"/>
      <c r="G2" s="25"/>
    </row>
    <row r="3" spans="2:11" ht="6" customHeight="1" thickBot="1" x14ac:dyDescent="0.25">
      <c r="G3" s="25"/>
    </row>
    <row r="4" spans="2:11" ht="11.25" customHeight="1" thickTop="1" thickBot="1" x14ac:dyDescent="0.25">
      <c r="B4" s="5"/>
      <c r="C4" s="10"/>
      <c r="D4" s="4" t="s">
        <v>1</v>
      </c>
      <c r="E4" s="135" t="s">
        <v>2</v>
      </c>
      <c r="F4" s="135" t="s">
        <v>3</v>
      </c>
      <c r="H4" s="145" t="s">
        <v>4</v>
      </c>
      <c r="I4" s="146"/>
      <c r="J4" s="146"/>
      <c r="K4" s="147"/>
    </row>
    <row r="5" spans="2:11" ht="11.25" customHeight="1" thickTop="1" x14ac:dyDescent="0.2">
      <c r="B5" s="18">
        <v>4</v>
      </c>
      <c r="C5" s="18"/>
      <c r="D5" s="17" t="s">
        <v>579</v>
      </c>
      <c r="E5" s="20" t="s">
        <v>579</v>
      </c>
      <c r="F5" s="19" t="e">
        <f>((D5-E5)^2)*(-0.1)</f>
        <v>#VALUE!</v>
      </c>
      <c r="G5" s="26" t="e">
        <f>0+D5</f>
        <v>#VALUE!</v>
      </c>
      <c r="H5" s="21" t="s">
        <v>161</v>
      </c>
      <c r="I5" s="60" t="s">
        <v>162</v>
      </c>
      <c r="J5" s="68" t="e">
        <f>SUM(G5:G9)</f>
        <v>#VALUE!</v>
      </c>
      <c r="K5" s="77" t="e">
        <f>VLOOKUP(J5,$B79:$I129,2,0)</f>
        <v>#VALUE!</v>
      </c>
    </row>
    <row r="6" spans="2:11" ht="11.25" customHeight="1" x14ac:dyDescent="0.2">
      <c r="B6" s="12">
        <v>5</v>
      </c>
      <c r="C6" s="12" t="s">
        <v>637</v>
      </c>
      <c r="D6" s="13" t="s">
        <v>579</v>
      </c>
      <c r="E6" s="14" t="s">
        <v>579</v>
      </c>
      <c r="F6" s="7" t="e">
        <f t="shared" ref="F6:F69" si="0">((D6-E6)^2)*(-0.1)</f>
        <v>#VALUE!</v>
      </c>
      <c r="G6" s="26" t="e">
        <f t="shared" ref="G6:G69" si="1">0+D6</f>
        <v>#VALUE!</v>
      </c>
      <c r="H6" s="22" t="s">
        <v>164</v>
      </c>
      <c r="I6" s="61" t="s">
        <v>163</v>
      </c>
      <c r="J6" s="69" t="e">
        <f>SUM(G10:G12)</f>
        <v>#VALUE!</v>
      </c>
      <c r="K6" s="78" t="e">
        <f>VLOOKUP(J6,$B79:$I129,3,0)</f>
        <v>#VALUE!</v>
      </c>
    </row>
    <row r="7" spans="2:11" ht="11.25" customHeight="1" x14ac:dyDescent="0.2">
      <c r="B7" s="12">
        <v>6</v>
      </c>
      <c r="C7" s="12" t="s">
        <v>636</v>
      </c>
      <c r="D7" s="13" t="s">
        <v>579</v>
      </c>
      <c r="E7" s="14" t="s">
        <v>579</v>
      </c>
      <c r="F7" s="7" t="e">
        <f t="shared" si="0"/>
        <v>#VALUE!</v>
      </c>
      <c r="G7" s="26" t="e">
        <f t="shared" si="1"/>
        <v>#VALUE!</v>
      </c>
      <c r="H7" s="22" t="s">
        <v>173</v>
      </c>
      <c r="I7" s="61" t="s">
        <v>174</v>
      </c>
      <c r="J7" s="69" t="e">
        <f>SUM(G13:G25)</f>
        <v>#VALUE!</v>
      </c>
      <c r="K7" s="78" t="e">
        <f>VLOOKUP(J7,$B79:$I129,4,0)</f>
        <v>#VALUE!</v>
      </c>
    </row>
    <row r="8" spans="2:11" ht="11.25" customHeight="1" x14ac:dyDescent="0.2">
      <c r="B8" s="12">
        <v>7</v>
      </c>
      <c r="C8" s="12" t="s">
        <v>636</v>
      </c>
      <c r="D8" s="13" t="s">
        <v>579</v>
      </c>
      <c r="E8" s="14" t="s">
        <v>579</v>
      </c>
      <c r="F8" s="7" t="e">
        <f t="shared" si="0"/>
        <v>#VALUE!</v>
      </c>
      <c r="G8" s="26" t="e">
        <f t="shared" si="1"/>
        <v>#VALUE!</v>
      </c>
      <c r="H8" s="22" t="s">
        <v>165</v>
      </c>
      <c r="I8" s="61" t="s">
        <v>166</v>
      </c>
      <c r="J8" s="69" t="e">
        <f>SUM(G26:G40)</f>
        <v>#VALUE!</v>
      </c>
      <c r="K8" s="78" t="e">
        <f>VLOOKUP(J8,$B79:$I129,5,0)</f>
        <v>#VALUE!</v>
      </c>
    </row>
    <row r="9" spans="2:11" ht="11.25" customHeight="1" thickBot="1" x14ac:dyDescent="0.25">
      <c r="B9" s="65">
        <v>8</v>
      </c>
      <c r="C9" s="65" t="s">
        <v>636</v>
      </c>
      <c r="D9" s="13" t="s">
        <v>579</v>
      </c>
      <c r="E9" s="14" t="s">
        <v>579</v>
      </c>
      <c r="F9" s="66" t="e">
        <f t="shared" si="0"/>
        <v>#VALUE!</v>
      </c>
      <c r="G9" s="26" t="e">
        <f t="shared" si="1"/>
        <v>#VALUE!</v>
      </c>
      <c r="H9" s="22" t="s">
        <v>167</v>
      </c>
      <c r="I9" s="61" t="s">
        <v>168</v>
      </c>
      <c r="J9" s="69" t="e">
        <f>SUM(G41:G62)</f>
        <v>#VALUE!</v>
      </c>
      <c r="K9" s="78" t="e">
        <f>VLOOKUP(J9,$B79:$I129,6,0)</f>
        <v>#VALUE!</v>
      </c>
    </row>
    <row r="10" spans="2:11" ht="11.25" customHeight="1" thickTop="1" x14ac:dyDescent="0.2">
      <c r="B10" s="134" t="s">
        <v>645</v>
      </c>
      <c r="C10" s="18"/>
      <c r="D10" s="13" t="s">
        <v>579</v>
      </c>
      <c r="E10" s="14" t="s">
        <v>579</v>
      </c>
      <c r="F10" s="19" t="e">
        <f t="shared" si="0"/>
        <v>#VALUE!</v>
      </c>
      <c r="G10" s="26" t="e">
        <f t="shared" si="1"/>
        <v>#VALUE!</v>
      </c>
      <c r="H10" s="63" t="s">
        <v>169</v>
      </c>
      <c r="I10" s="64" t="s">
        <v>170</v>
      </c>
      <c r="J10" s="70" t="e">
        <f>SUM(G63:G75)</f>
        <v>#VALUE!</v>
      </c>
      <c r="K10" s="78" t="e">
        <f>VLOOKUP(J10,$B79:$I129,7,0)</f>
        <v>#VALUE!</v>
      </c>
    </row>
    <row r="11" spans="2:11" ht="11.25" customHeight="1" thickBot="1" x14ac:dyDescent="0.25">
      <c r="B11" s="12">
        <v>11</v>
      </c>
      <c r="C11" s="12" t="s">
        <v>636</v>
      </c>
      <c r="D11" s="13" t="s">
        <v>579</v>
      </c>
      <c r="E11" s="14" t="s">
        <v>579</v>
      </c>
      <c r="F11" s="7" t="e">
        <f t="shared" si="0"/>
        <v>#VALUE!</v>
      </c>
      <c r="G11" s="26" t="e">
        <f t="shared" si="1"/>
        <v>#VALUE!</v>
      </c>
      <c r="H11" s="23" t="s">
        <v>171</v>
      </c>
      <c r="I11" s="62" t="s">
        <v>172</v>
      </c>
      <c r="J11" s="71" t="s">
        <v>579</v>
      </c>
      <c r="K11" s="79" t="e">
        <f>VLOOKUP(J11,$B79:$I129,8,0)</f>
        <v>#N/A</v>
      </c>
    </row>
    <row r="12" spans="2:11" ht="11.25" customHeight="1" thickTop="1" thickBot="1" x14ac:dyDescent="0.25">
      <c r="B12" s="15">
        <v>12</v>
      </c>
      <c r="C12" s="15" t="s">
        <v>640</v>
      </c>
      <c r="D12" s="13" t="s">
        <v>579</v>
      </c>
      <c r="E12" s="14" t="s">
        <v>579</v>
      </c>
      <c r="F12" s="9" t="e">
        <f t="shared" si="0"/>
        <v>#VALUE!</v>
      </c>
      <c r="G12" s="26" t="e">
        <f t="shared" si="1"/>
        <v>#VALUE!</v>
      </c>
    </row>
    <row r="13" spans="2:11" ht="11.25" customHeight="1" thickTop="1" thickBot="1" x14ac:dyDescent="0.25">
      <c r="B13" s="11">
        <v>13</v>
      </c>
      <c r="C13" s="11" t="s">
        <v>638</v>
      </c>
      <c r="D13" s="13" t="s">
        <v>579</v>
      </c>
      <c r="E13" s="14" t="s">
        <v>579</v>
      </c>
      <c r="F13" s="6" t="e">
        <f t="shared" si="0"/>
        <v>#VALUE!</v>
      </c>
      <c r="G13" s="26" t="e">
        <f t="shared" si="1"/>
        <v>#VALUE!</v>
      </c>
    </row>
    <row r="14" spans="2:11" ht="11.25" customHeight="1" thickTop="1" thickBot="1" x14ac:dyDescent="0.25">
      <c r="B14" s="12"/>
      <c r="C14" s="12"/>
      <c r="D14" s="13" t="s">
        <v>579</v>
      </c>
      <c r="E14" s="14" t="s">
        <v>579</v>
      </c>
      <c r="F14" s="7" t="e">
        <f t="shared" si="0"/>
        <v>#VALUE!</v>
      </c>
      <c r="G14" s="26" t="e">
        <f t="shared" si="1"/>
        <v>#VALUE!</v>
      </c>
      <c r="H14" s="145" t="s">
        <v>190</v>
      </c>
      <c r="I14" s="148"/>
      <c r="J14" s="148"/>
      <c r="K14" s="147"/>
    </row>
    <row r="15" spans="2:11" ht="11.25" customHeight="1" thickTop="1" x14ac:dyDescent="0.2">
      <c r="B15" s="12"/>
      <c r="C15" s="12"/>
      <c r="D15" s="13" t="s">
        <v>579</v>
      </c>
      <c r="E15" s="14" t="s">
        <v>579</v>
      </c>
      <c r="F15" s="7" t="e">
        <f t="shared" si="0"/>
        <v>#VALUE!</v>
      </c>
      <c r="G15" s="26" t="e">
        <f t="shared" si="1"/>
        <v>#VALUE!</v>
      </c>
      <c r="H15" s="149" t="s">
        <v>189</v>
      </c>
      <c r="I15" s="150"/>
      <c r="J15" s="151">
        <v>3</v>
      </c>
      <c r="K15" s="152"/>
    </row>
    <row r="16" spans="2:11" ht="11.25" customHeight="1" x14ac:dyDescent="0.2">
      <c r="B16" s="12"/>
      <c r="C16" s="12"/>
      <c r="D16" s="13" t="s">
        <v>579</v>
      </c>
      <c r="E16" s="14" t="s">
        <v>579</v>
      </c>
      <c r="F16" s="7" t="e">
        <f t="shared" si="0"/>
        <v>#VALUE!</v>
      </c>
      <c r="G16" s="26" t="e">
        <f t="shared" si="1"/>
        <v>#VALUE!</v>
      </c>
      <c r="H16" s="137" t="s">
        <v>642</v>
      </c>
      <c r="I16" s="138"/>
      <c r="J16" s="139">
        <v>2</v>
      </c>
      <c r="K16" s="140"/>
    </row>
    <row r="17" spans="2:11" ht="11.25" customHeight="1" x14ac:dyDescent="0.2">
      <c r="B17" s="12"/>
      <c r="C17" s="12"/>
      <c r="D17" s="13" t="s">
        <v>579</v>
      </c>
      <c r="E17" s="14" t="s">
        <v>579</v>
      </c>
      <c r="F17" s="7" t="e">
        <f t="shared" si="0"/>
        <v>#VALUE!</v>
      </c>
      <c r="G17" s="26" t="e">
        <f t="shared" si="1"/>
        <v>#VALUE!</v>
      </c>
      <c r="H17" s="137" t="s">
        <v>643</v>
      </c>
      <c r="I17" s="138"/>
      <c r="J17" s="139">
        <v>1</v>
      </c>
      <c r="K17" s="140"/>
    </row>
    <row r="18" spans="2:11" ht="11.25" customHeight="1" thickBot="1" x14ac:dyDescent="0.25">
      <c r="B18" s="12"/>
      <c r="C18" s="12"/>
      <c r="D18" s="13" t="s">
        <v>579</v>
      </c>
      <c r="E18" s="14" t="s">
        <v>579</v>
      </c>
      <c r="F18" s="7" t="e">
        <f t="shared" si="0"/>
        <v>#VALUE!</v>
      </c>
      <c r="G18" s="26" t="e">
        <f t="shared" si="1"/>
        <v>#VALUE!</v>
      </c>
      <c r="H18" s="141" t="s">
        <v>644</v>
      </c>
      <c r="I18" s="142"/>
      <c r="J18" s="143">
        <v>0</v>
      </c>
      <c r="K18" s="144"/>
    </row>
    <row r="19" spans="2:11" ht="11.25" customHeight="1" thickTop="1" x14ac:dyDescent="0.2">
      <c r="B19" s="12"/>
      <c r="C19" s="12"/>
      <c r="D19" s="13" t="s">
        <v>579</v>
      </c>
      <c r="E19" s="14" t="s">
        <v>579</v>
      </c>
      <c r="F19" s="7" t="e">
        <f t="shared" si="0"/>
        <v>#VALUE!</v>
      </c>
      <c r="G19" s="26" t="e">
        <f t="shared" si="1"/>
        <v>#VALUE!</v>
      </c>
    </row>
    <row r="20" spans="2:11" ht="11.25" customHeight="1" x14ac:dyDescent="0.2">
      <c r="B20" s="12"/>
      <c r="C20" s="12"/>
      <c r="D20" s="13" t="s">
        <v>579</v>
      </c>
      <c r="E20" s="14" t="s">
        <v>579</v>
      </c>
      <c r="F20" s="7" t="e">
        <f t="shared" si="0"/>
        <v>#VALUE!</v>
      </c>
      <c r="G20" s="26" t="e">
        <f t="shared" si="1"/>
        <v>#VALUE!</v>
      </c>
      <c r="K20" s="2">
        <f>IFERROR(SMALL(D5:E75,1),7777)</f>
        <v>7777</v>
      </c>
    </row>
    <row r="21" spans="2:11" ht="11.25" customHeight="1" x14ac:dyDescent="0.2">
      <c r="B21" s="12"/>
      <c r="C21" s="12"/>
      <c r="D21" s="13" t="s">
        <v>579</v>
      </c>
      <c r="E21" s="14" t="s">
        <v>579</v>
      </c>
      <c r="F21" s="7" t="e">
        <f t="shared" si="0"/>
        <v>#VALUE!</v>
      </c>
      <c r="G21" s="26" t="e">
        <f t="shared" si="1"/>
        <v>#VALUE!</v>
      </c>
    </row>
    <row r="22" spans="2:11" ht="11.25" customHeight="1" x14ac:dyDescent="0.2">
      <c r="B22" s="12"/>
      <c r="C22" s="12"/>
      <c r="D22" s="13" t="s">
        <v>579</v>
      </c>
      <c r="E22" s="14" t="s">
        <v>579</v>
      </c>
      <c r="F22" s="7" t="e">
        <f t="shared" si="0"/>
        <v>#VALUE!</v>
      </c>
      <c r="G22" s="26" t="e">
        <f t="shared" si="1"/>
        <v>#VALUE!</v>
      </c>
    </row>
    <row r="23" spans="2:11" ht="11.25" customHeight="1" x14ac:dyDescent="0.2">
      <c r="B23" s="12"/>
      <c r="C23" s="12"/>
      <c r="D23" s="13" t="s">
        <v>579</v>
      </c>
      <c r="E23" s="14" t="s">
        <v>579</v>
      </c>
      <c r="F23" s="7" t="e">
        <f t="shared" si="0"/>
        <v>#VALUE!</v>
      </c>
      <c r="G23" s="26" t="e">
        <f t="shared" si="1"/>
        <v>#VALUE!</v>
      </c>
    </row>
    <row r="24" spans="2:11" ht="11.25" customHeight="1" x14ac:dyDescent="0.2">
      <c r="B24" s="12"/>
      <c r="C24" s="12"/>
      <c r="D24" s="13" t="s">
        <v>579</v>
      </c>
      <c r="E24" s="14" t="s">
        <v>579</v>
      </c>
      <c r="F24" s="7" t="e">
        <f t="shared" si="0"/>
        <v>#VALUE!</v>
      </c>
      <c r="G24" s="26" t="e">
        <f t="shared" si="1"/>
        <v>#VALUE!</v>
      </c>
    </row>
    <row r="25" spans="2:11" ht="11.25" customHeight="1" thickBot="1" x14ac:dyDescent="0.25">
      <c r="B25" s="65"/>
      <c r="C25" s="65"/>
      <c r="D25" s="13" t="s">
        <v>579</v>
      </c>
      <c r="E25" s="14" t="s">
        <v>579</v>
      </c>
      <c r="F25" s="66" t="e">
        <f t="shared" si="0"/>
        <v>#VALUE!</v>
      </c>
      <c r="G25" s="26" t="e">
        <f t="shared" si="1"/>
        <v>#VALUE!</v>
      </c>
    </row>
    <row r="26" spans="2:11" ht="11.25" customHeight="1" thickTop="1" x14ac:dyDescent="0.2">
      <c r="B26" s="18">
        <v>14</v>
      </c>
      <c r="C26" s="18" t="s">
        <v>636</v>
      </c>
      <c r="D26" s="13" t="s">
        <v>579</v>
      </c>
      <c r="E26" s="14" t="s">
        <v>579</v>
      </c>
      <c r="F26" s="19" t="e">
        <f t="shared" si="0"/>
        <v>#VALUE!</v>
      </c>
      <c r="G26" s="26" t="e">
        <f t="shared" si="1"/>
        <v>#VALUE!</v>
      </c>
    </row>
    <row r="27" spans="2:11" ht="11.25" customHeight="1" x14ac:dyDescent="0.2">
      <c r="B27" s="12"/>
      <c r="C27" s="12"/>
      <c r="D27" s="13" t="s">
        <v>579</v>
      </c>
      <c r="E27" s="14" t="s">
        <v>579</v>
      </c>
      <c r="F27" s="7" t="e">
        <f t="shared" si="0"/>
        <v>#VALUE!</v>
      </c>
      <c r="G27" s="26" t="e">
        <f t="shared" si="1"/>
        <v>#VALUE!</v>
      </c>
    </row>
    <row r="28" spans="2:11" ht="11.25" customHeight="1" x14ac:dyDescent="0.2">
      <c r="B28" s="12"/>
      <c r="C28" s="12"/>
      <c r="D28" s="13" t="s">
        <v>579</v>
      </c>
      <c r="E28" s="14" t="s">
        <v>579</v>
      </c>
      <c r="F28" s="7" t="e">
        <f t="shared" si="0"/>
        <v>#VALUE!</v>
      </c>
      <c r="G28" s="26" t="e">
        <f t="shared" si="1"/>
        <v>#VALUE!</v>
      </c>
    </row>
    <row r="29" spans="2:11" ht="11.25" customHeight="1" x14ac:dyDescent="0.2">
      <c r="B29" s="12"/>
      <c r="C29" s="12"/>
      <c r="D29" s="13" t="s">
        <v>579</v>
      </c>
      <c r="E29" s="14" t="s">
        <v>579</v>
      </c>
      <c r="F29" s="7" t="e">
        <f t="shared" si="0"/>
        <v>#VALUE!</v>
      </c>
      <c r="G29" s="26" t="e">
        <f t="shared" si="1"/>
        <v>#VALUE!</v>
      </c>
    </row>
    <row r="30" spans="2:11" ht="11.25" customHeight="1" x14ac:dyDescent="0.2">
      <c r="B30" s="12"/>
      <c r="C30" s="12"/>
      <c r="D30" s="13" t="s">
        <v>579</v>
      </c>
      <c r="E30" s="14" t="s">
        <v>579</v>
      </c>
      <c r="F30" s="7" t="e">
        <f t="shared" si="0"/>
        <v>#VALUE!</v>
      </c>
      <c r="G30" s="26" t="e">
        <f t="shared" si="1"/>
        <v>#VALUE!</v>
      </c>
    </row>
    <row r="31" spans="2:11" ht="11.25" customHeight="1" x14ac:dyDescent="0.2">
      <c r="B31" s="12"/>
      <c r="C31" s="12"/>
      <c r="D31" s="13" t="s">
        <v>579</v>
      </c>
      <c r="E31" s="14" t="s">
        <v>579</v>
      </c>
      <c r="F31" s="7" t="e">
        <f t="shared" si="0"/>
        <v>#VALUE!</v>
      </c>
      <c r="G31" s="26" t="e">
        <f t="shared" si="1"/>
        <v>#VALUE!</v>
      </c>
    </row>
    <row r="32" spans="2:11" ht="11.25" customHeight="1" x14ac:dyDescent="0.2">
      <c r="B32" s="12"/>
      <c r="C32" s="12"/>
      <c r="D32" s="13" t="s">
        <v>579</v>
      </c>
      <c r="E32" s="14" t="s">
        <v>579</v>
      </c>
      <c r="F32" s="7" t="e">
        <f t="shared" si="0"/>
        <v>#VALUE!</v>
      </c>
      <c r="G32" s="26" t="e">
        <f t="shared" si="1"/>
        <v>#VALUE!</v>
      </c>
    </row>
    <row r="33" spans="2:7" ht="11.25" customHeight="1" x14ac:dyDescent="0.2">
      <c r="B33" s="12"/>
      <c r="C33" s="12"/>
      <c r="D33" s="13" t="s">
        <v>579</v>
      </c>
      <c r="E33" s="14" t="s">
        <v>579</v>
      </c>
      <c r="F33" s="7" t="e">
        <f t="shared" si="0"/>
        <v>#VALUE!</v>
      </c>
      <c r="G33" s="26" t="e">
        <f t="shared" si="1"/>
        <v>#VALUE!</v>
      </c>
    </row>
    <row r="34" spans="2:7" ht="11.25" customHeight="1" x14ac:dyDescent="0.2">
      <c r="B34" s="12"/>
      <c r="C34" s="12"/>
      <c r="D34" s="13" t="s">
        <v>579</v>
      </c>
      <c r="E34" s="14" t="s">
        <v>579</v>
      </c>
      <c r="F34" s="7" t="e">
        <f t="shared" si="0"/>
        <v>#VALUE!</v>
      </c>
      <c r="G34" s="26" t="e">
        <f t="shared" si="1"/>
        <v>#VALUE!</v>
      </c>
    </row>
    <row r="35" spans="2:7" ht="11.25" customHeight="1" x14ac:dyDescent="0.2">
      <c r="B35" s="12"/>
      <c r="C35" s="12"/>
      <c r="D35" s="13" t="s">
        <v>579</v>
      </c>
      <c r="E35" s="14" t="s">
        <v>579</v>
      </c>
      <c r="F35" s="7" t="e">
        <f t="shared" si="0"/>
        <v>#VALUE!</v>
      </c>
      <c r="G35" s="26" t="e">
        <f t="shared" si="1"/>
        <v>#VALUE!</v>
      </c>
    </row>
    <row r="36" spans="2:7" ht="11.25" customHeight="1" x14ac:dyDescent="0.2">
      <c r="B36" s="12"/>
      <c r="C36" s="12"/>
      <c r="D36" s="13" t="s">
        <v>579</v>
      </c>
      <c r="E36" s="14" t="s">
        <v>579</v>
      </c>
      <c r="F36" s="7" t="e">
        <f t="shared" si="0"/>
        <v>#VALUE!</v>
      </c>
      <c r="G36" s="26" t="e">
        <f t="shared" si="1"/>
        <v>#VALUE!</v>
      </c>
    </row>
    <row r="37" spans="2:7" ht="11.25" customHeight="1" x14ac:dyDescent="0.2">
      <c r="B37" s="12"/>
      <c r="C37" s="12"/>
      <c r="D37" s="13" t="s">
        <v>579</v>
      </c>
      <c r="E37" s="14" t="s">
        <v>579</v>
      </c>
      <c r="F37" s="7" t="e">
        <f t="shared" si="0"/>
        <v>#VALUE!</v>
      </c>
      <c r="G37" s="26" t="e">
        <f t="shared" si="1"/>
        <v>#VALUE!</v>
      </c>
    </row>
    <row r="38" spans="2:7" ht="11.25" customHeight="1" x14ac:dyDescent="0.2">
      <c r="B38" s="12"/>
      <c r="C38" s="12"/>
      <c r="D38" s="13" t="s">
        <v>579</v>
      </c>
      <c r="E38" s="14" t="s">
        <v>579</v>
      </c>
      <c r="F38" s="7" t="e">
        <f t="shared" si="0"/>
        <v>#VALUE!</v>
      </c>
      <c r="G38" s="26" t="e">
        <f t="shared" si="1"/>
        <v>#VALUE!</v>
      </c>
    </row>
    <row r="39" spans="2:7" ht="11.25" customHeight="1" x14ac:dyDescent="0.2">
      <c r="B39" s="12"/>
      <c r="C39" s="12"/>
      <c r="D39" s="13" t="s">
        <v>579</v>
      </c>
      <c r="E39" s="14" t="s">
        <v>579</v>
      </c>
      <c r="F39" s="7" t="e">
        <f t="shared" si="0"/>
        <v>#VALUE!</v>
      </c>
      <c r="G39" s="26" t="e">
        <f t="shared" si="1"/>
        <v>#VALUE!</v>
      </c>
    </row>
    <row r="40" spans="2:7" ht="11.25" customHeight="1" thickBot="1" x14ac:dyDescent="0.25">
      <c r="B40" s="15"/>
      <c r="C40" s="15"/>
      <c r="D40" s="13" t="s">
        <v>579</v>
      </c>
      <c r="E40" s="14" t="s">
        <v>579</v>
      </c>
      <c r="F40" s="9" t="e">
        <f t="shared" si="0"/>
        <v>#VALUE!</v>
      </c>
      <c r="G40" s="26" t="e">
        <f t="shared" si="1"/>
        <v>#VALUE!</v>
      </c>
    </row>
    <row r="41" spans="2:7" ht="11.25" customHeight="1" thickTop="1" x14ac:dyDescent="0.2">
      <c r="B41" s="18">
        <v>15</v>
      </c>
      <c r="C41" s="18" t="s">
        <v>636</v>
      </c>
      <c r="D41" s="13" t="s">
        <v>579</v>
      </c>
      <c r="E41" s="14" t="s">
        <v>579</v>
      </c>
      <c r="F41" s="6" t="e">
        <f t="shared" si="0"/>
        <v>#VALUE!</v>
      </c>
      <c r="G41" s="26" t="e">
        <f t="shared" si="1"/>
        <v>#VALUE!</v>
      </c>
    </row>
    <row r="42" spans="2:7" ht="11.25" customHeight="1" x14ac:dyDescent="0.2">
      <c r="B42" s="12"/>
      <c r="C42" s="12"/>
      <c r="D42" s="13" t="s">
        <v>579</v>
      </c>
      <c r="E42" s="14" t="s">
        <v>579</v>
      </c>
      <c r="F42" s="7" t="e">
        <f t="shared" si="0"/>
        <v>#VALUE!</v>
      </c>
      <c r="G42" s="26" t="e">
        <f t="shared" si="1"/>
        <v>#VALUE!</v>
      </c>
    </row>
    <row r="43" spans="2:7" ht="11.25" customHeight="1" x14ac:dyDescent="0.2">
      <c r="B43" s="12"/>
      <c r="C43" s="12"/>
      <c r="D43" s="13" t="s">
        <v>579</v>
      </c>
      <c r="E43" s="14" t="s">
        <v>579</v>
      </c>
      <c r="F43" s="7" t="e">
        <f t="shared" si="0"/>
        <v>#VALUE!</v>
      </c>
      <c r="G43" s="26" t="e">
        <f t="shared" si="1"/>
        <v>#VALUE!</v>
      </c>
    </row>
    <row r="44" spans="2:7" ht="11.25" customHeight="1" x14ac:dyDescent="0.2">
      <c r="B44" s="12"/>
      <c r="C44" s="12"/>
      <c r="D44" s="13" t="s">
        <v>579</v>
      </c>
      <c r="E44" s="14" t="s">
        <v>579</v>
      </c>
      <c r="F44" s="7" t="e">
        <f t="shared" si="0"/>
        <v>#VALUE!</v>
      </c>
      <c r="G44" s="26" t="e">
        <f t="shared" si="1"/>
        <v>#VALUE!</v>
      </c>
    </row>
    <row r="45" spans="2:7" ht="11.25" customHeight="1" x14ac:dyDescent="0.2">
      <c r="B45" s="12"/>
      <c r="C45" s="12"/>
      <c r="D45" s="13" t="s">
        <v>579</v>
      </c>
      <c r="E45" s="14" t="s">
        <v>579</v>
      </c>
      <c r="F45" s="7" t="e">
        <f t="shared" si="0"/>
        <v>#VALUE!</v>
      </c>
      <c r="G45" s="26" t="e">
        <f t="shared" si="1"/>
        <v>#VALUE!</v>
      </c>
    </row>
    <row r="46" spans="2:7" ht="11.25" customHeight="1" x14ac:dyDescent="0.2">
      <c r="B46" s="12"/>
      <c r="C46" s="12"/>
      <c r="D46" s="13" t="s">
        <v>579</v>
      </c>
      <c r="E46" s="14" t="s">
        <v>579</v>
      </c>
      <c r="F46" s="7" t="e">
        <f t="shared" si="0"/>
        <v>#VALUE!</v>
      </c>
      <c r="G46" s="26" t="e">
        <f t="shared" si="1"/>
        <v>#VALUE!</v>
      </c>
    </row>
    <row r="47" spans="2:7" ht="11.25" customHeight="1" x14ac:dyDescent="0.2">
      <c r="B47" s="12"/>
      <c r="C47" s="12"/>
      <c r="D47" s="13" t="s">
        <v>579</v>
      </c>
      <c r="E47" s="14" t="s">
        <v>579</v>
      </c>
      <c r="F47" s="7" t="e">
        <f t="shared" si="0"/>
        <v>#VALUE!</v>
      </c>
      <c r="G47" s="26" t="e">
        <f t="shared" si="1"/>
        <v>#VALUE!</v>
      </c>
    </row>
    <row r="48" spans="2:7" ht="11.25" customHeight="1" x14ac:dyDescent="0.2">
      <c r="B48" s="12"/>
      <c r="C48" s="12"/>
      <c r="D48" s="13" t="s">
        <v>579</v>
      </c>
      <c r="E48" s="14" t="s">
        <v>579</v>
      </c>
      <c r="F48" s="7" t="e">
        <f t="shared" si="0"/>
        <v>#VALUE!</v>
      </c>
      <c r="G48" s="26" t="e">
        <f t="shared" si="1"/>
        <v>#VALUE!</v>
      </c>
    </row>
    <row r="49" spans="2:7" ht="11.25" customHeight="1" x14ac:dyDescent="0.2">
      <c r="B49" s="12"/>
      <c r="C49" s="12"/>
      <c r="D49" s="13" t="s">
        <v>579</v>
      </c>
      <c r="E49" s="14" t="s">
        <v>579</v>
      </c>
      <c r="F49" s="7" t="e">
        <f t="shared" si="0"/>
        <v>#VALUE!</v>
      </c>
      <c r="G49" s="26" t="e">
        <f t="shared" si="1"/>
        <v>#VALUE!</v>
      </c>
    </row>
    <row r="50" spans="2:7" ht="11.25" customHeight="1" x14ac:dyDescent="0.2">
      <c r="B50" s="12"/>
      <c r="C50" s="12"/>
      <c r="D50" s="13" t="s">
        <v>579</v>
      </c>
      <c r="E50" s="14" t="s">
        <v>579</v>
      </c>
      <c r="F50" s="7" t="e">
        <f t="shared" si="0"/>
        <v>#VALUE!</v>
      </c>
      <c r="G50" s="26" t="e">
        <f t="shared" si="1"/>
        <v>#VALUE!</v>
      </c>
    </row>
    <row r="51" spans="2:7" ht="11.25" customHeight="1" x14ac:dyDescent="0.2">
      <c r="B51" s="12"/>
      <c r="C51" s="12"/>
      <c r="D51" s="13" t="s">
        <v>579</v>
      </c>
      <c r="E51" s="14" t="s">
        <v>579</v>
      </c>
      <c r="F51" s="7" t="e">
        <f t="shared" si="0"/>
        <v>#VALUE!</v>
      </c>
      <c r="G51" s="26" t="e">
        <f t="shared" si="1"/>
        <v>#VALUE!</v>
      </c>
    </row>
    <row r="52" spans="2:7" ht="11.25" customHeight="1" x14ac:dyDescent="0.2">
      <c r="B52" s="12"/>
      <c r="C52" s="12"/>
      <c r="D52" s="13" t="s">
        <v>579</v>
      </c>
      <c r="E52" s="14" t="s">
        <v>579</v>
      </c>
      <c r="F52" s="7" t="e">
        <f t="shared" si="0"/>
        <v>#VALUE!</v>
      </c>
      <c r="G52" s="26" t="e">
        <f t="shared" si="1"/>
        <v>#VALUE!</v>
      </c>
    </row>
    <row r="53" spans="2:7" ht="11.25" customHeight="1" x14ac:dyDescent="0.2">
      <c r="B53" s="65"/>
      <c r="C53" s="65"/>
      <c r="D53" s="13" t="s">
        <v>579</v>
      </c>
      <c r="E53" s="14" t="s">
        <v>579</v>
      </c>
      <c r="F53" s="66" t="e">
        <f t="shared" si="0"/>
        <v>#VALUE!</v>
      </c>
      <c r="G53" s="26" t="e">
        <f t="shared" si="1"/>
        <v>#VALUE!</v>
      </c>
    </row>
    <row r="54" spans="2:7" ht="11.25" customHeight="1" x14ac:dyDescent="0.2">
      <c r="B54" s="12"/>
      <c r="C54" s="12"/>
      <c r="D54" s="13" t="s">
        <v>579</v>
      </c>
      <c r="E54" s="14" t="s">
        <v>579</v>
      </c>
      <c r="F54" s="66" t="e">
        <f t="shared" si="0"/>
        <v>#VALUE!</v>
      </c>
      <c r="G54" s="26" t="e">
        <f t="shared" si="1"/>
        <v>#VALUE!</v>
      </c>
    </row>
    <row r="55" spans="2:7" ht="11.25" customHeight="1" x14ac:dyDescent="0.2">
      <c r="B55" s="12"/>
      <c r="C55" s="12"/>
      <c r="D55" s="13" t="s">
        <v>579</v>
      </c>
      <c r="E55" s="14" t="s">
        <v>579</v>
      </c>
      <c r="F55" s="66" t="e">
        <f t="shared" si="0"/>
        <v>#VALUE!</v>
      </c>
      <c r="G55" s="26" t="e">
        <f t="shared" si="1"/>
        <v>#VALUE!</v>
      </c>
    </row>
    <row r="56" spans="2:7" ht="11.25" customHeight="1" x14ac:dyDescent="0.2">
      <c r="B56" s="12"/>
      <c r="C56" s="12"/>
      <c r="D56" s="13" t="s">
        <v>579</v>
      </c>
      <c r="E56" s="14" t="s">
        <v>579</v>
      </c>
      <c r="F56" s="66" t="e">
        <f t="shared" si="0"/>
        <v>#VALUE!</v>
      </c>
      <c r="G56" s="26" t="e">
        <f t="shared" si="1"/>
        <v>#VALUE!</v>
      </c>
    </row>
    <row r="57" spans="2:7" ht="11.25" customHeight="1" x14ac:dyDescent="0.2">
      <c r="B57" s="12"/>
      <c r="C57" s="12"/>
      <c r="D57" s="13" t="s">
        <v>579</v>
      </c>
      <c r="E57" s="14" t="s">
        <v>579</v>
      </c>
      <c r="F57" s="66" t="e">
        <f t="shared" si="0"/>
        <v>#VALUE!</v>
      </c>
      <c r="G57" s="26" t="e">
        <f t="shared" si="1"/>
        <v>#VALUE!</v>
      </c>
    </row>
    <row r="58" spans="2:7" ht="11.25" customHeight="1" x14ac:dyDescent="0.2">
      <c r="B58" s="12"/>
      <c r="C58" s="12"/>
      <c r="D58" s="13" t="s">
        <v>579</v>
      </c>
      <c r="E58" s="14" t="s">
        <v>579</v>
      </c>
      <c r="F58" s="66" t="e">
        <f t="shared" si="0"/>
        <v>#VALUE!</v>
      </c>
      <c r="G58" s="26" t="e">
        <f t="shared" si="1"/>
        <v>#VALUE!</v>
      </c>
    </row>
    <row r="59" spans="2:7" ht="11.25" customHeight="1" x14ac:dyDescent="0.2">
      <c r="B59" s="12"/>
      <c r="C59" s="12"/>
      <c r="D59" s="13" t="s">
        <v>579</v>
      </c>
      <c r="E59" s="14" t="s">
        <v>579</v>
      </c>
      <c r="F59" s="66" t="e">
        <f t="shared" si="0"/>
        <v>#VALUE!</v>
      </c>
      <c r="G59" s="26" t="e">
        <f t="shared" si="1"/>
        <v>#VALUE!</v>
      </c>
    </row>
    <row r="60" spans="2:7" ht="11.25" customHeight="1" x14ac:dyDescent="0.2">
      <c r="B60" s="12"/>
      <c r="C60" s="12"/>
      <c r="D60" s="13" t="s">
        <v>579</v>
      </c>
      <c r="E60" s="14" t="s">
        <v>579</v>
      </c>
      <c r="F60" s="66" t="e">
        <f t="shared" si="0"/>
        <v>#VALUE!</v>
      </c>
      <c r="G60" s="26" t="e">
        <f t="shared" si="1"/>
        <v>#VALUE!</v>
      </c>
    </row>
    <row r="61" spans="2:7" ht="11.25" customHeight="1" x14ac:dyDescent="0.2">
      <c r="B61" s="12"/>
      <c r="C61" s="12"/>
      <c r="D61" s="13" t="s">
        <v>579</v>
      </c>
      <c r="E61" s="14" t="s">
        <v>579</v>
      </c>
      <c r="F61" s="66" t="e">
        <f t="shared" si="0"/>
        <v>#VALUE!</v>
      </c>
      <c r="G61" s="26" t="e">
        <f t="shared" si="1"/>
        <v>#VALUE!</v>
      </c>
    </row>
    <row r="62" spans="2:7" ht="11.25" customHeight="1" thickBot="1" x14ac:dyDescent="0.25">
      <c r="B62" s="65"/>
      <c r="C62" s="65"/>
      <c r="D62" s="13" t="s">
        <v>579</v>
      </c>
      <c r="E62" s="14" t="s">
        <v>579</v>
      </c>
      <c r="F62" s="66" t="e">
        <f t="shared" si="0"/>
        <v>#VALUE!</v>
      </c>
      <c r="G62" s="26" t="e">
        <f t="shared" si="1"/>
        <v>#VALUE!</v>
      </c>
    </row>
    <row r="63" spans="2:7" ht="11.25" customHeight="1" thickTop="1" x14ac:dyDescent="0.2">
      <c r="B63" s="18">
        <v>16</v>
      </c>
      <c r="C63" s="18" t="s">
        <v>639</v>
      </c>
      <c r="D63" s="13" t="s">
        <v>579</v>
      </c>
      <c r="E63" s="14" t="s">
        <v>579</v>
      </c>
      <c r="F63" s="67" t="e">
        <f t="shared" si="0"/>
        <v>#VALUE!</v>
      </c>
      <c r="G63" s="26" t="e">
        <f t="shared" si="1"/>
        <v>#VALUE!</v>
      </c>
    </row>
    <row r="64" spans="2:7" ht="11.25" customHeight="1" x14ac:dyDescent="0.2">
      <c r="B64" s="12"/>
      <c r="C64" s="12"/>
      <c r="D64" s="13" t="s">
        <v>579</v>
      </c>
      <c r="E64" s="14" t="s">
        <v>579</v>
      </c>
      <c r="F64" s="66" t="e">
        <f t="shared" si="0"/>
        <v>#VALUE!</v>
      </c>
      <c r="G64" s="26" t="e">
        <f t="shared" si="1"/>
        <v>#VALUE!</v>
      </c>
    </row>
    <row r="65" spans="2:11" ht="11.25" customHeight="1" x14ac:dyDescent="0.2">
      <c r="B65" s="12"/>
      <c r="C65" s="12"/>
      <c r="D65" s="13" t="s">
        <v>579</v>
      </c>
      <c r="E65" s="14" t="s">
        <v>579</v>
      </c>
      <c r="F65" s="66" t="e">
        <f t="shared" si="0"/>
        <v>#VALUE!</v>
      </c>
      <c r="G65" s="26" t="e">
        <f t="shared" si="1"/>
        <v>#VALUE!</v>
      </c>
    </row>
    <row r="66" spans="2:11" ht="11.25" customHeight="1" x14ac:dyDescent="0.2">
      <c r="B66" s="12"/>
      <c r="C66" s="12"/>
      <c r="D66" s="13" t="s">
        <v>579</v>
      </c>
      <c r="E66" s="14" t="s">
        <v>579</v>
      </c>
      <c r="F66" s="66" t="e">
        <f t="shared" si="0"/>
        <v>#VALUE!</v>
      </c>
      <c r="G66" s="26" t="e">
        <f t="shared" si="1"/>
        <v>#VALUE!</v>
      </c>
    </row>
    <row r="67" spans="2:11" ht="11.25" customHeight="1" x14ac:dyDescent="0.2">
      <c r="B67" s="12"/>
      <c r="C67" s="12"/>
      <c r="D67" s="13" t="s">
        <v>579</v>
      </c>
      <c r="E67" s="14" t="s">
        <v>579</v>
      </c>
      <c r="F67" s="66" t="e">
        <f t="shared" si="0"/>
        <v>#VALUE!</v>
      </c>
      <c r="G67" s="26" t="e">
        <f t="shared" si="1"/>
        <v>#VALUE!</v>
      </c>
    </row>
    <row r="68" spans="2:11" ht="11.25" customHeight="1" x14ac:dyDescent="0.2">
      <c r="B68" s="12"/>
      <c r="C68" s="12"/>
      <c r="D68" s="13" t="s">
        <v>579</v>
      </c>
      <c r="E68" s="14" t="s">
        <v>579</v>
      </c>
      <c r="F68" s="66" t="e">
        <f t="shared" si="0"/>
        <v>#VALUE!</v>
      </c>
      <c r="G68" s="26" t="e">
        <f t="shared" si="1"/>
        <v>#VALUE!</v>
      </c>
    </row>
    <row r="69" spans="2:11" ht="11.25" customHeight="1" x14ac:dyDescent="0.2">
      <c r="B69" s="12"/>
      <c r="C69" s="12"/>
      <c r="D69" s="13" t="s">
        <v>579</v>
      </c>
      <c r="E69" s="14" t="s">
        <v>579</v>
      </c>
      <c r="F69" s="66" t="e">
        <f t="shared" si="0"/>
        <v>#VALUE!</v>
      </c>
      <c r="G69" s="26" t="e">
        <f t="shared" si="1"/>
        <v>#VALUE!</v>
      </c>
    </row>
    <row r="70" spans="2:11" ht="11.25" customHeight="1" x14ac:dyDescent="0.2">
      <c r="B70" s="12"/>
      <c r="C70" s="12"/>
      <c r="D70" s="13" t="s">
        <v>579</v>
      </c>
      <c r="E70" s="14" t="s">
        <v>579</v>
      </c>
      <c r="F70" s="66" t="e">
        <f t="shared" ref="F70:F75" si="2">((D70-E70)^2)*(-0.1)</f>
        <v>#VALUE!</v>
      </c>
      <c r="G70" s="26" t="e">
        <f t="shared" ref="G70:G75" si="3">0+D70</f>
        <v>#VALUE!</v>
      </c>
    </row>
    <row r="71" spans="2:11" ht="11.25" customHeight="1" x14ac:dyDescent="0.2">
      <c r="B71" s="12"/>
      <c r="C71" s="12"/>
      <c r="D71" s="13" t="s">
        <v>579</v>
      </c>
      <c r="E71" s="14" t="s">
        <v>579</v>
      </c>
      <c r="F71" s="66" t="e">
        <f t="shared" si="2"/>
        <v>#VALUE!</v>
      </c>
      <c r="G71" s="26" t="e">
        <f t="shared" si="3"/>
        <v>#VALUE!</v>
      </c>
    </row>
    <row r="72" spans="2:11" ht="11.25" customHeight="1" x14ac:dyDescent="0.2">
      <c r="B72" s="12"/>
      <c r="C72" s="12"/>
      <c r="D72" s="13" t="s">
        <v>579</v>
      </c>
      <c r="E72" s="14" t="s">
        <v>579</v>
      </c>
      <c r="F72" s="66" t="e">
        <f t="shared" si="2"/>
        <v>#VALUE!</v>
      </c>
      <c r="G72" s="26" t="e">
        <f t="shared" si="3"/>
        <v>#VALUE!</v>
      </c>
    </row>
    <row r="73" spans="2:11" ht="11.25" customHeight="1" x14ac:dyDescent="0.2">
      <c r="B73" s="12"/>
      <c r="C73" s="12"/>
      <c r="D73" s="13" t="s">
        <v>579</v>
      </c>
      <c r="E73" s="14" t="s">
        <v>579</v>
      </c>
      <c r="F73" s="66" t="e">
        <f t="shared" si="2"/>
        <v>#VALUE!</v>
      </c>
      <c r="G73" s="26" t="e">
        <f t="shared" si="3"/>
        <v>#VALUE!</v>
      </c>
    </row>
    <row r="74" spans="2:11" ht="11.25" customHeight="1" x14ac:dyDescent="0.2">
      <c r="B74" s="12"/>
      <c r="C74" s="12"/>
      <c r="D74" s="13" t="s">
        <v>579</v>
      </c>
      <c r="E74" s="14" t="s">
        <v>579</v>
      </c>
      <c r="F74" s="66" t="e">
        <f t="shared" si="2"/>
        <v>#VALUE!</v>
      </c>
      <c r="G74" s="26" t="e">
        <f t="shared" si="3"/>
        <v>#VALUE!</v>
      </c>
    </row>
    <row r="75" spans="2:11" ht="11.25" customHeight="1" thickBot="1" x14ac:dyDescent="0.25">
      <c r="B75" s="15"/>
      <c r="C75" s="15"/>
      <c r="D75" s="13" t="s">
        <v>579</v>
      </c>
      <c r="E75" s="14" t="s">
        <v>579</v>
      </c>
      <c r="F75" s="9" t="e">
        <f t="shared" si="2"/>
        <v>#VALUE!</v>
      </c>
      <c r="G75" s="26" t="e">
        <f t="shared" si="3"/>
        <v>#VALUE!</v>
      </c>
    </row>
    <row r="76" spans="2:11" ht="11.25" customHeight="1" thickTop="1" x14ac:dyDescent="0.2"/>
    <row r="78" spans="2:11" ht="11.25" customHeight="1" x14ac:dyDescent="0.2">
      <c r="B78" s="74"/>
      <c r="C78" s="75" t="s">
        <v>182</v>
      </c>
      <c r="D78" s="75" t="s">
        <v>183</v>
      </c>
      <c r="E78" s="75" t="s">
        <v>184</v>
      </c>
      <c r="F78" s="75" t="s">
        <v>185</v>
      </c>
      <c r="G78" s="76" t="s">
        <v>186</v>
      </c>
      <c r="H78" s="75" t="s">
        <v>187</v>
      </c>
      <c r="I78" s="75" t="s">
        <v>188</v>
      </c>
      <c r="J78" s="80"/>
      <c r="K78" s="81"/>
    </row>
    <row r="79" spans="2:11" ht="11.25" customHeight="1" x14ac:dyDescent="0.2">
      <c r="B79" s="74">
        <v>0</v>
      </c>
      <c r="C79" s="75">
        <v>57.5</v>
      </c>
      <c r="D79" s="75">
        <v>55</v>
      </c>
      <c r="E79" s="75">
        <v>0</v>
      </c>
      <c r="F79" s="75">
        <v>57</v>
      </c>
      <c r="G79" s="76">
        <v>65</v>
      </c>
      <c r="H79" s="75"/>
      <c r="I79" s="75">
        <v>81.5</v>
      </c>
      <c r="J79" s="80"/>
      <c r="K79" s="81"/>
    </row>
    <row r="80" spans="2:11" ht="11.25" customHeight="1" x14ac:dyDescent="0.2">
      <c r="B80" s="74">
        <v>1</v>
      </c>
      <c r="C80" s="75">
        <v>65</v>
      </c>
      <c r="D80" s="75">
        <v>78</v>
      </c>
      <c r="E80" s="75">
        <v>53</v>
      </c>
      <c r="F80" s="75">
        <v>63</v>
      </c>
      <c r="G80" s="76">
        <v>76</v>
      </c>
      <c r="H80" s="75"/>
      <c r="I80" s="75">
        <v>89.5</v>
      </c>
      <c r="J80" s="80"/>
      <c r="K80" s="81"/>
    </row>
    <row r="81" spans="2:11" ht="11.25" customHeight="1" x14ac:dyDescent="0.2">
      <c r="B81" s="74">
        <v>2</v>
      </c>
      <c r="C81" s="75">
        <v>70.5</v>
      </c>
      <c r="D81" s="75">
        <v>86</v>
      </c>
      <c r="E81" s="75">
        <v>56.5</v>
      </c>
      <c r="F81" s="75">
        <v>66</v>
      </c>
      <c r="G81" s="76">
        <v>79</v>
      </c>
      <c r="H81" s="75"/>
      <c r="I81" s="75">
        <v>95</v>
      </c>
      <c r="J81" s="80"/>
      <c r="K81" s="81"/>
    </row>
    <row r="82" spans="2:11" ht="11.25" customHeight="1" x14ac:dyDescent="0.2">
      <c r="B82" s="74">
        <v>3</v>
      </c>
      <c r="C82" s="75">
        <v>75.5</v>
      </c>
      <c r="D82" s="75">
        <v>91</v>
      </c>
      <c r="E82" s="75">
        <v>60</v>
      </c>
      <c r="F82" s="75">
        <v>69</v>
      </c>
      <c r="G82" s="76">
        <v>83</v>
      </c>
      <c r="H82" s="75"/>
      <c r="I82" s="75">
        <v>97.5</v>
      </c>
      <c r="J82" s="80"/>
      <c r="K82" s="81"/>
    </row>
    <row r="83" spans="2:11" ht="11.25" customHeight="1" x14ac:dyDescent="0.2">
      <c r="B83" s="74">
        <v>4</v>
      </c>
      <c r="C83" s="75">
        <v>80</v>
      </c>
      <c r="D83" s="75">
        <v>96</v>
      </c>
      <c r="E83" s="75">
        <v>63.5</v>
      </c>
      <c r="F83" s="75">
        <v>72</v>
      </c>
      <c r="G83" s="76">
        <v>86</v>
      </c>
      <c r="H83" s="75"/>
      <c r="I83" s="75">
        <v>103</v>
      </c>
      <c r="J83" s="80"/>
      <c r="K83" s="81"/>
    </row>
    <row r="84" spans="2:11" ht="11.25" customHeight="1" x14ac:dyDescent="0.2">
      <c r="B84" s="74">
        <v>5</v>
      </c>
      <c r="C84" s="75">
        <v>84</v>
      </c>
      <c r="D84" s="75">
        <v>100</v>
      </c>
      <c r="E84" s="75">
        <v>67.5</v>
      </c>
      <c r="F84" s="75">
        <v>74.5</v>
      </c>
      <c r="G84" s="76">
        <v>88.5</v>
      </c>
      <c r="H84" s="75"/>
      <c r="I84" s="75">
        <v>107</v>
      </c>
      <c r="J84" s="80"/>
      <c r="K84" s="81"/>
    </row>
    <row r="85" spans="2:11" ht="11.25" customHeight="1" x14ac:dyDescent="0.2">
      <c r="B85" s="74">
        <v>6</v>
      </c>
      <c r="C85" s="75">
        <v>87.5</v>
      </c>
      <c r="D85" s="75">
        <v>105</v>
      </c>
      <c r="E85" s="75">
        <v>70</v>
      </c>
      <c r="F85" s="75">
        <v>77</v>
      </c>
      <c r="G85" s="76">
        <v>91</v>
      </c>
      <c r="H85" s="75"/>
      <c r="I85" s="75">
        <v>109.5</v>
      </c>
      <c r="J85" s="80"/>
      <c r="K85" s="81"/>
    </row>
    <row r="86" spans="2:11" ht="11.25" customHeight="1" x14ac:dyDescent="0.2">
      <c r="B86" s="74">
        <v>7</v>
      </c>
      <c r="C86" s="75">
        <v>90.5</v>
      </c>
      <c r="D86" s="75">
        <v>111</v>
      </c>
      <c r="E86" s="75">
        <v>71.5</v>
      </c>
      <c r="F86" s="75">
        <v>80</v>
      </c>
      <c r="G86" s="76">
        <v>93.5</v>
      </c>
      <c r="H86" s="75"/>
      <c r="I86" s="75">
        <v>112.5</v>
      </c>
      <c r="J86" s="80"/>
      <c r="K86" s="81"/>
    </row>
    <row r="87" spans="2:11" ht="11.25" customHeight="1" x14ac:dyDescent="0.2">
      <c r="B87" s="74">
        <v>8</v>
      </c>
      <c r="C87" s="75">
        <v>93.5</v>
      </c>
      <c r="D87" s="75">
        <v>124</v>
      </c>
      <c r="E87" s="75">
        <v>73.5</v>
      </c>
      <c r="F87" s="75">
        <v>81.5</v>
      </c>
      <c r="G87" s="76">
        <v>95</v>
      </c>
      <c r="H87" s="75">
        <v>49</v>
      </c>
      <c r="I87" s="75">
        <v>114</v>
      </c>
      <c r="J87" s="80"/>
      <c r="K87" s="81"/>
    </row>
    <row r="88" spans="2:11" ht="11.25" customHeight="1" x14ac:dyDescent="0.2">
      <c r="B88" s="74">
        <v>9</v>
      </c>
      <c r="C88" s="75">
        <v>96.5</v>
      </c>
      <c r="D88" s="75">
        <v>145</v>
      </c>
      <c r="E88" s="75">
        <v>75</v>
      </c>
      <c r="F88" s="75">
        <v>84</v>
      </c>
      <c r="G88" s="76">
        <v>96.5</v>
      </c>
      <c r="H88" s="75">
        <v>52</v>
      </c>
      <c r="I88" s="75">
        <v>116</v>
      </c>
      <c r="J88" s="80"/>
      <c r="K88" s="81"/>
    </row>
    <row r="89" spans="2:11" ht="11.25" customHeight="1" x14ac:dyDescent="0.2">
      <c r="B89" s="74">
        <v>10</v>
      </c>
      <c r="C89" s="75">
        <v>100</v>
      </c>
      <c r="D89" s="75"/>
      <c r="E89" s="75">
        <v>76.5</v>
      </c>
      <c r="F89" s="75">
        <v>86.5</v>
      </c>
      <c r="G89" s="76">
        <v>98</v>
      </c>
      <c r="H89" s="75">
        <v>55</v>
      </c>
      <c r="I89" s="75">
        <v>122.5</v>
      </c>
      <c r="J89" s="80"/>
      <c r="K89" s="81"/>
    </row>
    <row r="90" spans="2:11" ht="11.25" customHeight="1" x14ac:dyDescent="0.2">
      <c r="B90" s="74">
        <v>11</v>
      </c>
      <c r="C90" s="75">
        <v>104.5</v>
      </c>
      <c r="D90" s="75"/>
      <c r="E90" s="75">
        <v>78</v>
      </c>
      <c r="F90" s="75">
        <v>89</v>
      </c>
      <c r="G90" s="76">
        <v>100</v>
      </c>
      <c r="H90" s="75">
        <v>58</v>
      </c>
      <c r="I90" s="75"/>
      <c r="J90" s="80"/>
      <c r="K90" s="81"/>
    </row>
    <row r="91" spans="2:11" ht="11.25" customHeight="1" x14ac:dyDescent="0.2">
      <c r="B91" s="74">
        <v>12</v>
      </c>
      <c r="C91" s="75">
        <v>110</v>
      </c>
      <c r="D91" s="75"/>
      <c r="E91" s="75">
        <v>79</v>
      </c>
      <c r="F91" s="75">
        <v>91</v>
      </c>
      <c r="G91" s="76">
        <v>101.5</v>
      </c>
      <c r="H91" s="75">
        <v>61</v>
      </c>
      <c r="I91" s="75"/>
      <c r="J91" s="80"/>
      <c r="K91" s="81"/>
    </row>
    <row r="92" spans="2:11" ht="11.25" customHeight="1" x14ac:dyDescent="0.2">
      <c r="B92" s="74">
        <v>13</v>
      </c>
      <c r="C92" s="75">
        <v>116.5</v>
      </c>
      <c r="D92" s="75"/>
      <c r="E92" s="75">
        <v>80</v>
      </c>
      <c r="F92" s="75">
        <v>93.5</v>
      </c>
      <c r="G92" s="76">
        <v>103</v>
      </c>
      <c r="H92" s="75">
        <v>64</v>
      </c>
      <c r="I92" s="75"/>
      <c r="J92" s="80"/>
      <c r="K92" s="81"/>
    </row>
    <row r="93" spans="2:11" ht="11.25" customHeight="1" x14ac:dyDescent="0.2">
      <c r="B93" s="74">
        <v>14</v>
      </c>
      <c r="C93" s="75">
        <v>124.5</v>
      </c>
      <c r="D93" s="75"/>
      <c r="E93" s="75">
        <v>81.5</v>
      </c>
      <c r="F93" s="75">
        <v>96</v>
      </c>
      <c r="G93" s="76">
        <v>105.5</v>
      </c>
      <c r="H93" s="75">
        <v>66.5</v>
      </c>
      <c r="I93" s="75"/>
      <c r="J93" s="80"/>
      <c r="K93" s="81"/>
    </row>
    <row r="94" spans="2:11" ht="11.25" customHeight="1" x14ac:dyDescent="0.2">
      <c r="B94" s="74">
        <v>15</v>
      </c>
      <c r="C94" s="75">
        <v>133</v>
      </c>
      <c r="D94" s="75"/>
      <c r="E94" s="75">
        <v>83</v>
      </c>
      <c r="F94" s="75">
        <v>98</v>
      </c>
      <c r="G94" s="76">
        <v>107</v>
      </c>
      <c r="H94" s="75">
        <v>69</v>
      </c>
      <c r="I94" s="75"/>
      <c r="J94" s="80"/>
      <c r="K94" s="81"/>
    </row>
    <row r="95" spans="2:11" ht="11.25" customHeight="1" x14ac:dyDescent="0.2">
      <c r="B95" s="74">
        <v>16</v>
      </c>
      <c r="C95" s="75"/>
      <c r="D95" s="75"/>
      <c r="E95" s="75">
        <v>84.5</v>
      </c>
      <c r="F95" s="75">
        <v>101</v>
      </c>
      <c r="G95" s="76">
        <v>108.5</v>
      </c>
      <c r="H95" s="75">
        <v>72.5</v>
      </c>
      <c r="I95" s="75"/>
      <c r="J95" s="80"/>
      <c r="K95" s="81"/>
    </row>
    <row r="96" spans="2:11" ht="11.25" customHeight="1" x14ac:dyDescent="0.2">
      <c r="B96" s="74">
        <v>17</v>
      </c>
      <c r="C96" s="75"/>
      <c r="D96" s="75"/>
      <c r="E96" s="75">
        <v>85.5</v>
      </c>
      <c r="F96" s="75">
        <v>103</v>
      </c>
      <c r="G96" s="76">
        <v>110</v>
      </c>
      <c r="H96" s="75">
        <v>75</v>
      </c>
      <c r="I96" s="75"/>
      <c r="J96" s="80"/>
      <c r="K96" s="81"/>
    </row>
    <row r="97" spans="2:11" ht="11.25" customHeight="1" x14ac:dyDescent="0.2">
      <c r="B97" s="74">
        <v>18</v>
      </c>
      <c r="C97" s="75"/>
      <c r="D97" s="75"/>
      <c r="E97" s="75">
        <v>87.5</v>
      </c>
      <c r="F97" s="75">
        <v>105.5</v>
      </c>
      <c r="G97" s="76">
        <v>111.5</v>
      </c>
      <c r="H97" s="75">
        <v>76.5</v>
      </c>
      <c r="I97" s="75"/>
      <c r="J97" s="80"/>
      <c r="K97" s="81"/>
    </row>
    <row r="98" spans="2:11" ht="11.25" customHeight="1" x14ac:dyDescent="0.2">
      <c r="B98" s="74">
        <v>19</v>
      </c>
      <c r="C98" s="75"/>
      <c r="D98" s="75"/>
      <c r="E98" s="75">
        <v>89</v>
      </c>
      <c r="F98" s="75">
        <v>108.5</v>
      </c>
      <c r="G98" s="76">
        <v>112.5</v>
      </c>
      <c r="H98" s="75">
        <v>78</v>
      </c>
      <c r="I98" s="75"/>
      <c r="J98" s="80"/>
      <c r="K98" s="81"/>
    </row>
    <row r="99" spans="2:11" ht="11.25" customHeight="1" x14ac:dyDescent="0.2">
      <c r="B99" s="74">
        <v>20</v>
      </c>
      <c r="C99" s="75"/>
      <c r="D99" s="75"/>
      <c r="E99" s="75">
        <v>90.5</v>
      </c>
      <c r="F99" s="75">
        <v>110.5</v>
      </c>
      <c r="G99" s="76">
        <v>114.5</v>
      </c>
      <c r="H99" s="75">
        <v>79.5</v>
      </c>
      <c r="I99" s="75"/>
      <c r="J99" s="80"/>
      <c r="K99" s="81"/>
    </row>
    <row r="100" spans="2:11" ht="11.25" customHeight="1" x14ac:dyDescent="0.2">
      <c r="B100" s="74">
        <v>21</v>
      </c>
      <c r="C100" s="75"/>
      <c r="D100" s="75"/>
      <c r="E100" s="75">
        <v>92</v>
      </c>
      <c r="F100" s="75">
        <v>113</v>
      </c>
      <c r="G100" s="76">
        <v>116</v>
      </c>
      <c r="H100" s="75">
        <v>81.5</v>
      </c>
      <c r="I100" s="75"/>
      <c r="J100" s="80"/>
      <c r="K100" s="81"/>
    </row>
    <row r="101" spans="2:11" ht="11.25" customHeight="1" x14ac:dyDescent="0.2">
      <c r="B101" s="74">
        <v>22</v>
      </c>
      <c r="C101" s="75"/>
      <c r="D101" s="75"/>
      <c r="E101" s="75">
        <v>94</v>
      </c>
      <c r="F101" s="75">
        <v>116.5</v>
      </c>
      <c r="G101" s="76">
        <v>117.5</v>
      </c>
      <c r="H101" s="75">
        <v>83</v>
      </c>
      <c r="I101" s="75"/>
      <c r="J101" s="80"/>
      <c r="K101" s="81"/>
    </row>
    <row r="102" spans="2:11" ht="11.25" customHeight="1" x14ac:dyDescent="0.2">
      <c r="B102" s="74">
        <v>23</v>
      </c>
      <c r="C102" s="75"/>
      <c r="D102" s="75"/>
      <c r="E102" s="75">
        <v>97</v>
      </c>
      <c r="F102" s="75">
        <v>119</v>
      </c>
      <c r="G102" s="76">
        <v>119</v>
      </c>
      <c r="H102" s="75">
        <v>84.5</v>
      </c>
      <c r="I102" s="75"/>
      <c r="J102" s="80"/>
      <c r="K102" s="81"/>
    </row>
    <row r="103" spans="2:11" ht="11.25" customHeight="1" x14ac:dyDescent="0.2">
      <c r="B103" s="74">
        <v>24</v>
      </c>
      <c r="C103" s="75"/>
      <c r="D103" s="75"/>
      <c r="E103" s="75">
        <v>100.5</v>
      </c>
      <c r="F103" s="75">
        <v>121.5</v>
      </c>
      <c r="G103" s="76">
        <v>121</v>
      </c>
      <c r="H103" s="75">
        <v>86.5</v>
      </c>
      <c r="I103" s="75"/>
      <c r="J103" s="80"/>
      <c r="K103" s="81"/>
    </row>
    <row r="104" spans="2:11" ht="11.25" customHeight="1" x14ac:dyDescent="0.2">
      <c r="B104" s="74">
        <v>25</v>
      </c>
      <c r="C104" s="75"/>
      <c r="D104" s="75"/>
      <c r="E104" s="75">
        <v>103.5</v>
      </c>
      <c r="F104" s="75">
        <v>124.5</v>
      </c>
      <c r="G104" s="76">
        <v>123</v>
      </c>
      <c r="H104" s="75">
        <v>88.5</v>
      </c>
      <c r="I104" s="75"/>
      <c r="J104" s="80"/>
      <c r="K104" s="81"/>
    </row>
    <row r="105" spans="2:11" ht="11.25" customHeight="1" x14ac:dyDescent="0.2">
      <c r="B105" s="74">
        <v>26</v>
      </c>
      <c r="C105" s="75"/>
      <c r="D105" s="75"/>
      <c r="E105" s="75">
        <v>105.5</v>
      </c>
      <c r="F105" s="75">
        <v>126.5</v>
      </c>
      <c r="G105" s="76">
        <v>124</v>
      </c>
      <c r="H105" s="75">
        <v>90.5</v>
      </c>
      <c r="I105" s="75"/>
      <c r="J105" s="80"/>
      <c r="K105" s="81"/>
    </row>
    <row r="106" spans="2:11" ht="11.25" customHeight="1" x14ac:dyDescent="0.2">
      <c r="B106" s="74">
        <v>27</v>
      </c>
      <c r="C106" s="75"/>
      <c r="D106" s="75"/>
      <c r="E106" s="75">
        <v>106.5</v>
      </c>
      <c r="F106" s="75">
        <v>129</v>
      </c>
      <c r="G106" s="76">
        <v>125</v>
      </c>
      <c r="H106" s="75">
        <v>91.5</v>
      </c>
      <c r="I106" s="75"/>
      <c r="J106" s="80"/>
      <c r="K106" s="81"/>
    </row>
    <row r="107" spans="2:11" ht="11.25" customHeight="1" x14ac:dyDescent="0.2">
      <c r="B107" s="74">
        <v>28</v>
      </c>
      <c r="C107" s="75"/>
      <c r="D107" s="75"/>
      <c r="E107" s="75">
        <v>107</v>
      </c>
      <c r="F107" s="75">
        <v>131</v>
      </c>
      <c r="G107" s="76">
        <v>126</v>
      </c>
      <c r="H107" s="75">
        <v>93</v>
      </c>
      <c r="I107" s="75"/>
      <c r="J107" s="80"/>
      <c r="K107" s="81"/>
    </row>
    <row r="108" spans="2:11" ht="11.25" customHeight="1" x14ac:dyDescent="0.2">
      <c r="B108" s="74">
        <v>29</v>
      </c>
      <c r="C108" s="75"/>
      <c r="D108" s="75"/>
      <c r="E108" s="75">
        <v>108</v>
      </c>
      <c r="F108" s="75">
        <v>133</v>
      </c>
      <c r="G108" s="76">
        <v>127</v>
      </c>
      <c r="H108" s="75">
        <v>94.5</v>
      </c>
      <c r="I108" s="75"/>
      <c r="J108" s="80"/>
      <c r="K108" s="81"/>
    </row>
    <row r="109" spans="2:11" ht="11.25" customHeight="1" x14ac:dyDescent="0.2">
      <c r="B109" s="74">
        <v>30</v>
      </c>
      <c r="C109" s="75"/>
      <c r="D109" s="75"/>
      <c r="E109" s="75">
        <v>109</v>
      </c>
      <c r="F109" s="75">
        <v>135</v>
      </c>
      <c r="G109" s="76">
        <v>128</v>
      </c>
      <c r="H109" s="75">
        <v>95.5</v>
      </c>
      <c r="I109" s="75"/>
      <c r="J109" s="80"/>
      <c r="K109" s="81"/>
    </row>
    <row r="110" spans="2:11" ht="11.25" customHeight="1" x14ac:dyDescent="0.2">
      <c r="B110" s="74">
        <v>31</v>
      </c>
      <c r="C110" s="75"/>
      <c r="D110" s="75"/>
      <c r="E110" s="75">
        <v>110</v>
      </c>
      <c r="F110" s="75">
        <v>137</v>
      </c>
      <c r="G110" s="76">
        <v>129</v>
      </c>
      <c r="H110" s="75">
        <v>96.5</v>
      </c>
      <c r="I110" s="75"/>
      <c r="J110" s="80"/>
      <c r="K110" s="81"/>
    </row>
    <row r="111" spans="2:11" ht="11.25" customHeight="1" x14ac:dyDescent="0.2">
      <c r="B111" s="74">
        <v>32</v>
      </c>
      <c r="C111" s="75"/>
      <c r="D111" s="75"/>
      <c r="E111" s="75">
        <v>112.5</v>
      </c>
      <c r="F111" s="75">
        <v>139</v>
      </c>
      <c r="G111" s="76">
        <v>129.5</v>
      </c>
      <c r="H111" s="75">
        <v>97.5</v>
      </c>
      <c r="I111" s="75"/>
      <c r="J111" s="80"/>
      <c r="K111" s="81"/>
    </row>
    <row r="112" spans="2:11" ht="11.25" customHeight="1" x14ac:dyDescent="0.2">
      <c r="B112" s="74">
        <v>33</v>
      </c>
      <c r="C112" s="75"/>
      <c r="D112" s="75"/>
      <c r="E112" s="75">
        <v>114.5</v>
      </c>
      <c r="F112" s="75">
        <v>140</v>
      </c>
      <c r="G112" s="76">
        <v>130</v>
      </c>
      <c r="H112" s="75">
        <v>100.5</v>
      </c>
      <c r="I112" s="75"/>
      <c r="J112" s="80"/>
      <c r="K112" s="81"/>
    </row>
    <row r="113" spans="2:11" ht="11.25" customHeight="1" x14ac:dyDescent="0.2">
      <c r="B113" s="74">
        <v>34</v>
      </c>
      <c r="C113" s="75"/>
      <c r="D113" s="75"/>
      <c r="E113" s="75">
        <v>116.5</v>
      </c>
      <c r="F113" s="75">
        <v>142</v>
      </c>
      <c r="G113" s="76">
        <v>130.5</v>
      </c>
      <c r="H113" s="75">
        <v>103.5</v>
      </c>
      <c r="I113" s="75"/>
      <c r="J113" s="80"/>
      <c r="K113" s="81"/>
    </row>
    <row r="114" spans="2:11" ht="11.25" customHeight="1" x14ac:dyDescent="0.2">
      <c r="B114" s="74">
        <v>35</v>
      </c>
      <c r="C114" s="75"/>
      <c r="D114" s="75"/>
      <c r="E114" s="75">
        <v>118.5</v>
      </c>
      <c r="F114" s="75">
        <v>144</v>
      </c>
      <c r="G114" s="76">
        <v>131</v>
      </c>
      <c r="H114" s="75">
        <v>107</v>
      </c>
      <c r="I114" s="75"/>
      <c r="J114" s="80"/>
      <c r="K114" s="81"/>
    </row>
    <row r="115" spans="2:11" ht="11.25" customHeight="1" x14ac:dyDescent="0.2">
      <c r="B115" s="74">
        <v>36</v>
      </c>
      <c r="C115" s="75"/>
      <c r="D115" s="75"/>
      <c r="E115" s="75">
        <v>121.5</v>
      </c>
      <c r="F115" s="75">
        <v>145</v>
      </c>
      <c r="G115" s="76">
        <v>131.5</v>
      </c>
      <c r="H115" s="75">
        <v>110</v>
      </c>
      <c r="I115" s="75"/>
      <c r="J115" s="80"/>
      <c r="K115" s="81"/>
    </row>
    <row r="116" spans="2:11" ht="11.25" customHeight="1" x14ac:dyDescent="0.2">
      <c r="B116" s="74">
        <v>37</v>
      </c>
      <c r="C116" s="75"/>
      <c r="D116" s="75"/>
      <c r="E116" s="75">
        <v>124</v>
      </c>
      <c r="F116" s="75"/>
      <c r="G116" s="76">
        <v>132</v>
      </c>
      <c r="H116" s="75">
        <v>114</v>
      </c>
      <c r="I116" s="75"/>
      <c r="J116" s="80"/>
      <c r="K116" s="81"/>
    </row>
    <row r="117" spans="2:11" ht="11.25" customHeight="1" x14ac:dyDescent="0.2">
      <c r="B117" s="74">
        <v>38</v>
      </c>
      <c r="C117" s="75"/>
      <c r="D117" s="75"/>
      <c r="E117" s="75">
        <v>127</v>
      </c>
      <c r="F117" s="75"/>
      <c r="G117" s="76">
        <v>132.5</v>
      </c>
      <c r="H117" s="75">
        <v>117.5</v>
      </c>
      <c r="I117" s="75"/>
      <c r="J117" s="80"/>
      <c r="K117" s="81"/>
    </row>
    <row r="118" spans="2:11" ht="11.25" customHeight="1" x14ac:dyDescent="0.2">
      <c r="B118" s="74">
        <v>39</v>
      </c>
      <c r="C118" s="75"/>
      <c r="D118" s="75"/>
      <c r="E118" s="75">
        <v>131</v>
      </c>
      <c r="F118" s="75"/>
      <c r="G118" s="76">
        <v>133</v>
      </c>
      <c r="H118" s="75">
        <v>123</v>
      </c>
      <c r="I118" s="75"/>
      <c r="J118" s="80"/>
      <c r="K118" s="81"/>
    </row>
    <row r="119" spans="2:11" ht="11.25" customHeight="1" x14ac:dyDescent="0.2">
      <c r="B119" s="74">
        <v>40</v>
      </c>
      <c r="C119" s="75"/>
      <c r="D119" s="75"/>
      <c r="E119" s="75"/>
      <c r="F119" s="75"/>
      <c r="G119" s="76">
        <v>133.5</v>
      </c>
      <c r="H119" s="75"/>
      <c r="I119" s="75"/>
      <c r="J119" s="80"/>
      <c r="K119" s="81"/>
    </row>
    <row r="120" spans="2:11" ht="11.25" customHeight="1" x14ac:dyDescent="0.2">
      <c r="B120" s="74">
        <v>41</v>
      </c>
      <c r="C120" s="75"/>
      <c r="D120" s="75"/>
      <c r="E120" s="75"/>
      <c r="F120" s="75"/>
      <c r="G120" s="76">
        <v>134</v>
      </c>
      <c r="H120" s="75"/>
      <c r="I120" s="75"/>
      <c r="J120" s="80"/>
      <c r="K120" s="81"/>
    </row>
    <row r="121" spans="2:11" ht="11.25" customHeight="1" x14ac:dyDescent="0.2">
      <c r="B121" s="74">
        <v>42</v>
      </c>
      <c r="C121" s="75"/>
      <c r="D121" s="75"/>
      <c r="E121" s="75"/>
      <c r="F121" s="75"/>
      <c r="G121" s="76">
        <v>135</v>
      </c>
      <c r="H121" s="75"/>
      <c r="I121" s="75"/>
      <c r="J121" s="80"/>
      <c r="K121" s="81"/>
    </row>
    <row r="122" spans="2:11" ht="11.25" customHeight="1" x14ac:dyDescent="0.2">
      <c r="B122" s="74">
        <v>43</v>
      </c>
      <c r="C122" s="75"/>
      <c r="D122" s="75"/>
      <c r="E122" s="75"/>
      <c r="F122" s="75"/>
      <c r="G122" s="76">
        <v>136</v>
      </c>
      <c r="H122" s="75"/>
      <c r="I122" s="75"/>
      <c r="J122" s="80"/>
      <c r="K122" s="81"/>
    </row>
    <row r="123" spans="2:11" ht="11.25" customHeight="1" x14ac:dyDescent="0.2">
      <c r="B123" s="74">
        <v>44</v>
      </c>
      <c r="C123" s="75"/>
      <c r="D123" s="75"/>
      <c r="E123" s="75"/>
      <c r="F123" s="75"/>
      <c r="G123" s="76">
        <v>137</v>
      </c>
      <c r="H123" s="75"/>
      <c r="I123" s="75"/>
      <c r="J123" s="80"/>
      <c r="K123" s="81"/>
    </row>
    <row r="124" spans="2:11" ht="11.25" customHeight="1" x14ac:dyDescent="0.2">
      <c r="B124" s="74">
        <v>45</v>
      </c>
      <c r="C124" s="75"/>
      <c r="D124" s="75"/>
      <c r="E124" s="75"/>
      <c r="F124" s="75"/>
      <c r="G124" s="76">
        <v>138</v>
      </c>
      <c r="H124" s="75"/>
      <c r="I124" s="75"/>
      <c r="J124" s="80"/>
      <c r="K124" s="81"/>
    </row>
    <row r="125" spans="2:11" ht="11.25" customHeight="1" x14ac:dyDescent="0.2">
      <c r="B125" s="74">
        <v>46</v>
      </c>
      <c r="C125" s="75"/>
      <c r="D125" s="75"/>
      <c r="E125" s="75"/>
      <c r="F125" s="75"/>
      <c r="G125" s="76">
        <v>139</v>
      </c>
      <c r="H125" s="75"/>
      <c r="I125" s="75"/>
      <c r="J125" s="80"/>
      <c r="K125" s="81"/>
    </row>
    <row r="126" spans="2:11" ht="11.25" customHeight="1" x14ac:dyDescent="0.2">
      <c r="B126" s="74">
        <v>47</v>
      </c>
      <c r="C126" s="75"/>
      <c r="D126" s="75"/>
      <c r="E126" s="75"/>
      <c r="F126" s="75"/>
      <c r="G126" s="76">
        <v>141</v>
      </c>
      <c r="H126" s="75"/>
      <c r="I126" s="75"/>
      <c r="J126" s="80"/>
      <c r="K126" s="81"/>
    </row>
    <row r="127" spans="2:11" ht="11.25" customHeight="1" x14ac:dyDescent="0.2">
      <c r="B127" s="74">
        <v>48</v>
      </c>
      <c r="C127" s="75"/>
      <c r="D127" s="75"/>
      <c r="E127" s="75"/>
      <c r="F127" s="75"/>
      <c r="G127" s="76">
        <v>142</v>
      </c>
      <c r="H127" s="75"/>
      <c r="I127" s="75"/>
      <c r="J127" s="80"/>
      <c r="K127" s="81"/>
    </row>
    <row r="128" spans="2:11" ht="11.25" customHeight="1" x14ac:dyDescent="0.2">
      <c r="B128" s="74">
        <v>49</v>
      </c>
      <c r="C128" s="75"/>
      <c r="D128" s="75"/>
      <c r="E128" s="75"/>
      <c r="F128" s="75"/>
      <c r="G128" s="76">
        <v>143</v>
      </c>
      <c r="H128" s="75"/>
      <c r="I128" s="75"/>
      <c r="J128" s="80"/>
      <c r="K128" s="81"/>
    </row>
    <row r="129" spans="2:11" ht="11.25" customHeight="1" x14ac:dyDescent="0.2">
      <c r="B129" s="74">
        <v>50</v>
      </c>
      <c r="C129" s="75"/>
      <c r="D129" s="75"/>
      <c r="E129" s="75"/>
      <c r="F129" s="75"/>
      <c r="G129" s="76">
        <v>145</v>
      </c>
      <c r="H129" s="75"/>
      <c r="I129" s="75"/>
      <c r="J129" s="80"/>
      <c r="K129" s="81"/>
    </row>
    <row r="130" spans="2:11" ht="11.25" customHeight="1" x14ac:dyDescent="0.2">
      <c r="B130" s="81"/>
      <c r="D130" s="81"/>
      <c r="E130" s="81"/>
      <c r="F130" s="81"/>
      <c r="G130" s="82"/>
      <c r="H130" s="81"/>
      <c r="I130" s="81"/>
      <c r="J130" s="81"/>
      <c r="K130" s="81"/>
    </row>
    <row r="131" spans="2:11" ht="11.25" customHeight="1" x14ac:dyDescent="0.2">
      <c r="B131" s="81"/>
      <c r="D131" s="81"/>
      <c r="E131" s="81"/>
      <c r="F131" s="81"/>
      <c r="G131" s="82"/>
      <c r="H131" s="81"/>
      <c r="I131" s="81"/>
      <c r="J131" s="81"/>
      <c r="K131" s="81"/>
    </row>
    <row r="132" spans="2:11" ht="11.25" customHeight="1" x14ac:dyDescent="0.2">
      <c r="B132" s="81"/>
      <c r="D132" s="81"/>
      <c r="E132" s="81"/>
      <c r="F132" s="81"/>
      <c r="G132" s="82"/>
      <c r="H132" s="81"/>
      <c r="I132" s="81"/>
      <c r="J132" s="81"/>
      <c r="K132" s="81"/>
    </row>
    <row r="133" spans="2:11" ht="11.25" customHeight="1" x14ac:dyDescent="0.2">
      <c r="B133" s="81"/>
      <c r="D133" s="81"/>
      <c r="E133" s="81"/>
      <c r="F133" s="81"/>
      <c r="G133" s="82"/>
      <c r="H133" s="81"/>
      <c r="I133" s="81"/>
      <c r="J133" s="81"/>
      <c r="K133" s="81"/>
    </row>
    <row r="134" spans="2:11" ht="11.25" customHeight="1" x14ac:dyDescent="0.2">
      <c r="B134" s="81"/>
      <c r="D134" s="81"/>
      <c r="E134" s="81"/>
      <c r="F134" s="81"/>
      <c r="G134" s="82"/>
      <c r="H134" s="81"/>
      <c r="I134" s="81"/>
      <c r="J134" s="81"/>
      <c r="K134" s="81"/>
    </row>
    <row r="135" spans="2:11" ht="11.25" customHeight="1" x14ac:dyDescent="0.2">
      <c r="B135" s="81"/>
      <c r="D135" s="81"/>
      <c r="E135" s="81"/>
      <c r="F135" s="81"/>
      <c r="G135" s="82"/>
      <c r="H135" s="81"/>
      <c r="I135" s="81"/>
      <c r="J135" s="81"/>
      <c r="K135" s="81"/>
    </row>
    <row r="136" spans="2:11" ht="11.25" customHeight="1" x14ac:dyDescent="0.2">
      <c r="B136" s="81"/>
      <c r="D136" s="81"/>
      <c r="E136" s="81"/>
      <c r="F136" s="81"/>
      <c r="G136" s="82"/>
      <c r="H136" s="81"/>
      <c r="I136" s="81"/>
      <c r="J136" s="81"/>
      <c r="K136" s="81"/>
    </row>
    <row r="137" spans="2:11" ht="11.25" customHeight="1" x14ac:dyDescent="0.2">
      <c r="B137" s="81"/>
      <c r="D137" s="81"/>
      <c r="E137" s="81"/>
      <c r="F137" s="81"/>
      <c r="G137" s="82"/>
      <c r="H137" s="81"/>
      <c r="I137" s="81"/>
      <c r="J137" s="81"/>
      <c r="K137" s="81"/>
    </row>
    <row r="138" spans="2:11" ht="11.25" customHeight="1" x14ac:dyDescent="0.2">
      <c r="B138" s="81"/>
      <c r="D138" s="81"/>
      <c r="E138" s="81"/>
      <c r="F138" s="81"/>
      <c r="G138" s="82"/>
      <c r="H138" s="81"/>
      <c r="I138" s="81"/>
      <c r="J138" s="81"/>
      <c r="K138" s="81"/>
    </row>
    <row r="139" spans="2:11" ht="11.25" customHeight="1" x14ac:dyDescent="0.2">
      <c r="B139" s="81"/>
      <c r="D139" s="81"/>
      <c r="E139" s="81"/>
      <c r="F139" s="81"/>
      <c r="G139" s="82"/>
      <c r="H139" s="81"/>
      <c r="I139" s="81"/>
      <c r="J139" s="81"/>
      <c r="K139" s="81"/>
    </row>
    <row r="140" spans="2:11" ht="11.25" customHeight="1" x14ac:dyDescent="0.2">
      <c r="B140" s="81"/>
      <c r="D140" s="81"/>
      <c r="E140" s="81"/>
      <c r="F140" s="81"/>
      <c r="G140" s="82"/>
      <c r="H140" s="81"/>
      <c r="I140" s="81"/>
      <c r="J140" s="81"/>
      <c r="K140" s="81"/>
    </row>
    <row r="141" spans="2:11" ht="11.25" customHeight="1" x14ac:dyDescent="0.2">
      <c r="B141" s="81"/>
      <c r="D141" s="81"/>
      <c r="E141" s="81"/>
      <c r="F141" s="81"/>
      <c r="G141" s="82"/>
      <c r="H141" s="81"/>
      <c r="I141" s="81"/>
      <c r="J141" s="81"/>
      <c r="K141" s="81"/>
    </row>
    <row r="142" spans="2:11" ht="11.25" customHeight="1" x14ac:dyDescent="0.2">
      <c r="B142" s="81"/>
      <c r="D142" s="81"/>
      <c r="E142" s="81"/>
      <c r="F142" s="81"/>
      <c r="G142" s="82"/>
      <c r="H142" s="81"/>
      <c r="I142" s="81"/>
      <c r="J142" s="81"/>
      <c r="K142" s="81"/>
    </row>
    <row r="143" spans="2:11" ht="11.25" customHeight="1" x14ac:dyDescent="0.2">
      <c r="B143" s="81"/>
      <c r="D143" s="81"/>
      <c r="E143" s="81"/>
      <c r="F143" s="81"/>
      <c r="G143" s="82"/>
      <c r="H143" s="81"/>
      <c r="I143" s="81"/>
      <c r="J143" s="81"/>
      <c r="K143" s="81"/>
    </row>
    <row r="144" spans="2:11" ht="11.25" customHeight="1" x14ac:dyDescent="0.2">
      <c r="B144" s="81"/>
      <c r="D144" s="81"/>
      <c r="E144" s="81"/>
      <c r="F144" s="81"/>
      <c r="G144" s="82"/>
      <c r="H144" s="81"/>
      <c r="I144" s="81"/>
      <c r="J144" s="81"/>
      <c r="K144" s="81"/>
    </row>
    <row r="145" spans="2:11" ht="11.25" customHeight="1" x14ac:dyDescent="0.2">
      <c r="B145" s="81"/>
      <c r="D145" s="81"/>
      <c r="E145" s="81"/>
      <c r="F145" s="81"/>
      <c r="G145" s="82"/>
      <c r="H145" s="81"/>
      <c r="I145" s="81"/>
      <c r="J145" s="81"/>
      <c r="K145" s="81"/>
    </row>
    <row r="146" spans="2:11" ht="11.25" customHeight="1" x14ac:dyDescent="0.2">
      <c r="B146" s="81"/>
      <c r="D146" s="81"/>
      <c r="E146" s="81"/>
      <c r="F146" s="81"/>
      <c r="G146" s="82"/>
      <c r="H146" s="81"/>
      <c r="I146" s="81"/>
      <c r="J146" s="81"/>
      <c r="K146" s="81"/>
    </row>
    <row r="147" spans="2:11" ht="11.25" customHeight="1" x14ac:dyDescent="0.2">
      <c r="B147" s="81"/>
      <c r="D147" s="81"/>
      <c r="E147" s="81"/>
      <c r="F147" s="81"/>
      <c r="G147" s="82"/>
      <c r="H147" s="81"/>
      <c r="I147" s="81"/>
      <c r="J147" s="81"/>
      <c r="K147" s="81"/>
    </row>
    <row r="148" spans="2:11" ht="11.25" customHeight="1" x14ac:dyDescent="0.2">
      <c r="B148" s="81"/>
      <c r="D148" s="81"/>
      <c r="E148" s="81"/>
      <c r="F148" s="81"/>
      <c r="G148" s="82"/>
      <c r="H148" s="81"/>
      <c r="I148" s="81"/>
      <c r="J148" s="81"/>
      <c r="K148" s="81"/>
    </row>
    <row r="149" spans="2:11" ht="11.25" customHeight="1" x14ac:dyDescent="0.2">
      <c r="B149" s="81"/>
      <c r="D149" s="81"/>
      <c r="E149" s="81"/>
      <c r="F149" s="81"/>
      <c r="G149" s="82"/>
      <c r="H149" s="81"/>
      <c r="I149" s="81"/>
      <c r="J149" s="81"/>
      <c r="K149" s="81"/>
    </row>
    <row r="150" spans="2:11" ht="11.25" customHeight="1" x14ac:dyDescent="0.2">
      <c r="B150" s="81"/>
      <c r="D150" s="81"/>
      <c r="E150" s="81"/>
      <c r="F150" s="81"/>
      <c r="G150" s="82"/>
      <c r="H150" s="81"/>
      <c r="I150" s="81"/>
      <c r="J150" s="81"/>
      <c r="K150" s="81"/>
    </row>
    <row r="151" spans="2:11" ht="11.25" customHeight="1" x14ac:dyDescent="0.2">
      <c r="B151" s="81"/>
      <c r="D151" s="81"/>
      <c r="E151" s="81"/>
      <c r="F151" s="81"/>
      <c r="G151" s="82"/>
      <c r="H151" s="81"/>
      <c r="I151" s="81"/>
      <c r="J151" s="81"/>
      <c r="K151" s="81"/>
    </row>
    <row r="152" spans="2:11" ht="11.25" customHeight="1" x14ac:dyDescent="0.2">
      <c r="B152" s="81"/>
      <c r="D152" s="81"/>
      <c r="E152" s="81"/>
      <c r="F152" s="81"/>
      <c r="G152" s="82"/>
      <c r="H152" s="81"/>
      <c r="I152" s="81"/>
      <c r="J152" s="81"/>
      <c r="K152" s="81"/>
    </row>
    <row r="153" spans="2:11" ht="11.25" customHeight="1" x14ac:dyDescent="0.2">
      <c r="B153" s="81"/>
      <c r="D153" s="81"/>
      <c r="E153" s="81"/>
      <c r="F153" s="81"/>
      <c r="G153" s="82"/>
      <c r="H153" s="81"/>
      <c r="I153" s="81"/>
      <c r="J153" s="81"/>
      <c r="K153" s="81"/>
    </row>
    <row r="154" spans="2:11" ht="11.25" customHeight="1" x14ac:dyDescent="0.2">
      <c r="B154" s="81"/>
      <c r="D154" s="81"/>
      <c r="E154" s="81"/>
      <c r="F154" s="81"/>
      <c r="G154" s="82"/>
      <c r="H154" s="81"/>
      <c r="I154" s="81"/>
      <c r="J154" s="81"/>
      <c r="K154" s="81"/>
    </row>
    <row r="155" spans="2:11" ht="11.25" customHeight="1" x14ac:dyDescent="0.2">
      <c r="B155" s="81"/>
      <c r="D155" s="81"/>
      <c r="E155" s="81"/>
      <c r="F155" s="81"/>
      <c r="G155" s="82"/>
      <c r="H155" s="81"/>
      <c r="I155" s="81"/>
      <c r="J155" s="81"/>
      <c r="K155" s="81"/>
    </row>
    <row r="156" spans="2:11" ht="11.25" customHeight="1" x14ac:dyDescent="0.2">
      <c r="B156" s="81"/>
      <c r="D156" s="81"/>
      <c r="E156" s="81"/>
      <c r="F156" s="81"/>
      <c r="G156" s="82"/>
      <c r="H156" s="81"/>
      <c r="I156" s="81"/>
      <c r="J156" s="81"/>
      <c r="K156" s="81"/>
    </row>
    <row r="157" spans="2:11" ht="11.25" customHeight="1" x14ac:dyDescent="0.2">
      <c r="B157" s="81"/>
      <c r="D157" s="81"/>
      <c r="E157" s="81"/>
      <c r="F157" s="81"/>
      <c r="G157" s="82"/>
      <c r="H157" s="81"/>
      <c r="I157" s="81"/>
      <c r="J157" s="81"/>
      <c r="K157" s="81"/>
    </row>
    <row r="158" spans="2:11" ht="11.25" customHeight="1" x14ac:dyDescent="0.2">
      <c r="B158" s="81"/>
      <c r="D158" s="81"/>
      <c r="E158" s="81"/>
      <c r="F158" s="81"/>
      <c r="G158" s="82"/>
      <c r="H158" s="81"/>
      <c r="I158" s="81"/>
      <c r="J158" s="81"/>
      <c r="K158" s="81"/>
    </row>
    <row r="159" spans="2:11" ht="11.25" customHeight="1" x14ac:dyDescent="0.2">
      <c r="B159" s="81"/>
      <c r="D159" s="81"/>
      <c r="E159" s="81"/>
      <c r="F159" s="81"/>
      <c r="G159" s="82"/>
      <c r="H159" s="81"/>
      <c r="I159" s="81"/>
      <c r="J159" s="81"/>
      <c r="K159" s="81"/>
    </row>
    <row r="160" spans="2:11" ht="11.25" customHeight="1" x14ac:dyDescent="0.2">
      <c r="B160" s="81"/>
      <c r="D160" s="81"/>
      <c r="E160" s="81"/>
      <c r="F160" s="81"/>
      <c r="G160" s="82"/>
      <c r="H160" s="81"/>
      <c r="I160" s="81"/>
      <c r="J160" s="81"/>
      <c r="K160" s="81"/>
    </row>
    <row r="161" spans="2:11" ht="11.25" customHeight="1" x14ac:dyDescent="0.2">
      <c r="B161" s="81"/>
      <c r="D161" s="81"/>
      <c r="E161" s="81"/>
      <c r="F161" s="81"/>
      <c r="G161" s="82"/>
      <c r="H161" s="81"/>
      <c r="I161" s="81"/>
      <c r="J161" s="81"/>
      <c r="K161" s="81"/>
    </row>
    <row r="162" spans="2:11" ht="11.25" customHeight="1" x14ac:dyDescent="0.2">
      <c r="B162" s="81"/>
      <c r="D162" s="81"/>
      <c r="E162" s="81"/>
      <c r="F162" s="81"/>
      <c r="G162" s="82"/>
      <c r="H162" s="81"/>
      <c r="I162" s="81"/>
      <c r="J162" s="81"/>
      <c r="K162" s="81"/>
    </row>
    <row r="163" spans="2:11" ht="11.25" customHeight="1" x14ac:dyDescent="0.2">
      <c r="B163" s="81"/>
      <c r="D163" s="81"/>
      <c r="E163" s="81"/>
      <c r="F163" s="81"/>
      <c r="G163" s="82"/>
      <c r="H163" s="81"/>
      <c r="I163" s="81"/>
      <c r="J163" s="81"/>
      <c r="K163" s="81"/>
    </row>
    <row r="164" spans="2:11" ht="11.25" customHeight="1" x14ac:dyDescent="0.2">
      <c r="B164" s="81"/>
      <c r="D164" s="81"/>
      <c r="E164" s="81"/>
      <c r="F164" s="81"/>
      <c r="G164" s="82"/>
      <c r="H164" s="81"/>
      <c r="I164" s="81"/>
      <c r="J164" s="81"/>
      <c r="K164" s="81"/>
    </row>
    <row r="165" spans="2:11" ht="11.25" customHeight="1" x14ac:dyDescent="0.2">
      <c r="B165" s="81"/>
      <c r="D165" s="81"/>
      <c r="E165" s="81"/>
      <c r="F165" s="81"/>
      <c r="G165" s="82"/>
      <c r="H165" s="81"/>
      <c r="I165" s="81"/>
      <c r="J165" s="81"/>
      <c r="K165" s="81"/>
    </row>
    <row r="166" spans="2:11" ht="11.25" customHeight="1" x14ac:dyDescent="0.2">
      <c r="B166" s="81"/>
      <c r="D166" s="81"/>
      <c r="E166" s="81"/>
      <c r="F166" s="81"/>
      <c r="G166" s="82"/>
      <c r="H166" s="81"/>
      <c r="I166" s="81"/>
      <c r="J166" s="81"/>
      <c r="K166" s="81"/>
    </row>
    <row r="167" spans="2:11" ht="11.25" customHeight="1" x14ac:dyDescent="0.2">
      <c r="B167" s="81"/>
      <c r="D167" s="81"/>
      <c r="E167" s="81"/>
      <c r="F167" s="81"/>
      <c r="G167" s="82"/>
      <c r="H167" s="81"/>
      <c r="I167" s="81"/>
      <c r="J167" s="81"/>
      <c r="K167" s="81"/>
    </row>
    <row r="168" spans="2:11" ht="11.25" customHeight="1" x14ac:dyDescent="0.2">
      <c r="B168" s="81"/>
      <c r="D168" s="81"/>
      <c r="E168" s="81"/>
      <c r="F168" s="81"/>
      <c r="G168" s="82"/>
      <c r="H168" s="81"/>
      <c r="I168" s="81"/>
      <c r="J168" s="81"/>
      <c r="K168" s="81"/>
    </row>
    <row r="169" spans="2:11" ht="11.25" customHeight="1" x14ac:dyDescent="0.2">
      <c r="B169" s="81"/>
      <c r="D169" s="81"/>
      <c r="E169" s="81"/>
      <c r="F169" s="81"/>
      <c r="G169" s="82"/>
      <c r="H169" s="81"/>
      <c r="I169" s="81"/>
      <c r="J169" s="81"/>
      <c r="K169" s="81"/>
    </row>
    <row r="170" spans="2:11" ht="11.25" customHeight="1" x14ac:dyDescent="0.2">
      <c r="B170" s="81"/>
      <c r="D170" s="81"/>
      <c r="E170" s="81"/>
      <c r="F170" s="81"/>
      <c r="G170" s="82"/>
      <c r="H170" s="81"/>
      <c r="I170" s="81"/>
      <c r="J170" s="81"/>
      <c r="K170" s="81"/>
    </row>
    <row r="171" spans="2:11" ht="11.25" customHeight="1" x14ac:dyDescent="0.2">
      <c r="B171" s="81"/>
      <c r="D171" s="81"/>
      <c r="E171" s="81"/>
      <c r="F171" s="81"/>
      <c r="G171" s="82"/>
      <c r="H171" s="81"/>
      <c r="I171" s="81"/>
      <c r="J171" s="81"/>
      <c r="K171" s="81"/>
    </row>
    <row r="172" spans="2:11" ht="11.25" customHeight="1" x14ac:dyDescent="0.2">
      <c r="B172" s="81"/>
      <c r="D172" s="81"/>
      <c r="E172" s="81"/>
      <c r="F172" s="81"/>
      <c r="G172" s="82"/>
      <c r="H172" s="81"/>
      <c r="I172" s="81"/>
      <c r="J172" s="81"/>
      <c r="K172" s="81"/>
    </row>
    <row r="173" spans="2:11" ht="11.25" customHeight="1" x14ac:dyDescent="0.2">
      <c r="B173" s="81"/>
      <c r="D173" s="81"/>
      <c r="E173" s="81"/>
      <c r="F173" s="81"/>
      <c r="G173" s="82"/>
      <c r="H173" s="81"/>
      <c r="I173" s="81"/>
      <c r="J173" s="81"/>
      <c r="K173" s="81"/>
    </row>
    <row r="174" spans="2:11" ht="11.25" customHeight="1" x14ac:dyDescent="0.2">
      <c r="B174" s="81"/>
      <c r="D174" s="81"/>
      <c r="E174" s="81"/>
      <c r="F174" s="81"/>
      <c r="G174" s="82"/>
      <c r="H174" s="81"/>
      <c r="I174" s="81"/>
      <c r="J174" s="81"/>
      <c r="K174" s="81"/>
    </row>
    <row r="175" spans="2:11" ht="11.25" customHeight="1" x14ac:dyDescent="0.2">
      <c r="B175" s="81"/>
      <c r="D175" s="81"/>
      <c r="E175" s="81"/>
      <c r="F175" s="81"/>
      <c r="G175" s="82"/>
      <c r="H175" s="81"/>
      <c r="I175" s="81"/>
      <c r="J175" s="81"/>
      <c r="K175" s="81"/>
    </row>
    <row r="176" spans="2:11" ht="11.25" customHeight="1" x14ac:dyDescent="0.2">
      <c r="B176" s="81"/>
      <c r="D176" s="81"/>
      <c r="E176" s="81"/>
      <c r="F176" s="81"/>
      <c r="G176" s="82"/>
      <c r="H176" s="81"/>
      <c r="I176" s="81"/>
      <c r="J176" s="81"/>
      <c r="K176" s="81"/>
    </row>
    <row r="177" spans="2:11" ht="11.25" customHeight="1" x14ac:dyDescent="0.2">
      <c r="B177" s="81"/>
      <c r="D177" s="81"/>
      <c r="E177" s="81"/>
      <c r="F177" s="81"/>
      <c r="G177" s="82"/>
      <c r="H177" s="81"/>
      <c r="I177" s="81"/>
      <c r="J177" s="81"/>
      <c r="K177" s="81"/>
    </row>
    <row r="178" spans="2:11" ht="11.25" customHeight="1" x14ac:dyDescent="0.2">
      <c r="B178" s="81"/>
      <c r="D178" s="81"/>
      <c r="E178" s="81"/>
      <c r="F178" s="81"/>
      <c r="G178" s="82"/>
      <c r="H178" s="81"/>
      <c r="I178" s="81"/>
      <c r="J178" s="81"/>
      <c r="K178" s="81"/>
    </row>
    <row r="179" spans="2:11" ht="11.25" customHeight="1" x14ac:dyDescent="0.2">
      <c r="B179" s="81"/>
      <c r="D179" s="81"/>
      <c r="E179" s="81"/>
      <c r="F179" s="81"/>
      <c r="G179" s="82"/>
      <c r="H179" s="81"/>
      <c r="I179" s="81"/>
      <c r="J179" s="81"/>
      <c r="K179" s="81"/>
    </row>
    <row r="180" spans="2:11" ht="11.25" customHeight="1" x14ac:dyDescent="0.2">
      <c r="B180" s="81"/>
      <c r="D180" s="81"/>
      <c r="E180" s="81"/>
      <c r="F180" s="81"/>
      <c r="G180" s="82"/>
      <c r="H180" s="81"/>
      <c r="I180" s="81"/>
      <c r="J180" s="81"/>
      <c r="K180" s="81"/>
    </row>
    <row r="181" spans="2:11" ht="11.25" customHeight="1" x14ac:dyDescent="0.2">
      <c r="B181" s="81"/>
      <c r="D181" s="81"/>
      <c r="E181" s="81"/>
      <c r="F181" s="81"/>
      <c r="G181" s="82"/>
      <c r="H181" s="81"/>
      <c r="I181" s="81"/>
      <c r="J181" s="81"/>
      <c r="K181" s="81"/>
    </row>
    <row r="182" spans="2:11" ht="11.25" customHeight="1" x14ac:dyDescent="0.2">
      <c r="B182" s="81"/>
      <c r="D182" s="81"/>
      <c r="E182" s="81"/>
      <c r="F182" s="81"/>
      <c r="G182" s="82"/>
      <c r="H182" s="81"/>
      <c r="I182" s="81"/>
      <c r="J182" s="81"/>
      <c r="K182" s="81"/>
    </row>
    <row r="183" spans="2:11" ht="11.25" customHeight="1" x14ac:dyDescent="0.2">
      <c r="B183" s="81"/>
      <c r="D183" s="81"/>
      <c r="E183" s="81"/>
      <c r="F183" s="81"/>
      <c r="G183" s="82"/>
      <c r="H183" s="81"/>
      <c r="I183" s="81"/>
      <c r="J183" s="81"/>
      <c r="K183" s="81"/>
    </row>
    <row r="184" spans="2:11" ht="11.25" customHeight="1" x14ac:dyDescent="0.2">
      <c r="B184" s="81"/>
      <c r="D184" s="81"/>
      <c r="E184" s="81"/>
      <c r="F184" s="81"/>
      <c r="G184" s="82"/>
      <c r="H184" s="81"/>
      <c r="I184" s="81"/>
      <c r="J184" s="81"/>
      <c r="K184" s="81"/>
    </row>
    <row r="185" spans="2:11" ht="11.25" customHeight="1" x14ac:dyDescent="0.2">
      <c r="B185" s="81"/>
      <c r="D185" s="81"/>
      <c r="E185" s="81"/>
      <c r="F185" s="81"/>
      <c r="G185" s="82"/>
      <c r="H185" s="81"/>
      <c r="I185" s="81"/>
      <c r="J185" s="81"/>
      <c r="K185" s="81"/>
    </row>
    <row r="186" spans="2:11" ht="11.25" customHeight="1" x14ac:dyDescent="0.2">
      <c r="B186" s="81"/>
      <c r="D186" s="81"/>
      <c r="E186" s="81"/>
      <c r="F186" s="81"/>
      <c r="G186" s="82"/>
      <c r="H186" s="81"/>
      <c r="I186" s="81"/>
      <c r="J186" s="81"/>
      <c r="K186" s="81"/>
    </row>
    <row r="187" spans="2:11" ht="11.25" customHeight="1" x14ac:dyDescent="0.2">
      <c r="B187" s="81"/>
      <c r="D187" s="81"/>
      <c r="E187" s="81"/>
      <c r="F187" s="81"/>
      <c r="G187" s="82"/>
      <c r="H187" s="81"/>
      <c r="I187" s="81"/>
      <c r="J187" s="81"/>
      <c r="K187" s="81"/>
    </row>
    <row r="188" spans="2:11" ht="11.25" customHeight="1" x14ac:dyDescent="0.2">
      <c r="B188" s="81"/>
      <c r="D188" s="81"/>
      <c r="E188" s="81"/>
      <c r="F188" s="81"/>
      <c r="G188" s="82"/>
      <c r="H188" s="81"/>
      <c r="I188" s="81"/>
      <c r="J188" s="81"/>
      <c r="K188" s="81"/>
    </row>
    <row r="189" spans="2:11" ht="11.25" customHeight="1" x14ac:dyDescent="0.2">
      <c r="B189" s="81"/>
      <c r="D189" s="81"/>
      <c r="E189" s="81"/>
      <c r="F189" s="81"/>
      <c r="G189" s="82"/>
      <c r="H189" s="81"/>
      <c r="I189" s="81"/>
      <c r="J189" s="81"/>
      <c r="K189" s="81"/>
    </row>
    <row r="190" spans="2:11" ht="11.25" customHeight="1" x14ac:dyDescent="0.2">
      <c r="B190" s="81"/>
      <c r="D190" s="81"/>
      <c r="E190" s="81"/>
      <c r="F190" s="81"/>
      <c r="G190" s="82"/>
      <c r="H190" s="81"/>
      <c r="I190" s="81"/>
      <c r="J190" s="81"/>
      <c r="K190" s="81"/>
    </row>
    <row r="191" spans="2:11" ht="11.25" customHeight="1" x14ac:dyDescent="0.2">
      <c r="B191" s="81"/>
      <c r="D191" s="81"/>
      <c r="E191" s="81"/>
      <c r="F191" s="81"/>
      <c r="G191" s="82"/>
      <c r="H191" s="81"/>
      <c r="I191" s="81"/>
      <c r="J191" s="81"/>
      <c r="K191" s="81"/>
    </row>
    <row r="192" spans="2:11" ht="11.25" customHeight="1" x14ac:dyDescent="0.2">
      <c r="B192" s="81"/>
      <c r="D192" s="81"/>
      <c r="E192" s="81"/>
      <c r="F192" s="81"/>
      <c r="G192" s="82"/>
      <c r="H192" s="81"/>
      <c r="I192" s="81"/>
      <c r="J192" s="81"/>
      <c r="K192" s="81"/>
    </row>
    <row r="193" spans="2:11" ht="11.25" customHeight="1" x14ac:dyDescent="0.2">
      <c r="B193" s="81"/>
      <c r="D193" s="81"/>
      <c r="E193" s="81"/>
      <c r="F193" s="81"/>
      <c r="G193" s="82"/>
      <c r="H193" s="81"/>
      <c r="I193" s="81"/>
      <c r="J193" s="81"/>
      <c r="K193" s="81"/>
    </row>
    <row r="194" spans="2:11" ht="11.25" customHeight="1" x14ac:dyDescent="0.2">
      <c r="B194" s="81"/>
      <c r="D194" s="81"/>
      <c r="E194" s="81"/>
      <c r="F194" s="81"/>
      <c r="G194" s="82"/>
      <c r="H194" s="81"/>
      <c r="I194" s="81"/>
      <c r="J194" s="81"/>
      <c r="K194" s="81"/>
    </row>
    <row r="195" spans="2:11" ht="11.25" customHeight="1" x14ac:dyDescent="0.2">
      <c r="B195" s="81"/>
      <c r="D195" s="81"/>
      <c r="E195" s="81"/>
      <c r="F195" s="81"/>
      <c r="G195" s="82"/>
      <c r="H195" s="81"/>
      <c r="I195" s="81"/>
      <c r="J195" s="81"/>
      <c r="K195" s="81"/>
    </row>
    <row r="196" spans="2:11" ht="11.25" customHeight="1" x14ac:dyDescent="0.2">
      <c r="B196" s="81"/>
      <c r="D196" s="81"/>
      <c r="E196" s="81"/>
      <c r="F196" s="81"/>
      <c r="G196" s="82"/>
      <c r="H196" s="81"/>
      <c r="I196" s="81"/>
      <c r="J196" s="81"/>
      <c r="K196" s="81"/>
    </row>
    <row r="197" spans="2:11" ht="11.25" customHeight="1" x14ac:dyDescent="0.2">
      <c r="B197" s="81"/>
      <c r="D197" s="81"/>
      <c r="E197" s="81"/>
      <c r="F197" s="81"/>
      <c r="G197" s="82"/>
      <c r="H197" s="81"/>
      <c r="I197" s="81"/>
      <c r="J197" s="81"/>
      <c r="K197" s="81"/>
    </row>
    <row r="198" spans="2:11" ht="11.25" customHeight="1" x14ac:dyDescent="0.2">
      <c r="B198" s="81"/>
      <c r="D198" s="81"/>
      <c r="E198" s="81"/>
      <c r="F198" s="81"/>
      <c r="G198" s="82"/>
      <c r="H198" s="81"/>
      <c r="I198" s="81"/>
      <c r="J198" s="81"/>
      <c r="K198" s="81"/>
    </row>
    <row r="199" spans="2:11" ht="11.25" customHeight="1" x14ac:dyDescent="0.2">
      <c r="B199" s="81"/>
      <c r="D199" s="81"/>
      <c r="E199" s="81"/>
      <c r="F199" s="81"/>
      <c r="G199" s="82"/>
      <c r="H199" s="81"/>
      <c r="I199" s="81"/>
      <c r="J199" s="81"/>
      <c r="K199" s="81"/>
    </row>
    <row r="200" spans="2:11" ht="11.25" customHeight="1" x14ac:dyDescent="0.2">
      <c r="B200" s="81"/>
      <c r="D200" s="81"/>
      <c r="E200" s="81"/>
      <c r="F200" s="81"/>
      <c r="G200" s="82"/>
      <c r="H200" s="81"/>
      <c r="I200" s="81"/>
      <c r="J200" s="81"/>
      <c r="K200" s="81"/>
    </row>
    <row r="201" spans="2:11" ht="11.25" customHeight="1" x14ac:dyDescent="0.2">
      <c r="B201" s="81"/>
      <c r="D201" s="81"/>
      <c r="E201" s="81"/>
      <c r="F201" s="81"/>
      <c r="G201" s="82"/>
      <c r="H201" s="81"/>
      <c r="I201" s="81"/>
      <c r="J201" s="81"/>
      <c r="K201" s="81"/>
    </row>
    <row r="202" spans="2:11" ht="11.25" customHeight="1" x14ac:dyDescent="0.2">
      <c r="B202" s="81"/>
      <c r="D202" s="81"/>
      <c r="E202" s="81"/>
      <c r="F202" s="81"/>
      <c r="G202" s="82"/>
      <c r="H202" s="81"/>
      <c r="I202" s="81"/>
      <c r="J202" s="81"/>
      <c r="K202" s="81"/>
    </row>
    <row r="203" spans="2:11" ht="11.25" customHeight="1" x14ac:dyDescent="0.2">
      <c r="B203" s="81"/>
      <c r="D203" s="81"/>
      <c r="E203" s="81"/>
      <c r="F203" s="81"/>
      <c r="G203" s="82"/>
      <c r="H203" s="81"/>
      <c r="I203" s="81"/>
      <c r="J203" s="81"/>
      <c r="K203" s="81"/>
    </row>
    <row r="204" spans="2:11" ht="11.25" customHeight="1" x14ac:dyDescent="0.2">
      <c r="B204" s="81"/>
      <c r="D204" s="81"/>
      <c r="E204" s="81"/>
      <c r="F204" s="81"/>
      <c r="G204" s="82"/>
      <c r="H204" s="81"/>
      <c r="I204" s="81"/>
      <c r="J204" s="81"/>
      <c r="K204" s="81"/>
    </row>
    <row r="205" spans="2:11" ht="11.25" customHeight="1" x14ac:dyDescent="0.2">
      <c r="B205" s="81"/>
      <c r="D205" s="81"/>
      <c r="E205" s="81"/>
      <c r="F205" s="81"/>
      <c r="G205" s="82"/>
      <c r="H205" s="81"/>
      <c r="I205" s="81"/>
      <c r="J205" s="81"/>
      <c r="K205" s="81"/>
    </row>
    <row r="206" spans="2:11" ht="11.25" customHeight="1" x14ac:dyDescent="0.2">
      <c r="B206" s="81"/>
      <c r="D206" s="81"/>
      <c r="E206" s="81"/>
      <c r="F206" s="81"/>
      <c r="G206" s="82"/>
      <c r="H206" s="81"/>
      <c r="I206" s="81"/>
      <c r="J206" s="81"/>
      <c r="K206" s="81"/>
    </row>
    <row r="207" spans="2:11" ht="11.25" customHeight="1" x14ac:dyDescent="0.2">
      <c r="B207" s="81"/>
      <c r="D207" s="81"/>
      <c r="E207" s="81"/>
      <c r="F207" s="81"/>
      <c r="G207" s="82"/>
      <c r="H207" s="81"/>
      <c r="I207" s="81"/>
      <c r="J207" s="81"/>
      <c r="K207" s="81"/>
    </row>
    <row r="208" spans="2:11" ht="11.25" customHeight="1" x14ac:dyDescent="0.2">
      <c r="B208" s="81"/>
      <c r="D208" s="81"/>
      <c r="E208" s="81"/>
      <c r="F208" s="81"/>
      <c r="G208" s="82"/>
      <c r="H208" s="81"/>
      <c r="I208" s="81"/>
      <c r="J208" s="81"/>
      <c r="K208" s="81"/>
    </row>
    <row r="209" spans="2:11" ht="11.25" customHeight="1" x14ac:dyDescent="0.2">
      <c r="B209" s="81"/>
      <c r="D209" s="81"/>
      <c r="E209" s="81"/>
      <c r="F209" s="81"/>
      <c r="G209" s="82"/>
      <c r="H209" s="81"/>
      <c r="I209" s="81"/>
      <c r="J209" s="81"/>
      <c r="K209" s="81"/>
    </row>
    <row r="210" spans="2:11" ht="11.25" customHeight="1" x14ac:dyDescent="0.2">
      <c r="B210" s="81"/>
      <c r="D210" s="81"/>
      <c r="E210" s="81"/>
      <c r="F210" s="81"/>
      <c r="G210" s="82"/>
      <c r="H210" s="81"/>
      <c r="I210" s="81"/>
      <c r="J210" s="81"/>
      <c r="K210" s="81"/>
    </row>
    <row r="211" spans="2:11" ht="11.25" customHeight="1" x14ac:dyDescent="0.2">
      <c r="B211" s="81"/>
      <c r="D211" s="81"/>
      <c r="E211" s="81"/>
      <c r="F211" s="81"/>
      <c r="G211" s="82"/>
      <c r="H211" s="81"/>
      <c r="I211" s="81"/>
      <c r="J211" s="81"/>
      <c r="K211" s="81"/>
    </row>
    <row r="212" spans="2:11" ht="11.25" customHeight="1" x14ac:dyDescent="0.2">
      <c r="B212" s="81"/>
      <c r="D212" s="81"/>
      <c r="E212" s="81"/>
      <c r="F212" s="81"/>
      <c r="G212" s="82"/>
      <c r="H212" s="81"/>
      <c r="I212" s="81"/>
      <c r="J212" s="81"/>
      <c r="K212" s="81"/>
    </row>
    <row r="213" spans="2:11" ht="11.25" customHeight="1" x14ac:dyDescent="0.2">
      <c r="B213" s="81"/>
      <c r="D213" s="81"/>
      <c r="E213" s="81"/>
      <c r="F213" s="81"/>
      <c r="G213" s="82"/>
      <c r="H213" s="81"/>
      <c r="I213" s="81"/>
      <c r="J213" s="81"/>
      <c r="K213" s="81"/>
    </row>
    <row r="214" spans="2:11" ht="11.25" customHeight="1" x14ac:dyDescent="0.2">
      <c r="B214" s="81"/>
      <c r="D214" s="81"/>
      <c r="E214" s="81"/>
      <c r="F214" s="81"/>
      <c r="G214" s="82"/>
      <c r="H214" s="81"/>
      <c r="I214" s="81"/>
      <c r="J214" s="81"/>
      <c r="K214" s="81"/>
    </row>
    <row r="215" spans="2:11" ht="11.25" customHeight="1" x14ac:dyDescent="0.2">
      <c r="B215" s="81"/>
      <c r="D215" s="81"/>
      <c r="E215" s="81"/>
      <c r="F215" s="81"/>
      <c r="G215" s="82"/>
      <c r="H215" s="81"/>
      <c r="I215" s="81"/>
      <c r="J215" s="81"/>
      <c r="K215" s="81"/>
    </row>
    <row r="216" spans="2:11" ht="11.25" customHeight="1" x14ac:dyDescent="0.2">
      <c r="B216" s="81"/>
      <c r="D216" s="81"/>
      <c r="E216" s="81"/>
      <c r="F216" s="81"/>
      <c r="G216" s="82"/>
      <c r="H216" s="81"/>
      <c r="I216" s="81"/>
      <c r="J216" s="81"/>
      <c r="K216" s="81"/>
    </row>
    <row r="217" spans="2:11" ht="11.25" customHeight="1" x14ac:dyDescent="0.2">
      <c r="B217" s="81"/>
      <c r="D217" s="81"/>
      <c r="E217" s="81"/>
      <c r="F217" s="81"/>
      <c r="G217" s="82"/>
      <c r="H217" s="81"/>
      <c r="I217" s="81"/>
      <c r="J217" s="81"/>
      <c r="K217" s="81"/>
    </row>
    <row r="218" spans="2:11" ht="11.25" customHeight="1" x14ac:dyDescent="0.2">
      <c r="B218" s="81"/>
      <c r="D218" s="81"/>
      <c r="E218" s="81"/>
      <c r="F218" s="81"/>
      <c r="G218" s="82"/>
      <c r="H218" s="81"/>
      <c r="I218" s="81"/>
      <c r="J218" s="81"/>
      <c r="K218" s="81"/>
    </row>
    <row r="219" spans="2:11" ht="11.25" customHeight="1" x14ac:dyDescent="0.2">
      <c r="B219" s="81"/>
      <c r="D219" s="81"/>
      <c r="E219" s="81"/>
      <c r="F219" s="81"/>
      <c r="G219" s="82"/>
      <c r="H219" s="81"/>
      <c r="I219" s="81"/>
      <c r="J219" s="81"/>
      <c r="K219" s="81"/>
    </row>
    <row r="220" spans="2:11" ht="11.25" customHeight="1" x14ac:dyDescent="0.2">
      <c r="B220" s="81"/>
      <c r="D220" s="81"/>
      <c r="E220" s="81"/>
      <c r="F220" s="81"/>
      <c r="G220" s="82"/>
      <c r="H220" s="81"/>
      <c r="I220" s="81"/>
      <c r="J220" s="81"/>
      <c r="K220" s="81"/>
    </row>
    <row r="221" spans="2:11" ht="11.25" customHeight="1" x14ac:dyDescent="0.2">
      <c r="B221" s="81"/>
      <c r="D221" s="81"/>
      <c r="E221" s="81"/>
      <c r="F221" s="81"/>
      <c r="G221" s="82"/>
      <c r="H221" s="81"/>
      <c r="I221" s="81"/>
      <c r="J221" s="81"/>
      <c r="K221" s="81"/>
    </row>
    <row r="222" spans="2:11" ht="11.25" customHeight="1" x14ac:dyDescent="0.2">
      <c r="B222" s="81"/>
      <c r="D222" s="81"/>
      <c r="E222" s="81"/>
      <c r="F222" s="81"/>
      <c r="G222" s="82"/>
      <c r="H222" s="81"/>
      <c r="I222" s="81"/>
      <c r="J222" s="81"/>
      <c r="K222" s="81"/>
    </row>
    <row r="223" spans="2:11" ht="11.25" customHeight="1" x14ac:dyDescent="0.2">
      <c r="B223" s="81"/>
      <c r="D223" s="81"/>
      <c r="E223" s="81"/>
      <c r="F223" s="81"/>
      <c r="G223" s="82"/>
      <c r="H223" s="81"/>
      <c r="I223" s="81"/>
      <c r="J223" s="81"/>
      <c r="K223" s="81"/>
    </row>
    <row r="224" spans="2:11" ht="11.25" customHeight="1" x14ac:dyDescent="0.2">
      <c r="B224" s="81"/>
      <c r="D224" s="81"/>
      <c r="E224" s="81"/>
      <c r="F224" s="81"/>
      <c r="G224" s="82"/>
      <c r="H224" s="81"/>
      <c r="I224" s="81"/>
      <c r="J224" s="81"/>
      <c r="K224" s="81"/>
    </row>
    <row r="225" spans="2:11" ht="11.25" customHeight="1" x14ac:dyDescent="0.2">
      <c r="B225" s="81"/>
      <c r="D225" s="81"/>
      <c r="E225" s="81"/>
      <c r="F225" s="81"/>
      <c r="G225" s="82"/>
      <c r="H225" s="81"/>
      <c r="I225" s="81"/>
      <c r="J225" s="81"/>
      <c r="K225" s="81"/>
    </row>
    <row r="226" spans="2:11" ht="11.25" customHeight="1" x14ac:dyDescent="0.2">
      <c r="B226" s="81"/>
      <c r="D226" s="81"/>
      <c r="E226" s="81"/>
      <c r="F226" s="81"/>
      <c r="G226" s="82"/>
      <c r="H226" s="81"/>
      <c r="I226" s="81"/>
      <c r="J226" s="81"/>
      <c r="K226" s="81"/>
    </row>
    <row r="227" spans="2:11" ht="11.25" customHeight="1" x14ac:dyDescent="0.2">
      <c r="B227" s="81"/>
      <c r="D227" s="81"/>
      <c r="E227" s="81"/>
      <c r="F227" s="81"/>
      <c r="G227" s="82"/>
      <c r="H227" s="81"/>
      <c r="I227" s="81"/>
      <c r="J227" s="81"/>
      <c r="K227" s="81"/>
    </row>
    <row r="228" spans="2:11" ht="11.25" customHeight="1" x14ac:dyDescent="0.2">
      <c r="B228" s="81"/>
      <c r="D228" s="81"/>
      <c r="E228" s="81"/>
      <c r="F228" s="81"/>
      <c r="G228" s="82"/>
      <c r="H228" s="81"/>
      <c r="I228" s="81"/>
      <c r="J228" s="81"/>
      <c r="K228" s="81"/>
    </row>
    <row r="229" spans="2:11" ht="11.25" customHeight="1" x14ac:dyDescent="0.2">
      <c r="B229" s="81"/>
      <c r="D229" s="81"/>
      <c r="E229" s="81"/>
      <c r="F229" s="81"/>
      <c r="G229" s="82"/>
      <c r="H229" s="81"/>
      <c r="I229" s="81"/>
      <c r="J229" s="81"/>
      <c r="K229" s="81"/>
    </row>
    <row r="230" spans="2:11" ht="11.25" customHeight="1" x14ac:dyDescent="0.2">
      <c r="B230" s="81"/>
      <c r="D230" s="81"/>
      <c r="E230" s="81"/>
      <c r="F230" s="81"/>
      <c r="G230" s="82"/>
      <c r="H230" s="81"/>
      <c r="I230" s="81"/>
      <c r="J230" s="81"/>
      <c r="K230" s="81"/>
    </row>
    <row r="231" spans="2:11" ht="11.25" customHeight="1" x14ac:dyDescent="0.2">
      <c r="B231" s="81"/>
      <c r="D231" s="81"/>
      <c r="E231" s="81"/>
      <c r="F231" s="81"/>
      <c r="G231" s="82"/>
      <c r="H231" s="81"/>
      <c r="I231" s="81"/>
      <c r="J231" s="81"/>
      <c r="K231" s="81"/>
    </row>
    <row r="232" spans="2:11" ht="11.25" customHeight="1" x14ac:dyDescent="0.2">
      <c r="B232" s="81"/>
      <c r="D232" s="81"/>
      <c r="E232" s="81"/>
      <c r="F232" s="81"/>
      <c r="G232" s="82"/>
      <c r="H232" s="81"/>
      <c r="I232" s="81"/>
      <c r="J232" s="81"/>
      <c r="K232" s="81"/>
    </row>
    <row r="233" spans="2:11" ht="11.25" customHeight="1" x14ac:dyDescent="0.2">
      <c r="B233" s="81"/>
      <c r="D233" s="81"/>
      <c r="E233" s="81"/>
      <c r="F233" s="81"/>
      <c r="G233" s="82"/>
      <c r="H233" s="81"/>
      <c r="I233" s="81"/>
      <c r="J233" s="81"/>
      <c r="K233" s="81"/>
    </row>
    <row r="234" spans="2:11" ht="11.25" customHeight="1" x14ac:dyDescent="0.2">
      <c r="B234" s="81"/>
      <c r="D234" s="81"/>
      <c r="E234" s="81"/>
      <c r="F234" s="81"/>
      <c r="G234" s="82"/>
      <c r="H234" s="81"/>
      <c r="I234" s="81"/>
      <c r="J234" s="81"/>
      <c r="K234" s="81"/>
    </row>
    <row r="235" spans="2:11" ht="11.25" customHeight="1" x14ac:dyDescent="0.2">
      <c r="B235" s="81"/>
      <c r="D235" s="81"/>
      <c r="E235" s="81"/>
      <c r="F235" s="81"/>
      <c r="G235" s="82"/>
      <c r="H235" s="81"/>
      <c r="I235" s="81"/>
      <c r="J235" s="81"/>
      <c r="K235" s="81"/>
    </row>
    <row r="236" spans="2:11" ht="11.25" customHeight="1" x14ac:dyDescent="0.2">
      <c r="B236" s="81"/>
      <c r="D236" s="81"/>
      <c r="E236" s="81"/>
      <c r="F236" s="81"/>
      <c r="G236" s="82"/>
      <c r="H236" s="81"/>
      <c r="I236" s="81"/>
      <c r="J236" s="81"/>
      <c r="K236" s="81"/>
    </row>
    <row r="237" spans="2:11" ht="11.25" customHeight="1" x14ac:dyDescent="0.2">
      <c r="B237" s="81"/>
      <c r="D237" s="81"/>
      <c r="E237" s="81"/>
      <c r="F237" s="81"/>
      <c r="G237" s="82"/>
      <c r="H237" s="81"/>
      <c r="I237" s="81"/>
      <c r="J237" s="81"/>
      <c r="K237" s="81"/>
    </row>
    <row r="238" spans="2:11" ht="11.25" customHeight="1" x14ac:dyDescent="0.2">
      <c r="B238" s="81"/>
      <c r="D238" s="81"/>
      <c r="E238" s="81"/>
      <c r="F238" s="81"/>
      <c r="G238" s="82"/>
      <c r="H238" s="81"/>
      <c r="I238" s="81"/>
      <c r="J238" s="81"/>
      <c r="K238" s="81"/>
    </row>
    <row r="239" spans="2:11" ht="11.25" customHeight="1" x14ac:dyDescent="0.2">
      <c r="B239" s="81"/>
      <c r="D239" s="81"/>
      <c r="E239" s="81"/>
      <c r="F239" s="81"/>
      <c r="G239" s="82"/>
      <c r="H239" s="81"/>
      <c r="I239" s="81"/>
      <c r="J239" s="81"/>
      <c r="K239" s="81"/>
    </row>
    <row r="240" spans="2:11" ht="11.25" customHeight="1" x14ac:dyDescent="0.2">
      <c r="B240" s="81"/>
      <c r="D240" s="81"/>
      <c r="E240" s="81"/>
      <c r="F240" s="81"/>
      <c r="G240" s="82"/>
      <c r="H240" s="81"/>
      <c r="I240" s="81"/>
      <c r="J240" s="81"/>
      <c r="K240" s="81"/>
    </row>
    <row r="241" spans="2:11" ht="11.25" customHeight="1" x14ac:dyDescent="0.2">
      <c r="B241" s="81"/>
      <c r="D241" s="81"/>
      <c r="E241" s="81"/>
      <c r="F241" s="81"/>
      <c r="G241" s="82"/>
      <c r="H241" s="81"/>
      <c r="I241" s="81"/>
      <c r="J241" s="81"/>
      <c r="K241" s="81"/>
    </row>
    <row r="242" spans="2:11" ht="11.25" customHeight="1" x14ac:dyDescent="0.2">
      <c r="B242" s="81"/>
      <c r="D242" s="81"/>
      <c r="E242" s="81"/>
      <c r="F242" s="81"/>
      <c r="G242" s="82"/>
      <c r="H242" s="81"/>
      <c r="I242" s="81"/>
      <c r="J242" s="81"/>
      <c r="K242" s="81"/>
    </row>
    <row r="243" spans="2:11" ht="11.25" customHeight="1" x14ac:dyDescent="0.2">
      <c r="B243" s="81"/>
      <c r="D243" s="81"/>
      <c r="E243" s="81"/>
      <c r="F243" s="81"/>
      <c r="G243" s="82"/>
      <c r="H243" s="81"/>
      <c r="I243" s="81"/>
      <c r="J243" s="81"/>
      <c r="K243" s="81"/>
    </row>
    <row r="244" spans="2:11" ht="11.25" customHeight="1" x14ac:dyDescent="0.2">
      <c r="B244" s="81"/>
      <c r="D244" s="81"/>
      <c r="E244" s="81"/>
      <c r="F244" s="81"/>
      <c r="G244" s="82"/>
      <c r="H244" s="81"/>
      <c r="I244" s="81"/>
      <c r="J244" s="81"/>
      <c r="K244" s="81"/>
    </row>
    <row r="245" spans="2:11" ht="11.25" customHeight="1" x14ac:dyDescent="0.2">
      <c r="B245" s="81"/>
      <c r="D245" s="81"/>
      <c r="E245" s="81"/>
      <c r="F245" s="81"/>
      <c r="G245" s="82"/>
      <c r="H245" s="81"/>
      <c r="I245" s="81"/>
      <c r="J245" s="81"/>
      <c r="K245" s="81"/>
    </row>
    <row r="246" spans="2:11" ht="11.25" customHeight="1" x14ac:dyDescent="0.2">
      <c r="B246" s="81"/>
      <c r="D246" s="81"/>
      <c r="E246" s="81"/>
      <c r="F246" s="81"/>
      <c r="G246" s="82"/>
      <c r="H246" s="81"/>
      <c r="I246" s="81"/>
      <c r="J246" s="81"/>
      <c r="K246" s="81"/>
    </row>
    <row r="247" spans="2:11" ht="11.25" customHeight="1" x14ac:dyDescent="0.2">
      <c r="B247" s="81"/>
      <c r="D247" s="81"/>
      <c r="E247" s="81"/>
      <c r="F247" s="81"/>
      <c r="G247" s="82"/>
      <c r="H247" s="81"/>
      <c r="I247" s="81"/>
      <c r="J247" s="81"/>
      <c r="K247" s="81"/>
    </row>
    <row r="248" spans="2:11" ht="11.25" customHeight="1" x14ac:dyDescent="0.2">
      <c r="B248" s="81"/>
      <c r="D248" s="81"/>
      <c r="E248" s="81"/>
      <c r="F248" s="81"/>
      <c r="G248" s="82"/>
      <c r="H248" s="81"/>
      <c r="I248" s="81"/>
      <c r="J248" s="81"/>
      <c r="K248" s="81"/>
    </row>
    <row r="249" spans="2:11" ht="11.25" customHeight="1" x14ac:dyDescent="0.2">
      <c r="B249" s="81"/>
      <c r="D249" s="81"/>
      <c r="E249" s="81"/>
      <c r="F249" s="81"/>
      <c r="G249" s="82"/>
      <c r="H249" s="81"/>
      <c r="I249" s="81"/>
      <c r="J249" s="81"/>
      <c r="K249" s="81"/>
    </row>
    <row r="250" spans="2:11" ht="11.25" customHeight="1" x14ac:dyDescent="0.2">
      <c r="B250" s="81"/>
      <c r="D250" s="81"/>
      <c r="E250" s="81"/>
      <c r="F250" s="81"/>
      <c r="G250" s="82"/>
      <c r="H250" s="81"/>
      <c r="I250" s="81"/>
      <c r="J250" s="81"/>
      <c r="K250" s="81"/>
    </row>
    <row r="251" spans="2:11" ht="11.25" customHeight="1" x14ac:dyDescent="0.2">
      <c r="B251" s="81"/>
      <c r="D251" s="81"/>
      <c r="E251" s="81"/>
      <c r="F251" s="81"/>
      <c r="G251" s="82"/>
      <c r="H251" s="81"/>
      <c r="I251" s="81"/>
      <c r="J251" s="81"/>
      <c r="K251" s="81"/>
    </row>
    <row r="252" spans="2:11" ht="11.25" customHeight="1" x14ac:dyDescent="0.2">
      <c r="B252" s="81"/>
      <c r="D252" s="81"/>
      <c r="E252" s="81"/>
      <c r="F252" s="81"/>
      <c r="G252" s="82"/>
      <c r="H252" s="81"/>
      <c r="I252" s="81"/>
      <c r="J252" s="81"/>
      <c r="K252" s="81"/>
    </row>
    <row r="253" spans="2:11" ht="11.25" customHeight="1" x14ac:dyDescent="0.2">
      <c r="B253" s="81"/>
      <c r="D253" s="81"/>
      <c r="E253" s="81"/>
      <c r="F253" s="81"/>
      <c r="G253" s="82"/>
      <c r="H253" s="81"/>
      <c r="I253" s="81"/>
      <c r="J253" s="81"/>
      <c r="K253" s="81"/>
    </row>
    <row r="254" spans="2:11" ht="11.25" customHeight="1" x14ac:dyDescent="0.2">
      <c r="B254" s="81"/>
      <c r="D254" s="81"/>
      <c r="E254" s="81"/>
      <c r="F254" s="81"/>
      <c r="G254" s="82"/>
      <c r="H254" s="81"/>
      <c r="I254" s="81"/>
      <c r="J254" s="81"/>
      <c r="K254" s="81"/>
    </row>
    <row r="255" spans="2:11" ht="11.25" customHeight="1" x14ac:dyDescent="0.2">
      <c r="B255" s="81"/>
      <c r="D255" s="81"/>
      <c r="E255" s="81"/>
      <c r="F255" s="81"/>
      <c r="G255" s="82"/>
      <c r="H255" s="81"/>
      <c r="I255" s="81"/>
      <c r="J255" s="81"/>
      <c r="K255" s="81"/>
    </row>
    <row r="256" spans="2:11" ht="11.25" customHeight="1" x14ac:dyDescent="0.2">
      <c r="B256" s="81"/>
      <c r="D256" s="81"/>
      <c r="E256" s="81"/>
      <c r="F256" s="81"/>
      <c r="G256" s="82"/>
      <c r="H256" s="81"/>
      <c r="I256" s="81"/>
      <c r="J256" s="81"/>
      <c r="K256" s="81"/>
    </row>
    <row r="257" spans="2:11" ht="11.25" customHeight="1" x14ac:dyDescent="0.2">
      <c r="B257" s="81"/>
      <c r="D257" s="81"/>
      <c r="E257" s="81"/>
      <c r="F257" s="81"/>
      <c r="G257" s="82"/>
      <c r="H257" s="81"/>
      <c r="I257" s="81"/>
      <c r="J257" s="81"/>
      <c r="K257" s="81"/>
    </row>
    <row r="258" spans="2:11" ht="11.25" customHeight="1" x14ac:dyDescent="0.2">
      <c r="B258" s="81"/>
      <c r="D258" s="81"/>
      <c r="E258" s="81"/>
      <c r="F258" s="81"/>
      <c r="G258" s="82"/>
      <c r="H258" s="81"/>
      <c r="I258" s="81"/>
      <c r="J258" s="81"/>
      <c r="K258" s="81"/>
    </row>
    <row r="259" spans="2:11" ht="11.25" customHeight="1" x14ac:dyDescent="0.2">
      <c r="B259" s="81"/>
      <c r="D259" s="81"/>
      <c r="E259" s="81"/>
      <c r="F259" s="81"/>
      <c r="G259" s="82"/>
      <c r="H259" s="81"/>
      <c r="I259" s="81"/>
      <c r="J259" s="81"/>
      <c r="K259" s="81"/>
    </row>
    <row r="260" spans="2:11" ht="11.25" customHeight="1" x14ac:dyDescent="0.2">
      <c r="B260" s="81"/>
      <c r="D260" s="81"/>
      <c r="E260" s="81"/>
      <c r="F260" s="81"/>
      <c r="G260" s="82"/>
      <c r="H260" s="81"/>
      <c r="I260" s="81"/>
      <c r="J260" s="81"/>
      <c r="K260" s="81"/>
    </row>
    <row r="261" spans="2:11" ht="11.25" customHeight="1" x14ac:dyDescent="0.2">
      <c r="B261" s="81"/>
      <c r="D261" s="81"/>
      <c r="E261" s="81"/>
      <c r="F261" s="81"/>
      <c r="G261" s="82"/>
      <c r="H261" s="81"/>
      <c r="I261" s="81"/>
      <c r="J261" s="81"/>
      <c r="K261" s="81"/>
    </row>
    <row r="262" spans="2:11" ht="11.25" customHeight="1" x14ac:dyDescent="0.2">
      <c r="B262" s="81"/>
      <c r="D262" s="81"/>
      <c r="E262" s="81"/>
      <c r="F262" s="81"/>
      <c r="G262" s="82"/>
      <c r="H262" s="81"/>
      <c r="I262" s="81"/>
      <c r="J262" s="81"/>
      <c r="K262" s="81"/>
    </row>
    <row r="263" spans="2:11" ht="11.25" customHeight="1" x14ac:dyDescent="0.2">
      <c r="B263" s="81"/>
      <c r="D263" s="81"/>
      <c r="E263" s="81"/>
      <c r="F263" s="81"/>
      <c r="G263" s="82"/>
      <c r="H263" s="81"/>
      <c r="I263" s="81"/>
      <c r="J263" s="81"/>
      <c r="K263" s="81"/>
    </row>
    <row r="264" spans="2:11" ht="11.25" customHeight="1" x14ac:dyDescent="0.2">
      <c r="B264" s="81"/>
      <c r="D264" s="81"/>
      <c r="E264" s="81"/>
      <c r="F264" s="81"/>
      <c r="G264" s="82"/>
      <c r="H264" s="81"/>
      <c r="I264" s="81"/>
      <c r="J264" s="81"/>
      <c r="K264" s="81"/>
    </row>
    <row r="265" spans="2:11" ht="11.25" customHeight="1" x14ac:dyDescent="0.2">
      <c r="B265" s="81"/>
      <c r="D265" s="81"/>
      <c r="E265" s="81"/>
      <c r="F265" s="81"/>
      <c r="G265" s="82"/>
      <c r="H265" s="81"/>
      <c r="I265" s="81"/>
      <c r="J265" s="81"/>
      <c r="K265" s="81"/>
    </row>
    <row r="266" spans="2:11" ht="11.25" customHeight="1" x14ac:dyDescent="0.2">
      <c r="B266" s="81"/>
      <c r="D266" s="81"/>
      <c r="E266" s="81"/>
      <c r="F266" s="81"/>
      <c r="G266" s="82"/>
      <c r="H266" s="81"/>
      <c r="I266" s="81"/>
      <c r="J266" s="81"/>
      <c r="K266" s="81"/>
    </row>
    <row r="267" spans="2:11" ht="11.25" customHeight="1" x14ac:dyDescent="0.2">
      <c r="B267" s="81"/>
      <c r="D267" s="81"/>
      <c r="E267" s="81"/>
      <c r="F267" s="81"/>
      <c r="G267" s="82"/>
      <c r="H267" s="81"/>
      <c r="I267" s="81"/>
      <c r="J267" s="81"/>
      <c r="K267" s="81"/>
    </row>
    <row r="268" spans="2:11" ht="11.25" customHeight="1" x14ac:dyDescent="0.2">
      <c r="B268" s="81"/>
      <c r="D268" s="81"/>
      <c r="E268" s="81"/>
      <c r="F268" s="81"/>
      <c r="G268" s="82"/>
      <c r="H268" s="81"/>
      <c r="I268" s="81"/>
      <c r="J268" s="81"/>
      <c r="K268" s="81"/>
    </row>
    <row r="269" spans="2:11" ht="11.25" customHeight="1" x14ac:dyDescent="0.2">
      <c r="B269" s="81"/>
      <c r="D269" s="81"/>
      <c r="E269" s="81"/>
      <c r="F269" s="81"/>
      <c r="G269" s="82"/>
      <c r="H269" s="81"/>
      <c r="I269" s="81"/>
      <c r="J269" s="81"/>
      <c r="K269" s="81"/>
    </row>
    <row r="270" spans="2:11" ht="11.25" customHeight="1" x14ac:dyDescent="0.2">
      <c r="B270" s="81"/>
      <c r="D270" s="81"/>
      <c r="E270" s="81"/>
      <c r="F270" s="81"/>
      <c r="G270" s="82"/>
      <c r="H270" s="81"/>
      <c r="I270" s="81"/>
      <c r="J270" s="81"/>
      <c r="K270" s="81"/>
    </row>
    <row r="271" spans="2:11" ht="11.25" customHeight="1" x14ac:dyDescent="0.2">
      <c r="B271" s="81"/>
      <c r="D271" s="81"/>
      <c r="E271" s="81"/>
      <c r="F271" s="81"/>
      <c r="G271" s="82"/>
      <c r="H271" s="81"/>
      <c r="I271" s="81"/>
      <c r="J271" s="81"/>
      <c r="K271" s="81"/>
    </row>
    <row r="272" spans="2:11" ht="11.25" customHeight="1" x14ac:dyDescent="0.2">
      <c r="B272" s="81"/>
      <c r="D272" s="81"/>
      <c r="E272" s="81"/>
      <c r="F272" s="81"/>
      <c r="G272" s="82"/>
      <c r="H272" s="81"/>
      <c r="I272" s="81"/>
      <c r="J272" s="81"/>
      <c r="K272" s="81"/>
    </row>
    <row r="273" spans="2:11" ht="11.25" customHeight="1" x14ac:dyDescent="0.2">
      <c r="B273" s="81"/>
      <c r="D273" s="81"/>
      <c r="E273" s="81"/>
      <c r="F273" s="81"/>
      <c r="G273" s="82"/>
      <c r="H273" s="81"/>
      <c r="I273" s="81"/>
      <c r="J273" s="81"/>
      <c r="K273" s="81"/>
    </row>
    <row r="274" spans="2:11" ht="11.25" customHeight="1" x14ac:dyDescent="0.2">
      <c r="B274" s="81"/>
      <c r="D274" s="81"/>
      <c r="E274" s="81"/>
      <c r="F274" s="81"/>
      <c r="G274" s="82"/>
      <c r="H274" s="81"/>
      <c r="I274" s="81"/>
      <c r="J274" s="81"/>
      <c r="K274" s="81"/>
    </row>
    <row r="275" spans="2:11" ht="11.25" customHeight="1" x14ac:dyDescent="0.2">
      <c r="B275" s="81"/>
      <c r="D275" s="81"/>
      <c r="E275" s="81"/>
      <c r="F275" s="81"/>
      <c r="G275" s="82"/>
      <c r="H275" s="81"/>
      <c r="I275" s="81"/>
      <c r="J275" s="81"/>
      <c r="K275" s="81"/>
    </row>
    <row r="276" spans="2:11" ht="11.25" customHeight="1" x14ac:dyDescent="0.2">
      <c r="B276" s="81"/>
      <c r="D276" s="81"/>
      <c r="E276" s="81"/>
      <c r="F276" s="81"/>
      <c r="G276" s="82"/>
      <c r="H276" s="81"/>
      <c r="I276" s="81"/>
      <c r="J276" s="81"/>
      <c r="K276" s="81"/>
    </row>
    <row r="277" spans="2:11" ht="11.25" customHeight="1" x14ac:dyDescent="0.2">
      <c r="B277" s="81"/>
      <c r="D277" s="81"/>
      <c r="E277" s="81"/>
      <c r="F277" s="81"/>
      <c r="G277" s="82"/>
      <c r="H277" s="81"/>
      <c r="I277" s="81"/>
      <c r="J277" s="81"/>
      <c r="K277" s="81"/>
    </row>
    <row r="278" spans="2:11" ht="11.25" customHeight="1" x14ac:dyDescent="0.2">
      <c r="B278" s="81"/>
      <c r="D278" s="81"/>
      <c r="E278" s="81"/>
      <c r="F278" s="81"/>
      <c r="G278" s="82"/>
      <c r="H278" s="81"/>
      <c r="I278" s="81"/>
      <c r="J278" s="81"/>
      <c r="K278" s="81"/>
    </row>
    <row r="279" spans="2:11" ht="11.25" customHeight="1" x14ac:dyDescent="0.2">
      <c r="B279" s="81"/>
      <c r="D279" s="81"/>
      <c r="E279" s="81"/>
      <c r="F279" s="81"/>
      <c r="G279" s="82"/>
      <c r="H279" s="81"/>
      <c r="I279" s="81"/>
      <c r="J279" s="81"/>
      <c r="K279" s="81"/>
    </row>
    <row r="280" spans="2:11" ht="11.25" customHeight="1" x14ac:dyDescent="0.2">
      <c r="B280" s="81"/>
      <c r="D280" s="81"/>
      <c r="E280" s="81"/>
      <c r="F280" s="81"/>
      <c r="G280" s="82"/>
      <c r="H280" s="81"/>
      <c r="I280" s="81"/>
      <c r="J280" s="81"/>
      <c r="K280" s="81"/>
    </row>
    <row r="281" spans="2:11" ht="11.25" customHeight="1" x14ac:dyDescent="0.2">
      <c r="B281" s="81"/>
      <c r="D281" s="81"/>
      <c r="E281" s="81"/>
      <c r="F281" s="81"/>
      <c r="G281" s="82"/>
      <c r="H281" s="81"/>
      <c r="I281" s="81"/>
      <c r="J281" s="81"/>
      <c r="K281" s="81"/>
    </row>
    <row r="282" spans="2:11" ht="11.25" customHeight="1" x14ac:dyDescent="0.2">
      <c r="B282" s="81"/>
      <c r="D282" s="81"/>
      <c r="E282" s="81"/>
      <c r="F282" s="81"/>
      <c r="G282" s="82"/>
      <c r="H282" s="81"/>
      <c r="I282" s="81"/>
      <c r="J282" s="81"/>
      <c r="K282" s="81"/>
    </row>
    <row r="283" spans="2:11" ht="11.25" customHeight="1" x14ac:dyDescent="0.2">
      <c r="B283" s="81"/>
      <c r="D283" s="81"/>
      <c r="E283" s="81"/>
      <c r="F283" s="81"/>
      <c r="G283" s="82"/>
      <c r="H283" s="81"/>
      <c r="I283" s="81"/>
      <c r="J283" s="81"/>
      <c r="K283" s="81"/>
    </row>
    <row r="284" spans="2:11" ht="11.25" customHeight="1" x14ac:dyDescent="0.2">
      <c r="B284" s="81"/>
      <c r="D284" s="81"/>
      <c r="E284" s="81"/>
      <c r="F284" s="81"/>
      <c r="G284" s="82"/>
      <c r="H284" s="81"/>
      <c r="I284" s="81"/>
      <c r="J284" s="81"/>
      <c r="K284" s="81"/>
    </row>
    <row r="285" spans="2:11" ht="11.25" customHeight="1" x14ac:dyDescent="0.2">
      <c r="B285" s="81"/>
      <c r="D285" s="81"/>
      <c r="E285" s="81"/>
      <c r="F285" s="81"/>
      <c r="G285" s="82"/>
      <c r="H285" s="81"/>
      <c r="I285" s="81"/>
      <c r="J285" s="81"/>
      <c r="K285" s="81"/>
    </row>
    <row r="286" spans="2:11" ht="11.25" customHeight="1" x14ac:dyDescent="0.2">
      <c r="B286" s="81"/>
      <c r="D286" s="81"/>
      <c r="E286" s="81"/>
      <c r="F286" s="81"/>
      <c r="G286" s="82"/>
      <c r="H286" s="81"/>
      <c r="I286" s="81"/>
      <c r="J286" s="81"/>
      <c r="K286" s="81"/>
    </row>
    <row r="287" spans="2:11" ht="11.25" customHeight="1" x14ac:dyDescent="0.2">
      <c r="B287" s="81"/>
      <c r="D287" s="81"/>
      <c r="E287" s="81"/>
      <c r="F287" s="81"/>
      <c r="G287" s="82"/>
      <c r="H287" s="81"/>
      <c r="I287" s="81"/>
      <c r="J287" s="81"/>
      <c r="K287" s="81"/>
    </row>
    <row r="288" spans="2:11" ht="11.25" customHeight="1" x14ac:dyDescent="0.2">
      <c r="B288" s="81"/>
      <c r="D288" s="81"/>
      <c r="E288" s="81"/>
      <c r="F288" s="81"/>
      <c r="G288" s="82"/>
      <c r="H288" s="81"/>
      <c r="I288" s="81"/>
      <c r="J288" s="81"/>
      <c r="K288" s="81"/>
    </row>
    <row r="289" spans="2:11" ht="11.25" customHeight="1" x14ac:dyDescent="0.2">
      <c r="B289" s="81"/>
      <c r="D289" s="81"/>
      <c r="E289" s="81"/>
      <c r="F289" s="81"/>
      <c r="G289" s="82"/>
      <c r="H289" s="81"/>
      <c r="I289" s="81"/>
      <c r="J289" s="81"/>
      <c r="K289" s="81"/>
    </row>
    <row r="290" spans="2:11" ht="11.25" customHeight="1" x14ac:dyDescent="0.2">
      <c r="B290" s="81"/>
      <c r="D290" s="81"/>
      <c r="E290" s="81"/>
      <c r="F290" s="81"/>
      <c r="G290" s="82"/>
      <c r="H290" s="81"/>
      <c r="I290" s="81"/>
      <c r="J290" s="81"/>
      <c r="K290" s="81"/>
    </row>
    <row r="291" spans="2:11" ht="11.25" customHeight="1" x14ac:dyDescent="0.2">
      <c r="B291" s="81"/>
      <c r="D291" s="81"/>
      <c r="E291" s="81"/>
      <c r="F291" s="81"/>
      <c r="G291" s="82"/>
      <c r="H291" s="81"/>
      <c r="I291" s="81"/>
      <c r="J291" s="81"/>
      <c r="K291" s="81"/>
    </row>
    <row r="292" spans="2:11" ht="11.25" customHeight="1" x14ac:dyDescent="0.2">
      <c r="B292" s="81"/>
      <c r="D292" s="81"/>
      <c r="E292" s="81"/>
      <c r="F292" s="81"/>
      <c r="G292" s="82"/>
      <c r="H292" s="81"/>
      <c r="I292" s="81"/>
      <c r="J292" s="81"/>
      <c r="K292" s="81"/>
    </row>
    <row r="293" spans="2:11" ht="11.25" customHeight="1" x14ac:dyDescent="0.2">
      <c r="B293" s="81"/>
      <c r="D293" s="81"/>
      <c r="E293" s="81"/>
      <c r="F293" s="81"/>
      <c r="G293" s="82"/>
      <c r="H293" s="81"/>
      <c r="I293" s="81"/>
      <c r="J293" s="81"/>
      <c r="K293" s="81"/>
    </row>
    <row r="294" spans="2:11" ht="11.25" customHeight="1" x14ac:dyDescent="0.2">
      <c r="B294" s="81"/>
      <c r="D294" s="81"/>
      <c r="E294" s="81"/>
      <c r="F294" s="81"/>
      <c r="G294" s="82"/>
      <c r="H294" s="81"/>
      <c r="I294" s="81"/>
      <c r="J294" s="81"/>
      <c r="K294" s="81"/>
    </row>
    <row r="295" spans="2:11" ht="11.25" customHeight="1" x14ac:dyDescent="0.2">
      <c r="B295" s="81"/>
      <c r="D295" s="81"/>
      <c r="E295" s="81"/>
      <c r="F295" s="81"/>
      <c r="G295" s="82"/>
      <c r="H295" s="81"/>
      <c r="I295" s="81"/>
      <c r="J295" s="81"/>
      <c r="K295" s="81"/>
    </row>
    <row r="296" spans="2:11" ht="11.25" customHeight="1" x14ac:dyDescent="0.2">
      <c r="B296" s="81"/>
      <c r="D296" s="81"/>
      <c r="E296" s="81"/>
      <c r="F296" s="81"/>
      <c r="G296" s="82"/>
      <c r="H296" s="81"/>
      <c r="I296" s="81"/>
      <c r="J296" s="81"/>
      <c r="K296" s="81"/>
    </row>
    <row r="297" spans="2:11" ht="11.25" customHeight="1" x14ac:dyDescent="0.2">
      <c r="B297" s="81"/>
      <c r="D297" s="81"/>
      <c r="E297" s="81"/>
      <c r="F297" s="81"/>
      <c r="G297" s="82"/>
      <c r="H297" s="81"/>
      <c r="I297" s="81"/>
      <c r="J297" s="81"/>
      <c r="K297" s="81"/>
    </row>
    <row r="298" spans="2:11" ht="11.25" customHeight="1" x14ac:dyDescent="0.2">
      <c r="B298" s="81"/>
      <c r="D298" s="81"/>
      <c r="E298" s="81"/>
      <c r="F298" s="81"/>
      <c r="G298" s="82"/>
      <c r="H298" s="81"/>
      <c r="I298" s="81"/>
      <c r="J298" s="81"/>
      <c r="K298" s="81"/>
    </row>
    <row r="299" spans="2:11" ht="11.25" customHeight="1" x14ac:dyDescent="0.2">
      <c r="B299" s="81"/>
      <c r="D299" s="81"/>
      <c r="E299" s="81"/>
      <c r="F299" s="81"/>
      <c r="G299" s="82"/>
      <c r="H299" s="81"/>
      <c r="I299" s="81"/>
      <c r="J299" s="81"/>
      <c r="K299" s="81"/>
    </row>
    <row r="300" spans="2:11" ht="11.25" customHeight="1" x14ac:dyDescent="0.2">
      <c r="B300" s="81"/>
      <c r="D300" s="81"/>
      <c r="E300" s="81"/>
      <c r="F300" s="81"/>
      <c r="G300" s="82"/>
      <c r="H300" s="81"/>
      <c r="I300" s="81"/>
      <c r="J300" s="81"/>
      <c r="K300" s="81"/>
    </row>
    <row r="301" spans="2:11" ht="11.25" customHeight="1" x14ac:dyDescent="0.2">
      <c r="B301" s="81"/>
      <c r="D301" s="81"/>
      <c r="E301" s="81"/>
      <c r="F301" s="81"/>
      <c r="G301" s="82"/>
      <c r="H301" s="81"/>
      <c r="I301" s="81"/>
      <c r="J301" s="81"/>
      <c r="K301" s="81"/>
    </row>
    <row r="302" spans="2:11" ht="11.25" customHeight="1" x14ac:dyDescent="0.2">
      <c r="B302" s="81"/>
      <c r="D302" s="81"/>
      <c r="E302" s="81"/>
      <c r="F302" s="81"/>
      <c r="G302" s="82"/>
      <c r="H302" s="81"/>
      <c r="I302" s="81"/>
      <c r="J302" s="81"/>
      <c r="K302" s="81"/>
    </row>
  </sheetData>
  <mergeCells count="11">
    <mergeCell ref="H17:I17"/>
    <mergeCell ref="J17:K17"/>
    <mergeCell ref="H18:I18"/>
    <mergeCell ref="J18:K18"/>
    <mergeCell ref="B2:F2"/>
    <mergeCell ref="H4:K4"/>
    <mergeCell ref="H14:K14"/>
    <mergeCell ref="H15:I15"/>
    <mergeCell ref="J15:K15"/>
    <mergeCell ref="H16:I16"/>
    <mergeCell ref="J16:K16"/>
  </mergeCells>
  <phoneticPr fontId="2" type="noConversion"/>
  <pageMargins left="0.7" right="0.7" top="0.75" bottom="0.75" header="0.3" footer="0.3"/>
  <pageSetup paperSize="9" orientation="portrait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39997558519241921"/>
  </sheetPr>
  <dimension ref="B2:G55"/>
  <sheetViews>
    <sheetView workbookViewId="0">
      <selection activeCell="F38" sqref="F38"/>
    </sheetView>
  </sheetViews>
  <sheetFormatPr baseColWidth="10" defaultColWidth="8.83203125" defaultRowHeight="11.25" customHeight="1" x14ac:dyDescent="0.2"/>
  <cols>
    <col min="1" max="1" width="2.33203125" style="29" customWidth="1"/>
    <col min="2" max="2" width="14.6640625" style="29" bestFit="1" customWidth="1"/>
    <col min="3" max="3" width="23.83203125" style="29" bestFit="1" customWidth="1"/>
    <col min="4" max="4" width="5.6640625" style="3" bestFit="1" customWidth="1"/>
    <col min="5" max="5" width="28.1640625" style="29" customWidth="1"/>
    <col min="6" max="6" width="4.1640625" style="3" customWidth="1"/>
    <col min="7" max="7" width="3.6640625" style="30" customWidth="1"/>
    <col min="8" max="8" width="12.33203125" style="29" customWidth="1"/>
    <col min="9" max="9" width="3.6640625" style="29" customWidth="1"/>
    <col min="10" max="16384" width="8.83203125" style="29"/>
  </cols>
  <sheetData>
    <row r="2" spans="2:7" ht="11.25" customHeight="1" x14ac:dyDescent="0.2">
      <c r="B2" s="136" t="s">
        <v>115</v>
      </c>
      <c r="C2" s="136"/>
      <c r="D2" s="136"/>
      <c r="E2" s="136"/>
      <c r="F2" s="136"/>
      <c r="G2" s="28"/>
    </row>
    <row r="3" spans="2:7" ht="6" customHeight="1" thickBot="1" x14ac:dyDescent="0.25">
      <c r="G3" s="28"/>
    </row>
    <row r="4" spans="2:7" ht="11.25" customHeight="1" thickTop="1" thickBot="1" x14ac:dyDescent="0.25">
      <c r="B4" s="41" t="s">
        <v>8</v>
      </c>
      <c r="C4" s="42" t="s">
        <v>9</v>
      </c>
      <c r="D4" s="42" t="s">
        <v>10</v>
      </c>
      <c r="E4" s="42" t="s">
        <v>11</v>
      </c>
      <c r="F4" s="43" t="s">
        <v>12</v>
      </c>
    </row>
    <row r="5" spans="2:7" ht="11.25" customHeight="1" thickTop="1" thickBot="1" x14ac:dyDescent="0.25">
      <c r="B5" s="157" t="s">
        <v>13</v>
      </c>
      <c r="C5" s="158"/>
      <c r="D5" s="51">
        <v>119</v>
      </c>
      <c r="E5" s="52"/>
      <c r="F5" s="53"/>
    </row>
    <row r="6" spans="2:7" ht="11.25" customHeight="1" x14ac:dyDescent="0.2">
      <c r="B6" s="49" t="s">
        <v>14</v>
      </c>
      <c r="C6" s="39" t="s">
        <v>26</v>
      </c>
      <c r="D6" s="50"/>
      <c r="E6" s="50" t="s">
        <v>38</v>
      </c>
      <c r="F6" s="40" t="e">
        <f>#REF!</f>
        <v>#REF!</v>
      </c>
    </row>
    <row r="7" spans="2:7" ht="11.25" customHeight="1" x14ac:dyDescent="0.2">
      <c r="B7" s="33" t="s">
        <v>15</v>
      </c>
      <c r="C7" s="32" t="s">
        <v>27</v>
      </c>
      <c r="D7" s="34"/>
      <c r="E7" s="34" t="s">
        <v>39</v>
      </c>
      <c r="F7" s="8" t="e">
        <f>#REF!</f>
        <v>#REF!</v>
      </c>
    </row>
    <row r="8" spans="2:7" ht="11.25" customHeight="1" x14ac:dyDescent="0.2">
      <c r="B8" s="33" t="s">
        <v>16</v>
      </c>
      <c r="C8" s="32" t="s">
        <v>28</v>
      </c>
      <c r="D8" s="34"/>
      <c r="E8" s="34" t="s">
        <v>40</v>
      </c>
      <c r="F8" s="8" t="e">
        <f>#REF!</f>
        <v>#REF!</v>
      </c>
    </row>
    <row r="9" spans="2:7" ht="11.25" customHeight="1" x14ac:dyDescent="0.2">
      <c r="B9" s="33" t="s">
        <v>17</v>
      </c>
      <c r="C9" s="32" t="s">
        <v>29</v>
      </c>
      <c r="D9" s="34"/>
      <c r="E9" s="34" t="s">
        <v>40</v>
      </c>
      <c r="F9" s="8" t="e">
        <f>#REF!</f>
        <v>#REF!</v>
      </c>
    </row>
    <row r="10" spans="2:7" ht="11.25" customHeight="1" x14ac:dyDescent="0.2">
      <c r="B10" s="33" t="s">
        <v>18</v>
      </c>
      <c r="C10" s="32" t="s">
        <v>30</v>
      </c>
      <c r="D10" s="34"/>
      <c r="E10" s="34" t="s">
        <v>41</v>
      </c>
      <c r="F10" s="8" t="e">
        <f>#REF!</f>
        <v>#REF!</v>
      </c>
    </row>
    <row r="11" spans="2:7" ht="11.25" customHeight="1" x14ac:dyDescent="0.2">
      <c r="B11" s="33" t="s">
        <v>19</v>
      </c>
      <c r="C11" s="32" t="s">
        <v>31</v>
      </c>
      <c r="D11" s="34"/>
      <c r="E11" s="34" t="s">
        <v>40</v>
      </c>
      <c r="F11" s="8" t="e">
        <f>#REF!</f>
        <v>#REF!</v>
      </c>
    </row>
    <row r="12" spans="2:7" ht="11.25" customHeight="1" x14ac:dyDescent="0.2">
      <c r="B12" s="33" t="s">
        <v>20</v>
      </c>
      <c r="C12" s="32" t="s">
        <v>32</v>
      </c>
      <c r="D12" s="34"/>
      <c r="E12" s="34" t="s">
        <v>41</v>
      </c>
      <c r="F12" s="8" t="e">
        <f>#REF!</f>
        <v>#REF!</v>
      </c>
    </row>
    <row r="13" spans="2:7" ht="11.25" customHeight="1" x14ac:dyDescent="0.2">
      <c r="B13" s="33" t="s">
        <v>21</v>
      </c>
      <c r="C13" s="32" t="s">
        <v>33</v>
      </c>
      <c r="D13" s="34"/>
      <c r="E13" s="34" t="s">
        <v>40</v>
      </c>
      <c r="F13" s="8" t="e">
        <f>#REF!</f>
        <v>#REF!</v>
      </c>
    </row>
    <row r="14" spans="2:7" ht="11.25" customHeight="1" x14ac:dyDescent="0.2">
      <c r="B14" s="33" t="s">
        <v>22</v>
      </c>
      <c r="C14" s="32" t="s">
        <v>34</v>
      </c>
      <c r="D14" s="34"/>
      <c r="E14" s="34" t="s">
        <v>41</v>
      </c>
      <c r="F14" s="8" t="e">
        <f>#REF!</f>
        <v>#REF!</v>
      </c>
    </row>
    <row r="15" spans="2:7" ht="11.25" customHeight="1" x14ac:dyDescent="0.2">
      <c r="B15" s="33" t="s">
        <v>23</v>
      </c>
      <c r="C15" s="32" t="s">
        <v>35</v>
      </c>
      <c r="D15" s="34"/>
      <c r="E15" s="34" t="s">
        <v>41</v>
      </c>
      <c r="F15" s="8" t="e">
        <f>#REF!</f>
        <v>#REF!</v>
      </c>
    </row>
    <row r="16" spans="2:7" ht="11.25" customHeight="1" x14ac:dyDescent="0.2">
      <c r="B16" s="33" t="s">
        <v>24</v>
      </c>
      <c r="C16" s="32" t="s">
        <v>36</v>
      </c>
      <c r="D16" s="34"/>
      <c r="E16" s="34" t="s">
        <v>41</v>
      </c>
      <c r="F16" s="8" t="e">
        <f>#REF!</f>
        <v>#REF!</v>
      </c>
    </row>
    <row r="17" spans="2:6" ht="11.25" customHeight="1" thickBot="1" x14ac:dyDescent="0.25">
      <c r="B17" s="44" t="s">
        <v>25</v>
      </c>
      <c r="C17" s="45" t="s">
        <v>37</v>
      </c>
      <c r="D17" s="46"/>
      <c r="E17" s="46" t="s">
        <v>42</v>
      </c>
      <c r="F17" s="47" t="e">
        <f>#REF!</f>
        <v>#REF!</v>
      </c>
    </row>
    <row r="18" spans="2:6" ht="11.25" customHeight="1" thickTop="1" thickBot="1" x14ac:dyDescent="0.25">
      <c r="B18" s="157" t="s">
        <v>43</v>
      </c>
      <c r="C18" s="158"/>
      <c r="D18" s="51">
        <v>60</v>
      </c>
      <c r="E18" s="52"/>
      <c r="F18" s="53"/>
    </row>
    <row r="19" spans="2:6" ht="11.25" customHeight="1" x14ac:dyDescent="0.2">
      <c r="B19" s="49" t="s">
        <v>44</v>
      </c>
      <c r="C19" s="39" t="s">
        <v>49</v>
      </c>
      <c r="D19" s="50"/>
      <c r="E19" s="39" t="s">
        <v>54</v>
      </c>
      <c r="F19" s="40" t="e">
        <f>#REF!</f>
        <v>#REF!</v>
      </c>
    </row>
    <row r="20" spans="2:6" ht="11.25" customHeight="1" x14ac:dyDescent="0.2">
      <c r="B20" s="33" t="s">
        <v>45</v>
      </c>
      <c r="C20" s="32" t="s">
        <v>50</v>
      </c>
      <c r="D20" s="34"/>
      <c r="E20" s="32" t="s">
        <v>55</v>
      </c>
      <c r="F20" s="8" t="e">
        <f>#REF!</f>
        <v>#REF!</v>
      </c>
    </row>
    <row r="21" spans="2:6" ht="11.25" customHeight="1" x14ac:dyDescent="0.2">
      <c r="B21" s="33" t="s">
        <v>46</v>
      </c>
      <c r="C21" s="32" t="s">
        <v>51</v>
      </c>
      <c r="D21" s="34"/>
      <c r="E21" s="32" t="s">
        <v>56</v>
      </c>
      <c r="F21" s="8" t="e">
        <f>#REF!</f>
        <v>#REF!</v>
      </c>
    </row>
    <row r="22" spans="2:6" ht="11.25" customHeight="1" x14ac:dyDescent="0.2">
      <c r="B22" s="33" t="s">
        <v>47</v>
      </c>
      <c r="C22" s="32" t="s">
        <v>52</v>
      </c>
      <c r="D22" s="34"/>
      <c r="E22" s="32" t="s">
        <v>57</v>
      </c>
      <c r="F22" s="8" t="e">
        <f>#REF!</f>
        <v>#REF!</v>
      </c>
    </row>
    <row r="23" spans="2:6" ht="11.25" customHeight="1" thickBot="1" x14ac:dyDescent="0.25">
      <c r="B23" s="44" t="s">
        <v>48</v>
      </c>
      <c r="C23" s="45" t="s">
        <v>53</v>
      </c>
      <c r="D23" s="46"/>
      <c r="E23" s="45" t="s">
        <v>58</v>
      </c>
      <c r="F23" s="47" t="e">
        <f>#REF!</f>
        <v>#REF!</v>
      </c>
    </row>
    <row r="24" spans="2:6" ht="11.25" customHeight="1" thickTop="1" thickBot="1" x14ac:dyDescent="0.25">
      <c r="B24" s="157" t="s">
        <v>59</v>
      </c>
      <c r="C24" s="158"/>
      <c r="D24" s="51">
        <v>20</v>
      </c>
      <c r="E24" s="52"/>
      <c r="F24" s="53"/>
    </row>
    <row r="25" spans="2:6" ht="11.25" customHeight="1" x14ac:dyDescent="0.2">
      <c r="B25" s="159" t="s">
        <v>60</v>
      </c>
      <c r="C25" s="160"/>
      <c r="D25" s="50"/>
      <c r="E25" s="39"/>
      <c r="F25" s="40"/>
    </row>
    <row r="26" spans="2:6" ht="11.25" customHeight="1" x14ac:dyDescent="0.2">
      <c r="B26" s="33" t="s">
        <v>62</v>
      </c>
      <c r="C26" s="32" t="s">
        <v>65</v>
      </c>
      <c r="D26" s="34"/>
      <c r="E26" s="32"/>
      <c r="F26" s="8" t="e">
        <f>#REF!</f>
        <v>#REF!</v>
      </c>
    </row>
    <row r="27" spans="2:6" ht="11.25" customHeight="1" x14ac:dyDescent="0.2">
      <c r="B27" s="33" t="s">
        <v>61</v>
      </c>
      <c r="C27" s="32" t="s">
        <v>66</v>
      </c>
      <c r="D27" s="34"/>
      <c r="E27" s="32"/>
      <c r="F27" s="8" t="e">
        <f>#REF!</f>
        <v>#REF!</v>
      </c>
    </row>
    <row r="28" spans="2:6" ht="11.25" customHeight="1" x14ac:dyDescent="0.2">
      <c r="B28" s="33" t="s">
        <v>63</v>
      </c>
      <c r="C28" s="32" t="s">
        <v>67</v>
      </c>
      <c r="D28" s="34"/>
      <c r="E28" s="32"/>
      <c r="F28" s="8" t="e">
        <f>#REF!</f>
        <v>#REF!</v>
      </c>
    </row>
    <row r="29" spans="2:6" ht="11.25" customHeight="1" thickBot="1" x14ac:dyDescent="0.25">
      <c r="B29" s="48" t="s">
        <v>64</v>
      </c>
      <c r="C29" s="45" t="s">
        <v>68</v>
      </c>
      <c r="D29" s="46"/>
      <c r="E29" s="45" t="s">
        <v>69</v>
      </c>
      <c r="F29" s="47" t="e">
        <f>#REF!</f>
        <v>#REF!</v>
      </c>
    </row>
    <row r="30" spans="2:6" ht="11.25" customHeight="1" thickTop="1" thickBot="1" x14ac:dyDescent="0.25">
      <c r="B30" s="157" t="s">
        <v>70</v>
      </c>
      <c r="C30" s="158"/>
      <c r="D30" s="51">
        <v>30</v>
      </c>
      <c r="E30" s="52"/>
      <c r="F30" s="53"/>
    </row>
    <row r="31" spans="2:6" ht="11.25" customHeight="1" x14ac:dyDescent="0.2">
      <c r="B31" s="49" t="s">
        <v>71</v>
      </c>
      <c r="C31" s="39" t="s">
        <v>72</v>
      </c>
      <c r="D31" s="50"/>
      <c r="E31" s="39" t="s">
        <v>73</v>
      </c>
      <c r="F31" s="40" t="e">
        <f>#REF!</f>
        <v>#REF!</v>
      </c>
    </row>
    <row r="32" spans="2:6" ht="11.25" customHeight="1" x14ac:dyDescent="0.2">
      <c r="B32" s="33" t="s">
        <v>74</v>
      </c>
      <c r="C32" s="32" t="s">
        <v>75</v>
      </c>
      <c r="D32" s="34"/>
      <c r="E32" s="32"/>
      <c r="F32" s="8" t="e">
        <f>#REF!</f>
        <v>#REF!</v>
      </c>
    </row>
    <row r="33" spans="2:6" ht="11.25" customHeight="1" x14ac:dyDescent="0.2">
      <c r="B33" s="33" t="s">
        <v>76</v>
      </c>
      <c r="C33" s="32" t="s">
        <v>77</v>
      </c>
      <c r="D33" s="34"/>
      <c r="E33" s="32">
        <v>6</v>
      </c>
      <c r="F33" s="8" t="e">
        <f>#REF!</f>
        <v>#REF!</v>
      </c>
    </row>
    <row r="34" spans="2:6" ht="11.25" customHeight="1" thickBot="1" x14ac:dyDescent="0.25">
      <c r="B34" s="44" t="s">
        <v>78</v>
      </c>
      <c r="C34" s="45" t="s">
        <v>79</v>
      </c>
      <c r="D34" s="46"/>
      <c r="E34" s="45"/>
      <c r="F34" s="47" t="e">
        <f>#REF!</f>
        <v>#REF!</v>
      </c>
    </row>
    <row r="35" spans="2:6" ht="11.25" customHeight="1" thickTop="1" thickBot="1" x14ac:dyDescent="0.25">
      <c r="B35" s="157" t="s">
        <v>6</v>
      </c>
      <c r="C35" s="158"/>
      <c r="D35" s="51">
        <v>45</v>
      </c>
      <c r="E35" s="52"/>
      <c r="F35" s="53" t="e">
        <f>#REF!</f>
        <v>#REF!</v>
      </c>
    </row>
    <row r="36" spans="2:6" ht="11.25" customHeight="1" thickTop="1" thickBot="1" x14ac:dyDescent="0.25">
      <c r="B36" s="157" t="s">
        <v>7</v>
      </c>
      <c r="C36" s="158"/>
      <c r="D36" s="51">
        <v>23</v>
      </c>
      <c r="E36" s="52"/>
      <c r="F36" s="53"/>
    </row>
    <row r="37" spans="2:6" ht="11.25" customHeight="1" x14ac:dyDescent="0.2">
      <c r="B37" s="49" t="s">
        <v>80</v>
      </c>
      <c r="C37" s="39" t="s">
        <v>83</v>
      </c>
      <c r="D37" s="50"/>
      <c r="E37" s="153" t="s">
        <v>86</v>
      </c>
      <c r="F37" s="40" t="e">
        <f>#REF!</f>
        <v>#REF!</v>
      </c>
    </row>
    <row r="38" spans="2:6" ht="11.25" customHeight="1" x14ac:dyDescent="0.2">
      <c r="B38" s="33" t="s">
        <v>81</v>
      </c>
      <c r="C38" s="32" t="s">
        <v>84</v>
      </c>
      <c r="D38" s="34"/>
      <c r="E38" s="154"/>
      <c r="F38" s="8" t="e">
        <f>#REF!</f>
        <v>#REF!</v>
      </c>
    </row>
    <row r="39" spans="2:6" ht="11.25" customHeight="1" thickBot="1" x14ac:dyDescent="0.25">
      <c r="B39" s="44" t="s">
        <v>82</v>
      </c>
      <c r="C39" s="45" t="s">
        <v>85</v>
      </c>
      <c r="D39" s="46"/>
      <c r="E39" s="155"/>
      <c r="F39" s="47" t="e">
        <f>#REF!</f>
        <v>#REF!</v>
      </c>
    </row>
    <row r="40" spans="2:6" ht="11.25" customHeight="1" thickTop="1" thickBot="1" x14ac:dyDescent="0.25">
      <c r="B40" s="157" t="s">
        <v>87</v>
      </c>
      <c r="C40" s="158"/>
      <c r="D40" s="51">
        <v>44</v>
      </c>
      <c r="E40" s="52"/>
      <c r="F40" s="53"/>
    </row>
    <row r="41" spans="2:6" ht="11.25" customHeight="1" x14ac:dyDescent="0.2">
      <c r="B41" s="49" t="s">
        <v>88</v>
      </c>
      <c r="C41" s="39" t="s">
        <v>92</v>
      </c>
      <c r="D41" s="50"/>
      <c r="E41" s="39"/>
      <c r="F41" s="40" t="e">
        <f>#REF!</f>
        <v>#REF!</v>
      </c>
    </row>
    <row r="42" spans="2:6" ht="11.25" customHeight="1" x14ac:dyDescent="0.2">
      <c r="B42" s="33" t="s">
        <v>89</v>
      </c>
      <c r="C42" s="32" t="s">
        <v>93</v>
      </c>
      <c r="D42" s="34"/>
      <c r="E42" s="32"/>
      <c r="F42" s="8" t="e">
        <f>#REF!</f>
        <v>#REF!</v>
      </c>
    </row>
    <row r="43" spans="2:6" ht="11.25" customHeight="1" x14ac:dyDescent="0.2">
      <c r="B43" s="33" t="s">
        <v>90</v>
      </c>
      <c r="C43" s="32" t="s">
        <v>94</v>
      </c>
      <c r="D43" s="34"/>
      <c r="E43" s="32"/>
      <c r="F43" s="8" t="e">
        <f>#REF!</f>
        <v>#REF!</v>
      </c>
    </row>
    <row r="44" spans="2:6" ht="11.25" customHeight="1" thickBot="1" x14ac:dyDescent="0.25">
      <c r="B44" s="44" t="s">
        <v>91</v>
      </c>
      <c r="C44" s="45" t="s">
        <v>95</v>
      </c>
      <c r="D44" s="46"/>
      <c r="E44" s="45"/>
      <c r="F44" s="47" t="e">
        <f>#REF!</f>
        <v>#REF!</v>
      </c>
    </row>
    <row r="45" spans="2:6" ht="11.25" customHeight="1" thickTop="1" thickBot="1" x14ac:dyDescent="0.25">
      <c r="B45" s="157" t="s">
        <v>96</v>
      </c>
      <c r="C45" s="158"/>
      <c r="D45" s="51">
        <v>19</v>
      </c>
      <c r="E45" s="54" t="s">
        <v>97</v>
      </c>
      <c r="F45" s="53" t="e">
        <f>#REF!</f>
        <v>#REF!</v>
      </c>
    </row>
    <row r="46" spans="2:6" ht="11.25" customHeight="1" thickTop="1" thickBot="1" x14ac:dyDescent="0.25">
      <c r="B46" s="157" t="s">
        <v>98</v>
      </c>
      <c r="C46" s="158"/>
      <c r="D46" s="51">
        <v>20</v>
      </c>
      <c r="E46" s="52"/>
      <c r="F46" s="53"/>
    </row>
    <row r="47" spans="2:6" ht="11.25" customHeight="1" x14ac:dyDescent="0.2">
      <c r="B47" s="49" t="s">
        <v>99</v>
      </c>
      <c r="C47" s="39" t="s">
        <v>102</v>
      </c>
      <c r="D47" s="50"/>
      <c r="E47" s="39"/>
      <c r="F47" s="40" t="e">
        <f>#REF!</f>
        <v>#REF!</v>
      </c>
    </row>
    <row r="48" spans="2:6" ht="11.25" customHeight="1" thickBot="1" x14ac:dyDescent="0.25">
      <c r="B48" s="44" t="s">
        <v>100</v>
      </c>
      <c r="C48" s="45" t="s">
        <v>101</v>
      </c>
      <c r="D48" s="46"/>
      <c r="E48" s="45"/>
      <c r="F48" s="47" t="e">
        <f>#REF!</f>
        <v>#REF!</v>
      </c>
    </row>
    <row r="49" spans="2:6" ht="11.25" customHeight="1" thickTop="1" thickBot="1" x14ac:dyDescent="0.25">
      <c r="B49" s="157" t="s">
        <v>103</v>
      </c>
      <c r="C49" s="158"/>
      <c r="D49" s="51">
        <v>50</v>
      </c>
      <c r="E49" s="52"/>
      <c r="F49" s="53"/>
    </row>
    <row r="50" spans="2:6" ht="11.25" customHeight="1" x14ac:dyDescent="0.2">
      <c r="B50" s="49" t="s">
        <v>104</v>
      </c>
      <c r="C50" s="39" t="s">
        <v>109</v>
      </c>
      <c r="D50" s="50"/>
      <c r="E50" s="153" t="s">
        <v>114</v>
      </c>
      <c r="F50" s="40" t="e">
        <f>#REF!</f>
        <v>#REF!</v>
      </c>
    </row>
    <row r="51" spans="2:6" ht="11.25" customHeight="1" x14ac:dyDescent="0.2">
      <c r="B51" s="33" t="s">
        <v>105</v>
      </c>
      <c r="C51" s="32" t="s">
        <v>110</v>
      </c>
      <c r="D51" s="34"/>
      <c r="E51" s="154"/>
      <c r="F51" s="8" t="e">
        <f>#REF!</f>
        <v>#REF!</v>
      </c>
    </row>
    <row r="52" spans="2:6" ht="11.25" customHeight="1" x14ac:dyDescent="0.2">
      <c r="B52" s="33" t="s">
        <v>106</v>
      </c>
      <c r="C52" s="32" t="s">
        <v>111</v>
      </c>
      <c r="D52" s="34"/>
      <c r="E52" s="154"/>
      <c r="F52" s="8" t="e">
        <f>#REF!</f>
        <v>#REF!</v>
      </c>
    </row>
    <row r="53" spans="2:6" ht="11.25" customHeight="1" x14ac:dyDescent="0.2">
      <c r="B53" s="33" t="s">
        <v>107</v>
      </c>
      <c r="C53" s="32" t="s">
        <v>112</v>
      </c>
      <c r="D53" s="34"/>
      <c r="E53" s="154"/>
      <c r="F53" s="8" t="e">
        <f>#REF!</f>
        <v>#REF!</v>
      </c>
    </row>
    <row r="54" spans="2:6" ht="11.25" customHeight="1" thickBot="1" x14ac:dyDescent="0.25">
      <c r="B54" s="35" t="s">
        <v>108</v>
      </c>
      <c r="C54" s="36" t="s">
        <v>113</v>
      </c>
      <c r="D54" s="37"/>
      <c r="E54" s="156"/>
      <c r="F54" s="24" t="e">
        <f>#REF!</f>
        <v>#REF!</v>
      </c>
    </row>
    <row r="55" spans="2:6" ht="11.25" customHeight="1" thickTop="1" x14ac:dyDescent="0.2"/>
  </sheetData>
  <mergeCells count="14">
    <mergeCell ref="B2:F2"/>
    <mergeCell ref="E37:E39"/>
    <mergeCell ref="E50:E54"/>
    <mergeCell ref="B5:C5"/>
    <mergeCell ref="B18:C18"/>
    <mergeCell ref="B24:C24"/>
    <mergeCell ref="B25:C25"/>
    <mergeCell ref="B30:C30"/>
    <mergeCell ref="B35:C35"/>
    <mergeCell ref="B36:C36"/>
    <mergeCell ref="B40:C40"/>
    <mergeCell ref="B45:C45"/>
    <mergeCell ref="B46:C46"/>
    <mergeCell ref="B49:C49"/>
  </mergeCells>
  <phoneticPr fontId="2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39997558519241921"/>
  </sheetPr>
  <dimension ref="B2:I32"/>
  <sheetViews>
    <sheetView workbookViewId="0"/>
  </sheetViews>
  <sheetFormatPr baseColWidth="10" defaultColWidth="8.83203125" defaultRowHeight="11.25" customHeight="1" x14ac:dyDescent="0.2"/>
  <cols>
    <col min="1" max="1" width="2.33203125" style="29" customWidth="1"/>
    <col min="2" max="2" width="25.33203125" style="29" bestFit="1" customWidth="1"/>
    <col min="3" max="3" width="13" style="29" customWidth="1"/>
    <col min="4" max="4" width="5.6640625" style="3" bestFit="1" customWidth="1"/>
    <col min="5" max="5" width="28.1640625" style="29" customWidth="1"/>
    <col min="6" max="6" width="4.1640625" style="3" customWidth="1"/>
    <col min="7" max="7" width="3.6640625" style="30" customWidth="1"/>
    <col min="8" max="8" width="12.33203125" style="29" customWidth="1"/>
    <col min="9" max="9" width="3.6640625" style="29" customWidth="1"/>
    <col min="10" max="16384" width="8.83203125" style="29"/>
  </cols>
  <sheetData>
    <row r="2" spans="2:9" ht="11.25" customHeight="1" x14ac:dyDescent="0.2">
      <c r="B2" s="136" t="s">
        <v>192</v>
      </c>
      <c r="C2" s="136"/>
      <c r="D2" s="136"/>
      <c r="E2" s="136"/>
      <c r="F2" s="136"/>
      <c r="G2" s="28"/>
    </row>
    <row r="3" spans="2:9" ht="6" customHeight="1" x14ac:dyDescent="0.2">
      <c r="G3" s="28"/>
    </row>
    <row r="4" spans="2:9" ht="11.25" customHeight="1" x14ac:dyDescent="0.2">
      <c r="B4" s="161" t="s">
        <v>116</v>
      </c>
      <c r="C4" s="161"/>
      <c r="D4" s="161"/>
      <c r="E4" s="161"/>
      <c r="F4" s="161"/>
      <c r="G4" s="55"/>
      <c r="H4" s="55"/>
      <c r="I4" s="55"/>
    </row>
    <row r="6" spans="2:9" ht="11.25" customHeight="1" x14ac:dyDescent="0.2">
      <c r="B6" s="162" t="s">
        <v>117</v>
      </c>
      <c r="C6" s="162"/>
      <c r="D6" s="162"/>
      <c r="E6" s="162"/>
      <c r="F6" s="162"/>
      <c r="G6" s="56"/>
      <c r="H6" s="56"/>
      <c r="I6" s="56"/>
    </row>
    <row r="7" spans="2:9" ht="6" customHeight="1" thickBot="1" x14ac:dyDescent="0.25"/>
    <row r="8" spans="2:9" ht="11.25" customHeight="1" thickTop="1" thickBot="1" x14ac:dyDescent="0.25">
      <c r="B8" s="41" t="s">
        <v>8</v>
      </c>
      <c r="C8" s="42" t="s">
        <v>118</v>
      </c>
      <c r="D8" s="42" t="s">
        <v>10</v>
      </c>
      <c r="E8" s="42" t="s">
        <v>119</v>
      </c>
      <c r="F8" s="43" t="s">
        <v>12</v>
      </c>
    </row>
    <row r="9" spans="2:9" ht="11.25" customHeight="1" thickTop="1" thickBot="1" x14ac:dyDescent="0.25">
      <c r="B9" s="58" t="s">
        <v>120</v>
      </c>
      <c r="C9" s="52"/>
      <c r="D9" s="54"/>
      <c r="E9" s="52"/>
      <c r="F9" s="53"/>
    </row>
    <row r="10" spans="2:9" ht="11.25" customHeight="1" x14ac:dyDescent="0.2">
      <c r="B10" s="38" t="s">
        <v>121</v>
      </c>
      <c r="C10" s="39"/>
      <c r="D10" s="50"/>
      <c r="E10" s="39"/>
      <c r="F10" s="40"/>
    </row>
    <row r="11" spans="2:9" ht="11.25" customHeight="1" x14ac:dyDescent="0.2">
      <c r="B11" s="33" t="s">
        <v>122</v>
      </c>
      <c r="C11" s="32" t="s">
        <v>132</v>
      </c>
      <c r="D11" s="34">
        <v>11</v>
      </c>
      <c r="E11" s="32" t="s">
        <v>138</v>
      </c>
      <c r="F11" s="8" t="e">
        <f>#REF!</f>
        <v>#REF!</v>
      </c>
    </row>
    <row r="12" spans="2:9" ht="11.25" customHeight="1" x14ac:dyDescent="0.2">
      <c r="B12" s="33" t="s">
        <v>123</v>
      </c>
      <c r="C12" s="32" t="s">
        <v>133</v>
      </c>
      <c r="D12" s="34">
        <v>5</v>
      </c>
      <c r="E12" s="32" t="s">
        <v>139</v>
      </c>
      <c r="F12" s="8" t="e">
        <f>#REF!</f>
        <v>#REF!</v>
      </c>
    </row>
    <row r="13" spans="2:9" ht="11.25" customHeight="1" x14ac:dyDescent="0.2">
      <c r="B13" s="33" t="s">
        <v>124</v>
      </c>
      <c r="C13" s="32" t="s">
        <v>134</v>
      </c>
      <c r="D13" s="34">
        <v>13</v>
      </c>
      <c r="E13" s="32" t="s">
        <v>140</v>
      </c>
      <c r="F13" s="8" t="e">
        <f>#REF!</f>
        <v>#REF!</v>
      </c>
    </row>
    <row r="14" spans="2:9" ht="11.25" customHeight="1" x14ac:dyDescent="0.2">
      <c r="B14" s="31" t="s">
        <v>125</v>
      </c>
      <c r="C14" s="32"/>
      <c r="D14" s="34"/>
      <c r="E14" s="32"/>
      <c r="F14" s="8"/>
    </row>
    <row r="15" spans="2:9" ht="11.25" customHeight="1" thickBot="1" x14ac:dyDescent="0.25">
      <c r="B15" s="44" t="s">
        <v>126</v>
      </c>
      <c r="C15" s="45" t="s">
        <v>131</v>
      </c>
      <c r="D15" s="46">
        <v>12</v>
      </c>
      <c r="E15" s="45"/>
      <c r="F15" s="47" t="e">
        <f>#REF!</f>
        <v>#REF!</v>
      </c>
    </row>
    <row r="16" spans="2:9" ht="11.25" customHeight="1" thickTop="1" thickBot="1" x14ac:dyDescent="0.25">
      <c r="B16" s="58" t="s">
        <v>127</v>
      </c>
      <c r="C16" s="52"/>
      <c r="D16" s="54"/>
      <c r="E16" s="52"/>
      <c r="F16" s="53"/>
    </row>
    <row r="17" spans="2:9" ht="11.25" customHeight="1" x14ac:dyDescent="0.2">
      <c r="B17" s="38" t="s">
        <v>128</v>
      </c>
      <c r="C17" s="39" t="s">
        <v>135</v>
      </c>
      <c r="D17" s="50">
        <v>5</v>
      </c>
      <c r="E17" s="39">
        <v>21</v>
      </c>
      <c r="F17" s="40" t="e">
        <f>#REF!</f>
        <v>#REF!</v>
      </c>
    </row>
    <row r="18" spans="2:9" ht="11.25" customHeight="1" x14ac:dyDescent="0.2">
      <c r="B18" s="31" t="s">
        <v>129</v>
      </c>
      <c r="C18" s="32" t="s">
        <v>136</v>
      </c>
      <c r="D18" s="34">
        <v>14</v>
      </c>
      <c r="E18" s="32" t="s">
        <v>141</v>
      </c>
      <c r="F18" s="8" t="e">
        <f>#REF!</f>
        <v>#REF!</v>
      </c>
    </row>
    <row r="19" spans="2:9" ht="11.25" customHeight="1" thickBot="1" x14ac:dyDescent="0.25">
      <c r="B19" s="57" t="s">
        <v>130</v>
      </c>
      <c r="C19" s="36" t="s">
        <v>137</v>
      </c>
      <c r="D19" s="37">
        <v>14</v>
      </c>
      <c r="E19" s="36" t="s">
        <v>142</v>
      </c>
      <c r="F19" s="24" t="e">
        <f>#REF!</f>
        <v>#REF!</v>
      </c>
    </row>
    <row r="20" spans="2:9" ht="11.25" customHeight="1" thickTop="1" x14ac:dyDescent="0.2"/>
    <row r="21" spans="2:9" ht="11.25" customHeight="1" x14ac:dyDescent="0.2">
      <c r="B21" s="162" t="s">
        <v>143</v>
      </c>
      <c r="C21" s="162"/>
      <c r="D21" s="162"/>
      <c r="E21" s="162"/>
      <c r="F21" s="162"/>
      <c r="G21" s="56"/>
      <c r="H21" s="56"/>
      <c r="I21" s="56"/>
    </row>
    <row r="22" spans="2:9" ht="6" customHeight="1" thickBot="1" x14ac:dyDescent="0.25"/>
    <row r="23" spans="2:9" ht="11.25" customHeight="1" thickTop="1" thickBot="1" x14ac:dyDescent="0.25">
      <c r="B23" s="41" t="s">
        <v>8</v>
      </c>
      <c r="C23" s="42" t="s">
        <v>118</v>
      </c>
      <c r="D23" s="42" t="s">
        <v>10</v>
      </c>
      <c r="E23" s="42" t="s">
        <v>119</v>
      </c>
      <c r="F23" s="43" t="s">
        <v>12</v>
      </c>
    </row>
    <row r="24" spans="2:9" ht="11.25" customHeight="1" thickTop="1" thickBot="1" x14ac:dyDescent="0.25">
      <c r="B24" s="58" t="s">
        <v>144</v>
      </c>
      <c r="C24" s="52"/>
      <c r="D24" s="54"/>
      <c r="E24" s="52"/>
      <c r="F24" s="53"/>
    </row>
    <row r="25" spans="2:9" ht="11.25" customHeight="1" x14ac:dyDescent="0.2">
      <c r="B25" s="38" t="s">
        <v>145</v>
      </c>
      <c r="C25" s="39" t="s">
        <v>153</v>
      </c>
      <c r="D25" s="50">
        <v>10</v>
      </c>
      <c r="E25" s="39"/>
      <c r="F25" s="40" t="e">
        <f>#REF!</f>
        <v>#REF!</v>
      </c>
    </row>
    <row r="26" spans="2:9" ht="11.25" customHeight="1" thickBot="1" x14ac:dyDescent="0.25">
      <c r="B26" s="48" t="s">
        <v>151</v>
      </c>
      <c r="C26" s="45" t="s">
        <v>154</v>
      </c>
      <c r="D26" s="46">
        <v>10</v>
      </c>
      <c r="E26" s="45"/>
      <c r="F26" s="47" t="e">
        <f>#REF!</f>
        <v>#REF!</v>
      </c>
    </row>
    <row r="27" spans="2:9" ht="11.25" customHeight="1" thickTop="1" thickBot="1" x14ac:dyDescent="0.25">
      <c r="B27" s="58" t="s">
        <v>146</v>
      </c>
      <c r="C27" s="52"/>
      <c r="D27" s="54"/>
      <c r="E27" s="52"/>
      <c r="F27" s="53"/>
    </row>
    <row r="28" spans="2:9" ht="11.25" customHeight="1" x14ac:dyDescent="0.2">
      <c r="B28" s="38" t="s">
        <v>147</v>
      </c>
      <c r="C28" s="39" t="s">
        <v>155</v>
      </c>
      <c r="D28" s="50">
        <v>22</v>
      </c>
      <c r="E28" s="39"/>
      <c r="F28" s="40" t="e">
        <f>#REF!</f>
        <v>#REF!</v>
      </c>
    </row>
    <row r="29" spans="2:9" ht="11.25" customHeight="1" x14ac:dyDescent="0.2">
      <c r="B29" s="31" t="s">
        <v>148</v>
      </c>
      <c r="C29" s="32" t="s">
        <v>156</v>
      </c>
      <c r="D29" s="34">
        <v>21</v>
      </c>
      <c r="E29" s="32"/>
      <c r="F29" s="8" t="e">
        <f>#REF!</f>
        <v>#REF!</v>
      </c>
    </row>
    <row r="30" spans="2:9" ht="11.25" customHeight="1" thickBot="1" x14ac:dyDescent="0.25">
      <c r="B30" s="48" t="s">
        <v>149</v>
      </c>
      <c r="C30" s="45" t="s">
        <v>157</v>
      </c>
      <c r="D30" s="46">
        <v>29</v>
      </c>
      <c r="E30" s="45"/>
      <c r="F30" s="47" t="e">
        <f>#REF!</f>
        <v>#REF!</v>
      </c>
    </row>
    <row r="31" spans="2:9" ht="11.25" customHeight="1" thickTop="1" thickBot="1" x14ac:dyDescent="0.25">
      <c r="B31" s="58" t="s">
        <v>150</v>
      </c>
      <c r="C31" s="52" t="s">
        <v>158</v>
      </c>
      <c r="D31" s="54">
        <v>7</v>
      </c>
      <c r="E31" s="52" t="s">
        <v>159</v>
      </c>
      <c r="F31" s="53" t="e">
        <f>#REF!</f>
        <v>#REF!</v>
      </c>
    </row>
    <row r="32" spans="2:9" ht="11.25" customHeight="1" thickTop="1" thickBot="1" x14ac:dyDescent="0.25">
      <c r="B32" s="58" t="s">
        <v>152</v>
      </c>
      <c r="C32" s="52" t="s">
        <v>641</v>
      </c>
      <c r="D32" s="54">
        <v>40</v>
      </c>
      <c r="E32" s="52" t="s">
        <v>160</v>
      </c>
      <c r="F32" s="53" t="e">
        <f>#REF!</f>
        <v>#REF!</v>
      </c>
    </row>
  </sheetData>
  <mergeCells count="4">
    <mergeCell ref="B2:F2"/>
    <mergeCell ref="B4:F4"/>
    <mergeCell ref="B6:F6"/>
    <mergeCell ref="B21:F21"/>
  </mergeCells>
  <phoneticPr fontId="2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39997558519241921"/>
  </sheetPr>
  <dimension ref="B2:K26"/>
  <sheetViews>
    <sheetView workbookViewId="0"/>
  </sheetViews>
  <sheetFormatPr baseColWidth="10" defaultColWidth="8.83203125" defaultRowHeight="11.25" customHeight="1" x14ac:dyDescent="0.2"/>
  <cols>
    <col min="1" max="1" width="2.33203125" style="111" customWidth="1"/>
    <col min="2" max="2" width="11" style="111" customWidth="1"/>
    <col min="3" max="3" width="19.6640625" style="111" customWidth="1"/>
    <col min="4" max="4" width="5" style="3" customWidth="1"/>
    <col min="5" max="5" width="5" style="111" customWidth="1"/>
    <col min="6" max="6" width="5" style="3" customWidth="1"/>
    <col min="7" max="7" width="5" style="30" customWidth="1"/>
    <col min="8" max="9" width="5" style="111" customWidth="1"/>
    <col min="10" max="11" width="8.1640625" style="111" customWidth="1"/>
    <col min="12" max="16384" width="8.83203125" style="111"/>
  </cols>
  <sheetData>
    <row r="2" spans="2:11" s="117" customFormat="1" ht="11.25" customHeight="1" x14ac:dyDescent="0.2">
      <c r="B2" s="116" t="s">
        <v>631</v>
      </c>
      <c r="C2" s="129" t="str">
        <f>기본정보!C7</f>
        <v>MM/DD/YY</v>
      </c>
      <c r="D2" s="163" t="s">
        <v>632</v>
      </c>
      <c r="E2" s="163"/>
      <c r="F2" s="163" t="str">
        <f>기본정보!C4</f>
        <v>-</v>
      </c>
      <c r="G2" s="163"/>
      <c r="H2" s="163"/>
      <c r="I2" s="116"/>
      <c r="J2" s="128" t="s">
        <v>633</v>
      </c>
      <c r="K2" s="117" t="str">
        <f>기본정보!C5</f>
        <v>-</v>
      </c>
    </row>
    <row r="4" spans="2:11" s="121" customFormat="1" ht="11.25" customHeight="1" x14ac:dyDescent="0.2">
      <c r="B4" s="136" t="s">
        <v>609</v>
      </c>
      <c r="C4" s="136"/>
      <c r="D4" s="136"/>
      <c r="E4" s="136"/>
      <c r="F4" s="136"/>
      <c r="G4" s="118"/>
      <c r="H4" s="118"/>
      <c r="I4" s="118"/>
    </row>
    <row r="5" spans="2:11" ht="6" customHeight="1" thickBot="1" x14ac:dyDescent="0.25"/>
    <row r="6" spans="2:11" ht="11.25" customHeight="1" thickTop="1" thickBot="1" x14ac:dyDescent="0.25">
      <c r="B6" s="167" t="s">
        <v>615</v>
      </c>
      <c r="C6" s="168"/>
      <c r="D6" s="203" t="s">
        <v>591</v>
      </c>
      <c r="E6" s="204"/>
      <c r="F6" s="204"/>
      <c r="G6" s="204"/>
      <c r="H6" s="204"/>
      <c r="I6" s="205"/>
      <c r="J6" s="41" t="s">
        <v>592</v>
      </c>
      <c r="K6" s="43" t="s">
        <v>593</v>
      </c>
    </row>
    <row r="7" spans="2:11" ht="11.25" customHeight="1" thickTop="1" x14ac:dyDescent="0.2">
      <c r="B7" s="202" t="s">
        <v>610</v>
      </c>
      <c r="C7" s="195" t="s">
        <v>616</v>
      </c>
      <c r="D7" s="125" t="s">
        <v>580</v>
      </c>
      <c r="E7" s="112" t="e">
        <f>#REF!</f>
        <v>#REF!</v>
      </c>
      <c r="F7" s="110" t="s">
        <v>581</v>
      </c>
      <c r="G7" s="122" t="e">
        <f>#REF!</f>
        <v>#REF!</v>
      </c>
      <c r="H7" s="207" t="s">
        <v>600</v>
      </c>
      <c r="I7" s="198" t="e">
        <f>#REF!</f>
        <v>#REF!</v>
      </c>
      <c r="J7" s="200" t="s">
        <v>623</v>
      </c>
      <c r="K7" s="197"/>
    </row>
    <row r="8" spans="2:11" ht="11.25" customHeight="1" x14ac:dyDescent="0.2">
      <c r="B8" s="166"/>
      <c r="C8" s="194"/>
      <c r="D8" s="126" t="s">
        <v>582</v>
      </c>
      <c r="E8" s="113" t="e">
        <f>#REF!</f>
        <v>#REF!</v>
      </c>
      <c r="F8" s="119" t="s">
        <v>583</v>
      </c>
      <c r="G8" s="123" t="e">
        <f>#REF!</f>
        <v>#REF!</v>
      </c>
      <c r="H8" s="192"/>
      <c r="I8" s="176"/>
      <c r="J8" s="199"/>
      <c r="K8" s="196"/>
    </row>
    <row r="9" spans="2:11" ht="11.25" customHeight="1" x14ac:dyDescent="0.2">
      <c r="B9" s="166"/>
      <c r="C9" s="194" t="s">
        <v>617</v>
      </c>
      <c r="D9" s="126" t="s">
        <v>584</v>
      </c>
      <c r="E9" s="113" t="e">
        <f>#REF!</f>
        <v>#REF!</v>
      </c>
      <c r="F9" s="119" t="s">
        <v>586</v>
      </c>
      <c r="G9" s="123" t="e">
        <f>#REF!</f>
        <v>#REF!</v>
      </c>
      <c r="H9" s="192" t="s">
        <v>600</v>
      </c>
      <c r="I9" s="176" t="e">
        <f>#REF!</f>
        <v>#REF!</v>
      </c>
      <c r="J9" s="199" t="s">
        <v>624</v>
      </c>
      <c r="K9" s="196"/>
    </row>
    <row r="10" spans="2:11" ht="11.25" customHeight="1" x14ac:dyDescent="0.2">
      <c r="B10" s="166"/>
      <c r="C10" s="194"/>
      <c r="D10" s="126" t="s">
        <v>585</v>
      </c>
      <c r="E10" s="113" t="e">
        <f>#REF!</f>
        <v>#REF!</v>
      </c>
      <c r="F10" s="119" t="s">
        <v>587</v>
      </c>
      <c r="G10" s="123" t="e">
        <f>#REF!</f>
        <v>#REF!</v>
      </c>
      <c r="H10" s="192"/>
      <c r="I10" s="176"/>
      <c r="J10" s="199"/>
      <c r="K10" s="196"/>
    </row>
    <row r="11" spans="2:11" ht="11.25" customHeight="1" x14ac:dyDescent="0.2">
      <c r="B11" s="166"/>
      <c r="C11" s="194" t="s">
        <v>618</v>
      </c>
      <c r="D11" s="126" t="s">
        <v>588</v>
      </c>
      <c r="E11" s="113" t="e">
        <f>#REF!</f>
        <v>#REF!</v>
      </c>
      <c r="F11" s="119" t="s">
        <v>589</v>
      </c>
      <c r="G11" s="123" t="e">
        <f>#REF!</f>
        <v>#REF!</v>
      </c>
      <c r="H11" s="192" t="s">
        <v>600</v>
      </c>
      <c r="I11" s="176" t="e">
        <f>#REF!</f>
        <v>#REF!</v>
      </c>
      <c r="J11" s="199" t="s">
        <v>625</v>
      </c>
      <c r="K11" s="196"/>
    </row>
    <row r="12" spans="2:11" ht="11.25" customHeight="1" x14ac:dyDescent="0.2">
      <c r="B12" s="166"/>
      <c r="C12" s="194"/>
      <c r="D12" s="126" t="s">
        <v>590</v>
      </c>
      <c r="E12" s="113" t="e">
        <f>#REF!</f>
        <v>#REF!</v>
      </c>
      <c r="F12" s="171"/>
      <c r="G12" s="172"/>
      <c r="H12" s="192"/>
      <c r="I12" s="176"/>
      <c r="J12" s="199"/>
      <c r="K12" s="196"/>
    </row>
    <row r="13" spans="2:11" ht="11.25" customHeight="1" x14ac:dyDescent="0.2">
      <c r="B13" s="166"/>
      <c r="C13" s="127" t="s">
        <v>619</v>
      </c>
      <c r="D13" s="172" t="e">
        <f>#REF!</f>
        <v>#REF!</v>
      </c>
      <c r="E13" s="206"/>
      <c r="F13" s="206"/>
      <c r="G13" s="206"/>
      <c r="H13" s="206"/>
      <c r="I13" s="171"/>
      <c r="J13" s="115" t="s">
        <v>626</v>
      </c>
      <c r="K13" s="114"/>
    </row>
    <row r="14" spans="2:11" ht="11.25" customHeight="1" thickBot="1" x14ac:dyDescent="0.25">
      <c r="B14" s="201" t="s">
        <v>612</v>
      </c>
      <c r="C14" s="180"/>
      <c r="D14" s="178" t="e">
        <f>#REF!</f>
        <v>#REF!</v>
      </c>
      <c r="E14" s="179"/>
      <c r="F14" s="179"/>
      <c r="G14" s="179"/>
      <c r="H14" s="179"/>
      <c r="I14" s="179"/>
      <c r="J14" s="179"/>
      <c r="K14" s="180"/>
    </row>
    <row r="15" spans="2:11" ht="11.25" customHeight="1" thickTop="1" x14ac:dyDescent="0.2">
      <c r="B15" s="165" t="s">
        <v>611</v>
      </c>
      <c r="C15" s="193" t="s">
        <v>620</v>
      </c>
      <c r="D15" s="109" t="s">
        <v>594</v>
      </c>
      <c r="E15" s="50" t="e">
        <f>#REF!</f>
        <v>#REF!</v>
      </c>
      <c r="F15" s="120" t="s">
        <v>595</v>
      </c>
      <c r="G15" s="124" t="e">
        <f>#REF!</f>
        <v>#REF!</v>
      </c>
      <c r="H15" s="191" t="s">
        <v>599</v>
      </c>
      <c r="I15" s="177" t="e">
        <f>#REF!</f>
        <v>#REF!</v>
      </c>
      <c r="J15" s="173" t="s">
        <v>627</v>
      </c>
      <c r="K15" s="190"/>
    </row>
    <row r="16" spans="2:11" ht="11.25" customHeight="1" x14ac:dyDescent="0.2">
      <c r="B16" s="166"/>
      <c r="C16" s="194"/>
      <c r="D16" s="126" t="s">
        <v>596</v>
      </c>
      <c r="E16" s="113" t="e">
        <f>#REF!</f>
        <v>#REF!</v>
      </c>
      <c r="F16" s="119" t="s">
        <v>597</v>
      </c>
      <c r="G16" s="123" t="e">
        <f>#REF!</f>
        <v>#REF!</v>
      </c>
      <c r="H16" s="192"/>
      <c r="I16" s="176"/>
      <c r="J16" s="174"/>
      <c r="K16" s="189"/>
    </row>
    <row r="17" spans="2:11" ht="11.25" customHeight="1" x14ac:dyDescent="0.2">
      <c r="B17" s="166"/>
      <c r="C17" s="194"/>
      <c r="D17" s="126" t="s">
        <v>598</v>
      </c>
      <c r="E17" s="113" t="e">
        <f>#REF!</f>
        <v>#REF!</v>
      </c>
      <c r="F17" s="169"/>
      <c r="G17" s="170"/>
      <c r="H17" s="192"/>
      <c r="I17" s="176"/>
      <c r="J17" s="175"/>
      <c r="K17" s="187"/>
    </row>
    <row r="18" spans="2:11" ht="11.25" customHeight="1" x14ac:dyDescent="0.2">
      <c r="B18" s="166"/>
      <c r="C18" s="194" t="s">
        <v>621</v>
      </c>
      <c r="D18" s="126" t="s">
        <v>601</v>
      </c>
      <c r="E18" s="113" t="e">
        <f>#REF!</f>
        <v>#REF!</v>
      </c>
      <c r="F18" s="119" t="s">
        <v>602</v>
      </c>
      <c r="G18" s="123" t="e">
        <f>#REF!</f>
        <v>#REF!</v>
      </c>
      <c r="H18" s="192" t="s">
        <v>600</v>
      </c>
      <c r="I18" s="176" t="e">
        <f>#REF!</f>
        <v>#REF!</v>
      </c>
      <c r="J18" s="188" t="s">
        <v>628</v>
      </c>
      <c r="K18" s="186"/>
    </row>
    <row r="19" spans="2:11" ht="11.25" customHeight="1" x14ac:dyDescent="0.2">
      <c r="B19" s="166"/>
      <c r="C19" s="194"/>
      <c r="D19" s="126" t="s">
        <v>603</v>
      </c>
      <c r="E19" s="113" t="e">
        <f>#REF!</f>
        <v>#REF!</v>
      </c>
      <c r="F19" s="119" t="s">
        <v>604</v>
      </c>
      <c r="G19" s="123" t="e">
        <f>#REF!</f>
        <v>#REF!</v>
      </c>
      <c r="H19" s="192"/>
      <c r="I19" s="176"/>
      <c r="J19" s="174"/>
      <c r="K19" s="189"/>
    </row>
    <row r="20" spans="2:11" ht="11.25" customHeight="1" x14ac:dyDescent="0.2">
      <c r="B20" s="166"/>
      <c r="C20" s="194"/>
      <c r="D20" s="126" t="s">
        <v>605</v>
      </c>
      <c r="E20" s="113" t="e">
        <f>#REF!</f>
        <v>#REF!</v>
      </c>
      <c r="F20" s="169"/>
      <c r="G20" s="170"/>
      <c r="H20" s="192"/>
      <c r="I20" s="176"/>
      <c r="J20" s="175"/>
      <c r="K20" s="187"/>
    </row>
    <row r="21" spans="2:11" ht="11.25" customHeight="1" x14ac:dyDescent="0.2">
      <c r="B21" s="166"/>
      <c r="C21" s="194" t="s">
        <v>622</v>
      </c>
      <c r="D21" s="126" t="s">
        <v>606</v>
      </c>
      <c r="E21" s="113" t="e">
        <f>#REF!</f>
        <v>#REF!</v>
      </c>
      <c r="F21" s="119" t="s">
        <v>607</v>
      </c>
      <c r="G21" s="123" t="e">
        <f>#REF!</f>
        <v>#REF!</v>
      </c>
      <c r="H21" s="192" t="s">
        <v>600</v>
      </c>
      <c r="I21" s="176" t="e">
        <f>#REF!</f>
        <v>#REF!</v>
      </c>
      <c r="J21" s="188" t="s">
        <v>629</v>
      </c>
      <c r="K21" s="186"/>
    </row>
    <row r="22" spans="2:11" ht="11.25" customHeight="1" x14ac:dyDescent="0.2">
      <c r="B22" s="166"/>
      <c r="C22" s="194"/>
      <c r="D22" s="126" t="s">
        <v>608</v>
      </c>
      <c r="E22" s="113" t="e">
        <f>#REF!</f>
        <v>#REF!</v>
      </c>
      <c r="F22" s="171"/>
      <c r="G22" s="172"/>
      <c r="H22" s="192"/>
      <c r="I22" s="176"/>
      <c r="J22" s="175"/>
      <c r="K22" s="187"/>
    </row>
    <row r="23" spans="2:11" ht="11.25" customHeight="1" thickBot="1" x14ac:dyDescent="0.25">
      <c r="B23" s="184" t="s">
        <v>613</v>
      </c>
      <c r="C23" s="185"/>
      <c r="D23" s="181" t="e">
        <f>#REF!</f>
        <v>#REF!</v>
      </c>
      <c r="E23" s="182"/>
      <c r="F23" s="182"/>
      <c r="G23" s="182"/>
      <c r="H23" s="182"/>
      <c r="I23" s="182"/>
      <c r="J23" s="182"/>
      <c r="K23" s="183"/>
    </row>
    <row r="24" spans="2:11" ht="11.25" customHeight="1" thickTop="1" thickBot="1" x14ac:dyDescent="0.25">
      <c r="B24" s="145" t="s">
        <v>614</v>
      </c>
      <c r="C24" s="147"/>
      <c r="D24" s="164" t="e">
        <f>#REF!</f>
        <v>#REF!</v>
      </c>
      <c r="E24" s="148"/>
      <c r="F24" s="148"/>
      <c r="G24" s="148"/>
      <c r="H24" s="148"/>
      <c r="I24" s="148"/>
      <c r="J24" s="148"/>
      <c r="K24" s="147"/>
    </row>
    <row r="25" spans="2:11" ht="6" customHeight="1" thickTop="1" x14ac:dyDescent="0.2"/>
    <row r="26" spans="2:11" ht="11.25" customHeight="1" x14ac:dyDescent="0.2">
      <c r="B26" s="161" t="s">
        <v>630</v>
      </c>
      <c r="C26" s="161"/>
      <c r="D26" s="161"/>
      <c r="E26" s="161"/>
      <c r="F26" s="161"/>
      <c r="G26" s="161"/>
      <c r="H26" s="161"/>
      <c r="I26" s="161"/>
      <c r="J26" s="161"/>
      <c r="K26" s="161"/>
    </row>
  </sheetData>
  <mergeCells count="49">
    <mergeCell ref="B14:C14"/>
    <mergeCell ref="B7:B13"/>
    <mergeCell ref="D6:I6"/>
    <mergeCell ref="H11:H12"/>
    <mergeCell ref="D13:I13"/>
    <mergeCell ref="H7:H8"/>
    <mergeCell ref="H9:H10"/>
    <mergeCell ref="B4:F4"/>
    <mergeCell ref="C7:C8"/>
    <mergeCell ref="C9:C10"/>
    <mergeCell ref="K11:K12"/>
    <mergeCell ref="K9:K10"/>
    <mergeCell ref="K7:K8"/>
    <mergeCell ref="I7:I8"/>
    <mergeCell ref="I9:I10"/>
    <mergeCell ref="I11:I12"/>
    <mergeCell ref="J11:J12"/>
    <mergeCell ref="J9:J10"/>
    <mergeCell ref="J7:J8"/>
    <mergeCell ref="F12:G12"/>
    <mergeCell ref="C11:C12"/>
    <mergeCell ref="K15:K17"/>
    <mergeCell ref="H15:H17"/>
    <mergeCell ref="H18:H20"/>
    <mergeCell ref="H21:H22"/>
    <mergeCell ref="C15:C17"/>
    <mergeCell ref="C18:C20"/>
    <mergeCell ref="C21:C22"/>
    <mergeCell ref="B23:C23"/>
    <mergeCell ref="K21:K22"/>
    <mergeCell ref="J21:J22"/>
    <mergeCell ref="K18:K20"/>
    <mergeCell ref="J18:J20"/>
    <mergeCell ref="B26:K26"/>
    <mergeCell ref="D2:E2"/>
    <mergeCell ref="F2:H2"/>
    <mergeCell ref="D24:K24"/>
    <mergeCell ref="B24:C24"/>
    <mergeCell ref="B15:B22"/>
    <mergeCell ref="B6:C6"/>
    <mergeCell ref="F17:G17"/>
    <mergeCell ref="F20:G20"/>
    <mergeCell ref="F22:G22"/>
    <mergeCell ref="J15:J17"/>
    <mergeCell ref="I21:I22"/>
    <mergeCell ref="I18:I20"/>
    <mergeCell ref="I15:I17"/>
    <mergeCell ref="D14:K14"/>
    <mergeCell ref="D23:K23"/>
  </mergeCells>
  <phoneticPr fontId="2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39997558519241921"/>
  </sheetPr>
  <dimension ref="B2:E24"/>
  <sheetViews>
    <sheetView workbookViewId="0"/>
  </sheetViews>
  <sheetFormatPr baseColWidth="10" defaultColWidth="8.83203125" defaultRowHeight="11.25" customHeight="1" x14ac:dyDescent="0.2"/>
  <cols>
    <col min="1" max="1" width="2.33203125" style="59" customWidth="1"/>
    <col min="2" max="2" width="18.33203125" style="59" customWidth="1"/>
    <col min="3" max="3" width="6" style="59" customWidth="1"/>
    <col min="4" max="4" width="4.1640625" style="3" customWidth="1"/>
    <col min="5" max="5" width="3.6640625" style="30" customWidth="1"/>
    <col min="6" max="6" width="12.33203125" style="59" customWidth="1"/>
    <col min="7" max="7" width="3.6640625" style="59" customWidth="1"/>
    <col min="8" max="16384" width="8.83203125" style="59"/>
  </cols>
  <sheetData>
    <row r="2" spans="2:5" ht="11.25" customHeight="1" x14ac:dyDescent="0.2">
      <c r="B2" s="136" t="s">
        <v>193</v>
      </c>
      <c r="C2" s="136"/>
      <c r="D2" s="136"/>
      <c r="E2" s="28"/>
    </row>
    <row r="3" spans="2:5" ht="6" customHeight="1" thickBot="1" x14ac:dyDescent="0.25">
      <c r="E3" s="28"/>
    </row>
    <row r="4" spans="2:5" ht="11.25" customHeight="1" thickTop="1" thickBot="1" x14ac:dyDescent="0.25">
      <c r="B4" s="167" t="s">
        <v>8</v>
      </c>
      <c r="C4" s="164"/>
      <c r="D4" s="43" t="s">
        <v>12</v>
      </c>
    </row>
    <row r="5" spans="2:5" ht="11.25" customHeight="1" thickTop="1" x14ac:dyDescent="0.2">
      <c r="B5" s="83" t="s">
        <v>194</v>
      </c>
      <c r="C5" s="84" t="s">
        <v>175</v>
      </c>
      <c r="D5" s="85" t="e">
        <f>#REF!</f>
        <v>#REF!</v>
      </c>
    </row>
    <row r="6" spans="2:5" ht="11.25" customHeight="1" x14ac:dyDescent="0.2">
      <c r="B6" s="86" t="s">
        <v>195</v>
      </c>
      <c r="C6" s="87" t="s">
        <v>176</v>
      </c>
      <c r="D6" s="88" t="e">
        <f>#REF!</f>
        <v>#REF!</v>
      </c>
    </row>
    <row r="7" spans="2:5" ht="11.25" customHeight="1" x14ac:dyDescent="0.2">
      <c r="B7" s="86" t="s">
        <v>196</v>
      </c>
      <c r="C7" s="87" t="s">
        <v>177</v>
      </c>
      <c r="D7" s="88" t="e">
        <f>#REF!</f>
        <v>#REF!</v>
      </c>
    </row>
    <row r="8" spans="2:5" ht="11.25" customHeight="1" x14ac:dyDescent="0.2">
      <c r="B8" s="86" t="s">
        <v>197</v>
      </c>
      <c r="C8" s="87" t="s">
        <v>180</v>
      </c>
      <c r="D8" s="88" t="e">
        <f>#REF!</f>
        <v>#REF!</v>
      </c>
    </row>
    <row r="9" spans="2:5" ht="11.25" customHeight="1" x14ac:dyDescent="0.2">
      <c r="B9" s="86" t="s">
        <v>198</v>
      </c>
      <c r="C9" s="87" t="s">
        <v>178</v>
      </c>
      <c r="D9" s="88" t="e">
        <f>#REF!</f>
        <v>#REF!</v>
      </c>
    </row>
    <row r="10" spans="2:5" ht="11.25" customHeight="1" x14ac:dyDescent="0.2">
      <c r="B10" s="86" t="s">
        <v>199</v>
      </c>
      <c r="C10" s="87" t="s">
        <v>179</v>
      </c>
      <c r="D10" s="88" t="e">
        <f>#REF!</f>
        <v>#REF!</v>
      </c>
    </row>
    <row r="11" spans="2:5" ht="11.25" customHeight="1" thickBot="1" x14ac:dyDescent="0.25">
      <c r="B11" s="89" t="s">
        <v>200</v>
      </c>
      <c r="C11" s="90" t="s">
        <v>181</v>
      </c>
      <c r="D11" s="91" t="e">
        <f>#REF!</f>
        <v>#REF!</v>
      </c>
    </row>
    <row r="12" spans="2:5" ht="11.25" customHeight="1" thickTop="1" x14ac:dyDescent="0.2"/>
    <row r="13" spans="2:5" ht="11.25" customHeight="1" x14ac:dyDescent="0.2">
      <c r="B13" s="136" t="s">
        <v>201</v>
      </c>
      <c r="C13" s="136"/>
      <c r="D13" s="136"/>
      <c r="E13" s="28"/>
    </row>
    <row r="14" spans="2:5" ht="6" customHeight="1" thickBot="1" x14ac:dyDescent="0.25">
      <c r="E14" s="28"/>
    </row>
    <row r="15" spans="2:5" ht="11.25" customHeight="1" thickTop="1" thickBot="1" x14ac:dyDescent="0.25">
      <c r="B15" s="167" t="s">
        <v>8</v>
      </c>
      <c r="C15" s="164"/>
      <c r="D15" s="43" t="s">
        <v>12</v>
      </c>
    </row>
    <row r="16" spans="2:5" ht="11.25" customHeight="1" thickTop="1" x14ac:dyDescent="0.2">
      <c r="B16" s="83" t="s">
        <v>0</v>
      </c>
      <c r="C16" s="84" t="s">
        <v>202</v>
      </c>
      <c r="D16" s="85" t="e">
        <f>#REF!</f>
        <v>#REF!</v>
      </c>
    </row>
    <row r="17" spans="2:4" ht="11.25" customHeight="1" thickBot="1" x14ac:dyDescent="0.25">
      <c r="B17" s="89" t="s">
        <v>5</v>
      </c>
      <c r="C17" s="90" t="s">
        <v>203</v>
      </c>
      <c r="D17" s="91" t="e">
        <f>#REF!</f>
        <v>#REF!</v>
      </c>
    </row>
    <row r="18" spans="2:4" ht="11.25" customHeight="1" thickTop="1" x14ac:dyDescent="0.2"/>
    <row r="19" spans="2:4" ht="11.25" customHeight="1" x14ac:dyDescent="0.2">
      <c r="B19" s="136" t="s">
        <v>574</v>
      </c>
      <c r="C19" s="136"/>
      <c r="D19" s="136"/>
    </row>
    <row r="20" spans="2:4" ht="6" customHeight="1" thickBot="1" x14ac:dyDescent="0.25"/>
    <row r="21" spans="2:4" ht="11.25" customHeight="1" thickTop="1" thickBot="1" x14ac:dyDescent="0.25">
      <c r="B21" s="167" t="s">
        <v>8</v>
      </c>
      <c r="C21" s="164"/>
      <c r="D21" s="43" t="s">
        <v>12</v>
      </c>
    </row>
    <row r="22" spans="2:4" ht="11.25" customHeight="1" thickTop="1" x14ac:dyDescent="0.2">
      <c r="B22" s="83" t="s">
        <v>575</v>
      </c>
      <c r="C22" s="84" t="s">
        <v>577</v>
      </c>
      <c r="D22" s="85" t="e">
        <f>#REF!</f>
        <v>#REF!</v>
      </c>
    </row>
    <row r="23" spans="2:4" ht="11.25" customHeight="1" thickBot="1" x14ac:dyDescent="0.25">
      <c r="B23" s="89" t="s">
        <v>576</v>
      </c>
      <c r="C23" s="90" t="s">
        <v>578</v>
      </c>
      <c r="D23" s="91" t="e">
        <f>#REF!</f>
        <v>#REF!</v>
      </c>
    </row>
    <row r="24" spans="2:4" ht="11.25" customHeight="1" thickTop="1" x14ac:dyDescent="0.2"/>
  </sheetData>
  <mergeCells count="6">
    <mergeCell ref="B21:C21"/>
    <mergeCell ref="B15:C15"/>
    <mergeCell ref="B2:D2"/>
    <mergeCell ref="B4:C4"/>
    <mergeCell ref="B13:D13"/>
    <mergeCell ref="B19:D19"/>
  </mergeCells>
  <phoneticPr fontId="2" type="noConversion"/>
  <pageMargins left="0.7" right="0.7" top="0.75" bottom="0.75" header="0.3" footer="0.3"/>
  <pageSetup paperSize="9" orientation="portrait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IU20"/>
  <sheetViews>
    <sheetView workbookViewId="0">
      <selection activeCell="A5" sqref="A5"/>
    </sheetView>
  </sheetViews>
  <sheetFormatPr baseColWidth="10" defaultColWidth="6.1640625" defaultRowHeight="9.75" customHeight="1" x14ac:dyDescent="0.2"/>
  <cols>
    <col min="1" max="2" width="6.1640625" style="72"/>
    <col min="3" max="3" width="8.1640625" style="72" customWidth="1"/>
    <col min="4" max="4" width="6.1640625" style="3"/>
    <col min="5" max="5" width="6.1640625" style="30"/>
    <col min="6" max="65" width="6.1640625" style="72"/>
    <col min="66" max="66" width="6.1640625" style="72" customWidth="1"/>
    <col min="67" max="245" width="6.1640625" style="72"/>
    <col min="246" max="246" width="6.1640625" style="130"/>
    <col min="247" max="16384" width="6.1640625" style="72"/>
  </cols>
  <sheetData>
    <row r="2" spans="1:65" ht="9.75" customHeight="1" x14ac:dyDescent="0.2">
      <c r="A2" s="73" t="s">
        <v>323</v>
      </c>
      <c r="B2" s="73"/>
      <c r="C2" s="73"/>
      <c r="E2" s="28"/>
    </row>
    <row r="3" spans="1:65" ht="4.5" customHeight="1" x14ac:dyDescent="0.2">
      <c r="A3" s="73"/>
      <c r="B3" s="73"/>
      <c r="C3" s="73"/>
      <c r="E3" s="28"/>
    </row>
    <row r="4" spans="1:65" s="102" customFormat="1" ht="9.75" customHeight="1" x14ac:dyDescent="0.15">
      <c r="A4" s="101" t="s">
        <v>333</v>
      </c>
      <c r="B4" s="101" t="s">
        <v>326</v>
      </c>
      <c r="C4" s="101" t="s">
        <v>204</v>
      </c>
      <c r="D4" s="101" t="s">
        <v>205</v>
      </c>
      <c r="E4" s="101" t="s">
        <v>206</v>
      </c>
      <c r="F4" s="101" t="s">
        <v>334</v>
      </c>
      <c r="G4" s="101" t="s">
        <v>207</v>
      </c>
      <c r="H4" s="101" t="s">
        <v>208</v>
      </c>
      <c r="I4" s="101" t="s">
        <v>209</v>
      </c>
      <c r="J4" s="101" t="s">
        <v>210</v>
      </c>
      <c r="K4" s="101" t="s">
        <v>211</v>
      </c>
      <c r="L4" s="101" t="s">
        <v>212</v>
      </c>
      <c r="M4" s="101" t="s">
        <v>213</v>
      </c>
      <c r="N4" s="101" t="s">
        <v>214</v>
      </c>
      <c r="O4" s="101" t="s">
        <v>215</v>
      </c>
      <c r="P4" s="101" t="s">
        <v>216</v>
      </c>
      <c r="Q4" s="101" t="s">
        <v>217</v>
      </c>
      <c r="R4" s="101" t="s">
        <v>218</v>
      </c>
      <c r="S4" s="101" t="s">
        <v>219</v>
      </c>
      <c r="T4" s="101" t="s">
        <v>220</v>
      </c>
      <c r="U4" s="101" t="s">
        <v>336</v>
      </c>
      <c r="V4" s="101" t="s">
        <v>337</v>
      </c>
      <c r="W4" s="101" t="s">
        <v>338</v>
      </c>
      <c r="X4" s="101" t="s">
        <v>221</v>
      </c>
      <c r="Y4" s="101" t="s">
        <v>222</v>
      </c>
      <c r="Z4" s="101" t="s">
        <v>223</v>
      </c>
      <c r="AA4" s="101" t="s">
        <v>224</v>
      </c>
      <c r="AB4" s="101" t="s">
        <v>225</v>
      </c>
      <c r="AC4" s="101" t="s">
        <v>226</v>
      </c>
      <c r="AD4" s="101" t="s">
        <v>227</v>
      </c>
      <c r="AE4" s="101" t="s">
        <v>228</v>
      </c>
      <c r="AF4" s="101" t="s">
        <v>229</v>
      </c>
      <c r="AG4" s="101" t="s">
        <v>230</v>
      </c>
      <c r="AH4" s="101" t="s">
        <v>231</v>
      </c>
      <c r="AI4" s="101" t="s">
        <v>232</v>
      </c>
      <c r="AJ4" s="101" t="s">
        <v>233</v>
      </c>
      <c r="AK4" s="101" t="s">
        <v>234</v>
      </c>
      <c r="AL4" s="101" t="s">
        <v>235</v>
      </c>
      <c r="AM4" s="101" t="s">
        <v>236</v>
      </c>
      <c r="AN4" s="101" t="s">
        <v>237</v>
      </c>
      <c r="AO4" s="101" t="s">
        <v>238</v>
      </c>
      <c r="AP4" s="101" t="s">
        <v>239</v>
      </c>
      <c r="AQ4" s="101" t="s">
        <v>240</v>
      </c>
      <c r="AR4" s="101" t="s">
        <v>241</v>
      </c>
      <c r="AS4" s="101" t="s">
        <v>242</v>
      </c>
      <c r="AT4" s="101" t="s">
        <v>243</v>
      </c>
      <c r="AU4" s="101" t="s">
        <v>244</v>
      </c>
      <c r="AV4" s="101" t="s">
        <v>245</v>
      </c>
      <c r="AW4" s="101" t="s">
        <v>246</v>
      </c>
      <c r="AX4" s="101" t="s">
        <v>247</v>
      </c>
      <c r="AY4" s="101" t="s">
        <v>248</v>
      </c>
      <c r="AZ4" s="101" t="s">
        <v>249</v>
      </c>
      <c r="BA4" s="101" t="s">
        <v>250</v>
      </c>
      <c r="BB4" s="101" t="s">
        <v>251</v>
      </c>
      <c r="BC4" s="101" t="s">
        <v>252</v>
      </c>
      <c r="BD4" s="101" t="s">
        <v>253</v>
      </c>
      <c r="BE4" s="101" t="s">
        <v>254</v>
      </c>
      <c r="BF4" s="101" t="s">
        <v>255</v>
      </c>
      <c r="BG4" s="101" t="s">
        <v>256</v>
      </c>
      <c r="BH4" s="101" t="s">
        <v>257</v>
      </c>
      <c r="BI4" s="101" t="s">
        <v>258</v>
      </c>
      <c r="BJ4" s="101" t="s">
        <v>259</v>
      </c>
      <c r="BK4" s="101" t="s">
        <v>341</v>
      </c>
      <c r="BL4" s="101" t="s">
        <v>332</v>
      </c>
    </row>
    <row r="5" spans="1:65" s="80" customFormat="1" ht="9.75" customHeight="1" x14ac:dyDescent="0.15">
      <c r="A5" s="103" t="str">
        <f>기본정보!C4</f>
        <v>-</v>
      </c>
      <c r="B5" s="103" t="str">
        <f>기본정보!C5</f>
        <v>-</v>
      </c>
      <c r="C5" s="103" t="str">
        <f>기본정보!C6</f>
        <v>YYMMDD</v>
      </c>
      <c r="D5" s="103" t="str">
        <f>기본정보!C8</f>
        <v>-</v>
      </c>
      <c r="E5" s="103" t="str">
        <f>기본정보!C9</f>
        <v>-</v>
      </c>
      <c r="F5" s="104" t="str">
        <f>기본정보!C7</f>
        <v>MM/DD/YY</v>
      </c>
      <c r="G5" s="103" t="e">
        <f>IF(#REF!=7777,7777,IFERROR(정서평가채점판!F19,9999))</f>
        <v>#REF!</v>
      </c>
      <c r="H5" s="103" t="e">
        <f>IF(#REF!=7777,7777,IFERROR(정서평가채점판!F20,9999))</f>
        <v>#REF!</v>
      </c>
      <c r="I5" s="103" t="e">
        <f>IF(#REF!=7777,7777,IFERROR(정서평가채점판!F21,9999))</f>
        <v>#REF!</v>
      </c>
      <c r="J5" s="103" t="e">
        <f>IF(#REF!=7777,7777,IFERROR(정서평가채점판!F22,9999))</f>
        <v>#REF!</v>
      </c>
      <c r="K5" s="103" t="e">
        <f>IF(#REF!=7777,7777,IFERROR(정서평가채점판!F23,9999))</f>
        <v>#REF!</v>
      </c>
      <c r="L5" s="103" t="e">
        <f>IF(#REF!=7777,7777,IFERROR(정서평가채점판!F26,9999))</f>
        <v>#REF!</v>
      </c>
      <c r="M5" s="103" t="e">
        <f>IF(#REF!=7777,7777,IFERROR(정서평가채점판!F27,9999))</f>
        <v>#REF!</v>
      </c>
      <c r="N5" s="103" t="e">
        <f>IF(#REF!=7777,7777,IFERROR(정서평가채점판!F28,9999))</f>
        <v>#REF!</v>
      </c>
      <c r="O5" s="103" t="e">
        <f>IF(#REF!=7777,7777,IFERROR(정서평가채점판!F29,9999))</f>
        <v>#REF!</v>
      </c>
      <c r="P5" s="103" t="e">
        <f>IF(#REF!=7777,7777,IFERROR(정서평가채점판!F31,9999))</f>
        <v>#REF!</v>
      </c>
      <c r="Q5" s="103" t="e">
        <f>IF(#REF!=7777,7777,IFERROR(정서평가채점판!F32,9999))</f>
        <v>#REF!</v>
      </c>
      <c r="R5" s="103" t="e">
        <f>IF(#REF!=7777,7777,IFERROR(정서평가채점판!F33,9999))</f>
        <v>#REF!</v>
      </c>
      <c r="S5" s="103" t="e">
        <f>IF(#REF!=7777,7777,IFERROR(정서평가채점판!F34,9999))</f>
        <v>#REF!</v>
      </c>
      <c r="T5" s="103" t="e">
        <f>IF(#REF!=7777,7777,IFERROR(정서평가채점판!F35,9999))</f>
        <v>#REF!</v>
      </c>
      <c r="U5" s="103" t="e">
        <f>IF(#REF!=7777,7777,IFERROR(정서평가채점판!F37,9999))</f>
        <v>#REF!</v>
      </c>
      <c r="V5" s="103" t="e">
        <f>IF(#REF!=7777,7777,IFERROR(정서평가채점판!F38,9999))</f>
        <v>#REF!</v>
      </c>
      <c r="W5" s="103" t="e">
        <f>IF(#REF!=7777,7777,IFERROR(정서평가채점판!F39,9999))</f>
        <v>#REF!</v>
      </c>
      <c r="X5" s="103" t="e">
        <f>IF(#REF!=7777,7777,IFERROR(정서평가채점판!F41,9999))</f>
        <v>#REF!</v>
      </c>
      <c r="Y5" s="103" t="e">
        <f>IF(#REF!=7777,7777,IFERROR(정서평가채점판!F42,9999))</f>
        <v>#REF!</v>
      </c>
      <c r="Z5" s="103" t="e">
        <f>IF(#REF!=7777,7777,IFERROR(정서평가채점판!F45,9999))</f>
        <v>#REF!</v>
      </c>
      <c r="AA5" s="103" t="e">
        <f>IF(#REF!=7777,7777,IFERROR(정서평가채점판!F47,9999))</f>
        <v>#REF!</v>
      </c>
      <c r="AB5" s="103" t="e">
        <f>IF(#REF!=7777,7777,IFERROR(정서평가채점판!F48,9999))</f>
        <v>#REF!</v>
      </c>
      <c r="AC5" s="103" t="e">
        <f>IF(#REF!=7777,7777,IFERROR(정서평가채점판!F50,9999))</f>
        <v>#REF!</v>
      </c>
      <c r="AD5" s="103" t="e">
        <f>IF(#REF!=7777,7777,IFERROR(정서평가채점판!F51,9999))</f>
        <v>#REF!</v>
      </c>
      <c r="AE5" s="103" t="e">
        <f>IF(#REF!=7777,7777,IFERROR(정서평가채점판!F52,9999))</f>
        <v>#REF!</v>
      </c>
      <c r="AF5" s="103" t="e">
        <f>IF(#REF!=7777,7777,IFERROR(정서평가채점판!F53,9999))</f>
        <v>#REF!</v>
      </c>
      <c r="AG5" s="103" t="e">
        <f>IF(#REF!=7777,7777,IFERROR(정서평가채점판!F54,9999))</f>
        <v>#REF!</v>
      </c>
      <c r="AH5" s="103" t="e">
        <f>IF(#REF!=7777,7777,IFERROR(기타평가결과지!D5,9999))</f>
        <v>#REF!</v>
      </c>
      <c r="AI5" s="103" t="e">
        <f>IF(#REF!=7777,7777,IFERROR(기타평가결과지!D6,9999))</f>
        <v>#REF!</v>
      </c>
      <c r="AJ5" s="103" t="e">
        <f>IF(#REF!=7777,7777,IFERROR(기타평가결과지!D7,9999))</f>
        <v>#REF!</v>
      </c>
      <c r="AK5" s="103" t="e">
        <f>IF(#REF!=7777,7777,IFERROR(기타평가결과지!D8,9999))</f>
        <v>#REF!</v>
      </c>
      <c r="AL5" s="103" t="e">
        <f>IF(#REF!=7777,7777,IFERROR(기타평가결과지!D9,9999))</f>
        <v>#REF!</v>
      </c>
      <c r="AM5" s="103" t="e">
        <f>IF(#REF!=7777,7777,IFERROR(기타평가결과지!D10,9999))</f>
        <v>#REF!</v>
      </c>
      <c r="AN5" s="103" t="e">
        <f>IF(#REF!=7777,7777,IFERROR(기타평가결과지!D11,9999))</f>
        <v>#REF!</v>
      </c>
      <c r="AO5" s="103" t="e">
        <f>IF(#REF!=7777,7777,IFERROR(정서평가결과지!F11,9999))</f>
        <v>#REF!</v>
      </c>
      <c r="AP5" s="103" t="e">
        <f>IF(#REF!=7777,7777,IFERROR(정서평가결과지!F12,9999))</f>
        <v>#REF!</v>
      </c>
      <c r="AQ5" s="103" t="e">
        <f>IF(#REF!=7777,7777,IFERROR(정서평가결과지!F17,9999))</f>
        <v>#REF!</v>
      </c>
      <c r="AR5" s="103" t="e">
        <f>IF(#REF!=7777,7777,IFERROR(정서평가결과지!F13,9999))</f>
        <v>#REF!</v>
      </c>
      <c r="AS5" s="103" t="e">
        <f>IF(#REF!=7777,7777,IFERROR(정서평가결과지!F15,9999))</f>
        <v>#REF!</v>
      </c>
      <c r="AT5" s="103" t="e">
        <f>IF(#REF!=7777,7777,IFERROR(정서평가결과지!F18,9999))</f>
        <v>#REF!</v>
      </c>
      <c r="AU5" s="103" t="e">
        <f>IF(#REF!=7777,7777,IFERROR(정서평가결과지!F19,9999))</f>
        <v>#REF!</v>
      </c>
      <c r="AV5" s="103" t="e">
        <f>IF(#REF!=7777,7777,IFERROR(정서평가결과지!F30,9999))</f>
        <v>#REF!</v>
      </c>
      <c r="AW5" s="103" t="e">
        <f>IF(#REF!=7777,7777,IFERROR(정서평가결과지!F31,9999))</f>
        <v>#REF!</v>
      </c>
      <c r="AX5" s="103" t="e">
        <f>IF(#REF!=7777,7777,IFERROR(정서평가결과지!F32,9999))</f>
        <v>#REF!</v>
      </c>
      <c r="AY5" s="103" t="e">
        <f>IF(#REF!=7777,7777,IFERROR(#REF!,9999))</f>
        <v>#REF!</v>
      </c>
      <c r="AZ5" s="103" t="e">
        <f>IF(#REF!=7777,7777,IFERROR(#REF!,9999))</f>
        <v>#REF!</v>
      </c>
      <c r="BA5" s="103" t="e">
        <f>IF(#REF!=7777,7777,IFERROR(#REF!,9999))</f>
        <v>#REF!</v>
      </c>
      <c r="BB5" s="103" t="e">
        <f>IF(#REF!=7777,7777,IFERROR(#REF!,9999))</f>
        <v>#REF!</v>
      </c>
      <c r="BC5" s="103" t="e">
        <f>IF(#REF!=7777,7777,IFERROR(#REF!,9999))</f>
        <v>#REF!</v>
      </c>
      <c r="BD5" s="103" t="e">
        <f>IF(#REF!=7777,7777,IFERROR(#REF!,9999))</f>
        <v>#REF!</v>
      </c>
      <c r="BE5" s="103" t="e">
        <f>IF(#REF!=7777,7777,IFERROR(#REF!,9999))</f>
        <v>#REF!</v>
      </c>
      <c r="BF5" s="103" t="e">
        <f>IF(#REF!=7777,7777,IFERROR(#REF!,9999))</f>
        <v>#REF!</v>
      </c>
      <c r="BG5" s="103" t="e">
        <f>IF(#REF!=7777,7777,IFERROR(#REF!,9999))</f>
        <v>#REF!</v>
      </c>
      <c r="BH5" s="103" t="e">
        <f>IF(#REF!=7777,7777,IFERROR(#REF!,9999))</f>
        <v>#REF!</v>
      </c>
      <c r="BI5" s="103" t="e">
        <f>IF(#REF!=7777,7777,IFERROR(#REF!,9999))</f>
        <v>#REF!</v>
      </c>
      <c r="BJ5" s="103" t="e">
        <f>IF(#REF!=7777,7777,IFERROR(#REF!,9999))</f>
        <v>#REF!</v>
      </c>
      <c r="BK5" s="103" t="b">
        <v>0</v>
      </c>
      <c r="BL5" s="103" t="str">
        <f>기본정보!C10</f>
        <v>-</v>
      </c>
    </row>
    <row r="6" spans="1:65" ht="9.75" customHeight="1" x14ac:dyDescent="0.2">
      <c r="A6" s="94"/>
      <c r="B6" s="94"/>
      <c r="C6" s="94"/>
      <c r="D6" s="94"/>
      <c r="E6" s="94"/>
      <c r="F6" s="94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5"/>
      <c r="BA6" s="95"/>
      <c r="BB6" s="95"/>
      <c r="BC6" s="95"/>
      <c r="BD6" s="95"/>
      <c r="BE6" s="95"/>
      <c r="BF6" s="95"/>
      <c r="BG6" s="95"/>
      <c r="BH6" s="95"/>
      <c r="BI6" s="95"/>
      <c r="BJ6" s="95"/>
      <c r="BK6" s="95"/>
      <c r="BL6" s="94"/>
    </row>
    <row r="7" spans="1:65" ht="9.75" customHeight="1" x14ac:dyDescent="0.2">
      <c r="A7" s="73" t="s">
        <v>322</v>
      </c>
      <c r="B7" s="94"/>
      <c r="C7" s="94"/>
      <c r="D7" s="94"/>
      <c r="E7" s="94"/>
      <c r="F7" s="94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5"/>
      <c r="BL7" s="94"/>
    </row>
    <row r="8" spans="1:65" ht="4.5" customHeight="1" x14ac:dyDescent="0.2">
      <c r="A8" s="73"/>
      <c r="B8" s="94"/>
      <c r="C8" s="94"/>
      <c r="D8" s="94"/>
      <c r="E8" s="94"/>
      <c r="F8" s="94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95"/>
      <c r="BJ8" s="95"/>
      <c r="BK8" s="95"/>
      <c r="BL8" s="94"/>
    </row>
    <row r="9" spans="1:65" s="102" customFormat="1" ht="9.75" customHeight="1" x14ac:dyDescent="0.15">
      <c r="A9" s="101" t="s">
        <v>333</v>
      </c>
      <c r="B9" s="101" t="s">
        <v>326</v>
      </c>
      <c r="C9" s="101" t="s">
        <v>342</v>
      </c>
      <c r="D9" s="101" t="s">
        <v>206</v>
      </c>
      <c r="E9" s="101" t="s">
        <v>261</v>
      </c>
      <c r="F9" s="101" t="s">
        <v>262</v>
      </c>
      <c r="G9" s="101" t="s">
        <v>263</v>
      </c>
      <c r="H9" s="101" t="s">
        <v>264</v>
      </c>
      <c r="I9" s="101" t="s">
        <v>265</v>
      </c>
      <c r="J9" s="101" t="s">
        <v>266</v>
      </c>
      <c r="K9" s="101" t="s">
        <v>267</v>
      </c>
      <c r="L9" s="101" t="s">
        <v>268</v>
      </c>
      <c r="M9" s="101" t="s">
        <v>269</v>
      </c>
      <c r="N9" s="101" t="s">
        <v>270</v>
      </c>
      <c r="O9" s="101" t="s">
        <v>271</v>
      </c>
      <c r="P9" s="101" t="s">
        <v>272</v>
      </c>
      <c r="Q9" s="101" t="s">
        <v>273</v>
      </c>
      <c r="R9" s="101" t="s">
        <v>274</v>
      </c>
      <c r="S9" s="101" t="s">
        <v>332</v>
      </c>
    </row>
    <row r="10" spans="1:65" s="80" customFormat="1" ht="9.75" customHeight="1" x14ac:dyDescent="0.15">
      <c r="A10" s="103" t="str">
        <f>기본정보!C4</f>
        <v>-</v>
      </c>
      <c r="B10" s="103" t="str">
        <f>기본정보!C5</f>
        <v>-</v>
      </c>
      <c r="C10" s="105" t="str">
        <f>기본정보!C7</f>
        <v>MM/DD/YY</v>
      </c>
      <c r="D10" s="103" t="str">
        <f>기본정보!C9</f>
        <v>-</v>
      </c>
      <c r="E10" s="103" t="e">
        <f>IF(#REF!=7777,7777,IFERROR(정서평가채점판!F6,9999))</f>
        <v>#REF!</v>
      </c>
      <c r="F10" s="103" t="e">
        <f>IF(#REF!=7777,7777,IFERROR(정서평가채점판!F7,9999))</f>
        <v>#REF!</v>
      </c>
      <c r="G10" s="103" t="e">
        <f>IF(#REF!=7777,7777,IFERROR(정서평가채점판!F8,9999))</f>
        <v>#REF!</v>
      </c>
      <c r="H10" s="103" t="e">
        <f>IF(#REF!=7777,7777,IFERROR(정서평가채점판!F9,9999))</f>
        <v>#REF!</v>
      </c>
      <c r="I10" s="103" t="e">
        <f>IF(#REF!=7777,7777,IFERROR(정서평가채점판!F10,9999))</f>
        <v>#REF!</v>
      </c>
      <c r="J10" s="103" t="e">
        <f>IF(#REF!=7777,7777,IFERROR(정서평가채점판!F11,9999))</f>
        <v>#REF!</v>
      </c>
      <c r="K10" s="103" t="e">
        <f>IF(#REF!=7777,7777,IFERROR(정서평가채점판!F12,9999))</f>
        <v>#REF!</v>
      </c>
      <c r="L10" s="103" t="e">
        <f>IF(#REF!=7777,7777,IFERROR(정서평가채점판!F13,9999))</f>
        <v>#REF!</v>
      </c>
      <c r="M10" s="103" t="e">
        <f>IF(#REF!=7777,7777,IFERROR(정서평가채점판!F14,9999))</f>
        <v>#REF!</v>
      </c>
      <c r="N10" s="103" t="e">
        <f>IF(#REF!=7777,7777,IFERROR(정서평가채점판!F15,9999))</f>
        <v>#REF!</v>
      </c>
      <c r="O10" s="103" t="e">
        <f>IF(#REF!=7777,7777,IFERROR(정서평가채점판!F16,9999))</f>
        <v>#REF!</v>
      </c>
      <c r="P10" s="103" t="e">
        <f>IF(#REF!=7777,7777,IFERROR(정서평가채점판!F17,9999))</f>
        <v>#REF!</v>
      </c>
      <c r="Q10" s="103" t="s">
        <v>260</v>
      </c>
      <c r="R10" s="103" t="s">
        <v>260</v>
      </c>
      <c r="S10" s="103" t="str">
        <f>기본정보!C10</f>
        <v>-</v>
      </c>
    </row>
    <row r="11" spans="1:65" ht="9.75" customHeight="1" x14ac:dyDescent="0.2">
      <c r="A11" s="94"/>
      <c r="B11" s="94"/>
      <c r="C11" s="96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</row>
    <row r="12" spans="1:65" ht="9.75" customHeight="1" x14ac:dyDescent="0.2">
      <c r="A12" s="73" t="s">
        <v>324</v>
      </c>
      <c r="B12" s="94"/>
      <c r="C12" s="96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</row>
    <row r="13" spans="1:65" ht="4.5" customHeight="1" x14ac:dyDescent="0.2">
      <c r="A13" s="73"/>
      <c r="B13" s="94"/>
      <c r="C13" s="96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</row>
    <row r="14" spans="1:65" s="92" customFormat="1" ht="9.75" customHeight="1" x14ac:dyDescent="0.15">
      <c r="A14" s="101" t="s">
        <v>280</v>
      </c>
      <c r="B14" s="101" t="s">
        <v>281</v>
      </c>
      <c r="C14" s="101" t="s">
        <v>335</v>
      </c>
      <c r="D14" s="101" t="s">
        <v>282</v>
      </c>
      <c r="E14" s="101" t="s">
        <v>283</v>
      </c>
      <c r="F14" s="101" t="s">
        <v>275</v>
      </c>
      <c r="G14" s="101" t="s">
        <v>278</v>
      </c>
      <c r="H14" s="101" t="s">
        <v>277</v>
      </c>
      <c r="I14" s="101" t="s">
        <v>276</v>
      </c>
      <c r="J14" s="101" t="s">
        <v>279</v>
      </c>
      <c r="K14" s="101" t="s">
        <v>284</v>
      </c>
      <c r="L14" s="101" t="s">
        <v>285</v>
      </c>
      <c r="M14" s="101" t="s">
        <v>286</v>
      </c>
      <c r="N14" s="101" t="s">
        <v>287</v>
      </c>
      <c r="O14" s="101" t="s">
        <v>288</v>
      </c>
      <c r="P14" s="101" t="s">
        <v>289</v>
      </c>
      <c r="Q14" s="101" t="s">
        <v>290</v>
      </c>
      <c r="R14" s="101" t="s">
        <v>291</v>
      </c>
      <c r="S14" s="101" t="s">
        <v>292</v>
      </c>
      <c r="T14" s="101" t="s">
        <v>293</v>
      </c>
      <c r="U14" s="101" t="s">
        <v>294</v>
      </c>
      <c r="V14" s="101" t="s">
        <v>295</v>
      </c>
      <c r="W14" s="101" t="s">
        <v>296</v>
      </c>
      <c r="X14" s="101" t="s">
        <v>297</v>
      </c>
      <c r="Y14" s="101" t="s">
        <v>298</v>
      </c>
      <c r="Z14" s="101" t="s">
        <v>339</v>
      </c>
      <c r="AA14" s="101" t="s">
        <v>299</v>
      </c>
      <c r="AB14" s="101" t="s">
        <v>300</v>
      </c>
      <c r="AC14" s="101" t="s">
        <v>301</v>
      </c>
      <c r="AD14" s="101" t="s">
        <v>302</v>
      </c>
      <c r="AE14" s="101" t="s">
        <v>303</v>
      </c>
      <c r="AF14" s="101" t="s">
        <v>304</v>
      </c>
      <c r="AG14" s="101" t="s">
        <v>305</v>
      </c>
      <c r="AH14" s="101" t="s">
        <v>306</v>
      </c>
      <c r="AI14" s="101" t="s">
        <v>307</v>
      </c>
      <c r="AJ14" s="101" t="s">
        <v>308</v>
      </c>
      <c r="AK14" s="101" t="s">
        <v>300</v>
      </c>
      <c r="AL14" s="101" t="s">
        <v>309</v>
      </c>
      <c r="AM14" s="101" t="s">
        <v>340</v>
      </c>
      <c r="AN14" s="101" t="s">
        <v>310</v>
      </c>
      <c r="AO14" s="101" t="s">
        <v>311</v>
      </c>
      <c r="AP14" s="101" t="s">
        <v>312</v>
      </c>
      <c r="AQ14" s="101" t="s">
        <v>313</v>
      </c>
      <c r="AR14" s="101" t="s">
        <v>314</v>
      </c>
      <c r="AS14" s="101" t="s">
        <v>315</v>
      </c>
      <c r="AT14" s="101" t="s">
        <v>316</v>
      </c>
      <c r="AU14" s="101" t="s">
        <v>317</v>
      </c>
      <c r="AV14" s="101" t="s">
        <v>318</v>
      </c>
      <c r="AW14" s="101" t="s">
        <v>282</v>
      </c>
      <c r="AX14" s="101" t="s">
        <v>283</v>
      </c>
      <c r="AY14" s="101" t="s">
        <v>275</v>
      </c>
      <c r="AZ14" s="101" t="s">
        <v>278</v>
      </c>
      <c r="BA14" s="101" t="s">
        <v>277</v>
      </c>
      <c r="BB14" s="101" t="s">
        <v>276</v>
      </c>
      <c r="BC14" s="101" t="s">
        <v>279</v>
      </c>
      <c r="BD14" s="101" t="s">
        <v>284</v>
      </c>
      <c r="BE14" s="101" t="s">
        <v>285</v>
      </c>
      <c r="BF14" s="101" t="s">
        <v>286</v>
      </c>
      <c r="BG14" s="101" t="s">
        <v>287</v>
      </c>
      <c r="BH14" s="101" t="s">
        <v>288</v>
      </c>
      <c r="BI14" s="101">
        <v>11</v>
      </c>
      <c r="BJ14" s="101">
        <v>12</v>
      </c>
      <c r="BK14" s="101" t="s">
        <v>319</v>
      </c>
      <c r="BL14" s="101" t="s">
        <v>320</v>
      </c>
      <c r="BM14" s="101" t="s">
        <v>332</v>
      </c>
    </row>
    <row r="15" spans="1:65" s="93" customFormat="1" ht="9.75" customHeight="1" x14ac:dyDescent="0.15">
      <c r="A15" s="106" t="str">
        <f>기본정보!C4</f>
        <v>-</v>
      </c>
      <c r="B15" s="103" t="str">
        <f>기본정보!C5</f>
        <v>-</v>
      </c>
      <c r="C15" s="104" t="e">
        <f>#REF!</f>
        <v>#REF!</v>
      </c>
      <c r="D15" s="107" t="e">
        <f>#REF!</f>
        <v>#REF!</v>
      </c>
      <c r="E15" s="107" t="e">
        <f>#REF!</f>
        <v>#REF!</v>
      </c>
      <c r="F15" s="107" t="e">
        <f>#REF!</f>
        <v>#REF!</v>
      </c>
      <c r="G15" s="107" t="e">
        <f>#REF!</f>
        <v>#REF!</v>
      </c>
      <c r="H15" s="107" t="e">
        <f>#REF!</f>
        <v>#REF!</v>
      </c>
      <c r="I15" s="107" t="e">
        <f>#REF!</f>
        <v>#REF!</v>
      </c>
      <c r="J15" s="107" t="e">
        <f>#REF!</f>
        <v>#REF!</v>
      </c>
      <c r="K15" s="107" t="e">
        <f>#REF!</f>
        <v>#REF!</v>
      </c>
      <c r="L15" s="107" t="e">
        <f>#REF!</f>
        <v>#REF!</v>
      </c>
      <c r="M15" s="107" t="e">
        <f>#REF!</f>
        <v>#REF!</v>
      </c>
      <c r="N15" s="107" t="e">
        <f>#REF!</f>
        <v>#REF!</v>
      </c>
      <c r="O15" s="107" t="e">
        <f>#REF!</f>
        <v>#REF!</v>
      </c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3" t="e">
        <f>#REF!</f>
        <v>#REF!</v>
      </c>
      <c r="AM15" s="103" t="s">
        <v>260</v>
      </c>
      <c r="AN15" s="103"/>
      <c r="AO15" s="103" t="e">
        <f>#REF!</f>
        <v>#REF!</v>
      </c>
      <c r="AP15" s="103" t="e">
        <f>#REF!</f>
        <v>#REF!</v>
      </c>
      <c r="AQ15" s="103"/>
      <c r="AR15" s="103"/>
      <c r="AS15" s="107"/>
      <c r="AT15" s="107"/>
      <c r="AU15" s="107"/>
      <c r="AV15" s="131" t="str">
        <f>기본정보!C7</f>
        <v>MM/DD/YY</v>
      </c>
      <c r="AW15" s="107" t="e">
        <f>#REF!</f>
        <v>#REF!</v>
      </c>
      <c r="AX15" s="107"/>
      <c r="AY15" s="107" t="e">
        <f>#REF!</f>
        <v>#REF!</v>
      </c>
      <c r="AZ15" s="107" t="e">
        <f>#REF!</f>
        <v>#REF!</v>
      </c>
      <c r="BA15" s="107" t="e">
        <f>#REF!</f>
        <v>#REF!</v>
      </c>
      <c r="BB15" s="107" t="e">
        <f>#REF!</f>
        <v>#REF!</v>
      </c>
      <c r="BC15" s="107" t="e">
        <f>#REF!</f>
        <v>#REF!</v>
      </c>
      <c r="BD15" s="107"/>
      <c r="BE15" s="107" t="e">
        <f>#REF!</f>
        <v>#REF!</v>
      </c>
      <c r="BF15" s="107" t="e">
        <f>#REF!</f>
        <v>#REF!</v>
      </c>
      <c r="BG15" s="107" t="e">
        <f>#REF!</f>
        <v>#REF!</v>
      </c>
      <c r="BH15" s="107" t="e">
        <f>#REF!</f>
        <v>#REF!</v>
      </c>
      <c r="BI15" s="107" t="e">
        <f>#REF!</f>
        <v>#REF!</v>
      </c>
      <c r="BJ15" s="107" t="e">
        <f>#REF!</f>
        <v>#REF!</v>
      </c>
      <c r="BK15" s="103" t="str">
        <f>기본정보!C9</f>
        <v>-</v>
      </c>
      <c r="BL15" s="103" t="str">
        <f>기본정보!C9</f>
        <v>-</v>
      </c>
      <c r="BM15" s="103" t="str">
        <f>기본정보!C10</f>
        <v>-</v>
      </c>
    </row>
    <row r="17" spans="1:255" ht="9.75" customHeight="1" x14ac:dyDescent="0.2">
      <c r="A17" s="108" t="s">
        <v>344</v>
      </c>
    </row>
    <row r="18" spans="1:255" ht="4.5" customHeight="1" x14ac:dyDescent="0.2"/>
    <row r="19" spans="1:255" ht="9.75" customHeight="1" x14ac:dyDescent="0.15">
      <c r="A19" s="101" t="s">
        <v>281</v>
      </c>
      <c r="B19" s="101" t="s">
        <v>280</v>
      </c>
      <c r="C19" s="101" t="s">
        <v>335</v>
      </c>
      <c r="D19" s="101" t="s">
        <v>282</v>
      </c>
      <c r="E19" s="101" t="s">
        <v>275</v>
      </c>
      <c r="F19" s="101" t="s">
        <v>278</v>
      </c>
      <c r="G19" s="101" t="s">
        <v>277</v>
      </c>
      <c r="H19" s="101" t="s">
        <v>276</v>
      </c>
      <c r="I19" s="101" t="s">
        <v>279</v>
      </c>
      <c r="J19" s="101" t="s">
        <v>285</v>
      </c>
      <c r="K19" s="101" t="s">
        <v>286</v>
      </c>
      <c r="L19" s="101" t="s">
        <v>287</v>
      </c>
      <c r="M19" s="101" t="s">
        <v>288</v>
      </c>
      <c r="N19" s="101" t="s">
        <v>289</v>
      </c>
      <c r="O19" s="101" t="s">
        <v>290</v>
      </c>
      <c r="P19" s="101" t="s">
        <v>291</v>
      </c>
      <c r="Q19" s="101" t="s">
        <v>292</v>
      </c>
      <c r="R19" s="101" t="s">
        <v>293</v>
      </c>
      <c r="S19" s="101" t="s">
        <v>294</v>
      </c>
      <c r="T19" s="101" t="s">
        <v>295</v>
      </c>
      <c r="U19" s="101" t="s">
        <v>296</v>
      </c>
      <c r="V19" s="101" t="s">
        <v>297</v>
      </c>
      <c r="W19" s="101" t="s">
        <v>345</v>
      </c>
      <c r="X19" s="101" t="s">
        <v>346</v>
      </c>
      <c r="Y19" s="101" t="s">
        <v>347</v>
      </c>
      <c r="Z19" s="101" t="s">
        <v>348</v>
      </c>
      <c r="AA19" s="101" t="s">
        <v>349</v>
      </c>
      <c r="AB19" s="101" t="s">
        <v>350</v>
      </c>
      <c r="AC19" s="101" t="s">
        <v>351</v>
      </c>
      <c r="AD19" s="101" t="s">
        <v>352</v>
      </c>
      <c r="AE19" s="101" t="s">
        <v>353</v>
      </c>
      <c r="AF19" s="101" t="s">
        <v>354</v>
      </c>
      <c r="AG19" s="101" t="s">
        <v>355</v>
      </c>
      <c r="AH19" s="101" t="s">
        <v>356</v>
      </c>
      <c r="AI19" s="101" t="s">
        <v>357</v>
      </c>
      <c r="AJ19" s="101" t="s">
        <v>358</v>
      </c>
      <c r="AK19" s="101" t="s">
        <v>359</v>
      </c>
      <c r="AL19" s="101" t="s">
        <v>360</v>
      </c>
      <c r="AM19" s="101" t="s">
        <v>361</v>
      </c>
      <c r="AN19" s="101" t="s">
        <v>362</v>
      </c>
      <c r="AO19" s="101" t="s">
        <v>363</v>
      </c>
      <c r="AP19" s="101" t="s">
        <v>364</v>
      </c>
      <c r="AQ19" s="101" t="s">
        <v>365</v>
      </c>
      <c r="AR19" s="101" t="s">
        <v>366</v>
      </c>
      <c r="AS19" s="101" t="s">
        <v>367</v>
      </c>
      <c r="AT19" s="101" t="s">
        <v>368</v>
      </c>
      <c r="AU19" s="101" t="s">
        <v>369</v>
      </c>
      <c r="AV19" s="101" t="s">
        <v>370</v>
      </c>
      <c r="AW19" s="101" t="s">
        <v>371</v>
      </c>
      <c r="AX19" s="101" t="s">
        <v>372</v>
      </c>
      <c r="AY19" s="101" t="s">
        <v>373</v>
      </c>
      <c r="AZ19" s="101" t="s">
        <v>374</v>
      </c>
      <c r="BA19" s="101" t="s">
        <v>375</v>
      </c>
      <c r="BB19" s="101" t="s">
        <v>376</v>
      </c>
      <c r="BC19" s="101" t="s">
        <v>377</v>
      </c>
      <c r="BD19" s="101" t="s">
        <v>378</v>
      </c>
      <c r="BE19" s="101" t="s">
        <v>379</v>
      </c>
      <c r="BF19" s="101" t="s">
        <v>380</v>
      </c>
      <c r="BG19" s="101" t="s">
        <v>381</v>
      </c>
      <c r="BH19" s="101" t="s">
        <v>382</v>
      </c>
      <c r="BI19" s="101" t="s">
        <v>383</v>
      </c>
      <c r="BJ19" s="101" t="s">
        <v>384</v>
      </c>
      <c r="BK19" s="101" t="s">
        <v>385</v>
      </c>
      <c r="BL19" s="101" t="s">
        <v>386</v>
      </c>
      <c r="BM19" s="101" t="s">
        <v>387</v>
      </c>
      <c r="BN19" s="101" t="s">
        <v>388</v>
      </c>
      <c r="BO19" s="101" t="s">
        <v>389</v>
      </c>
      <c r="BP19" s="101" t="s">
        <v>390</v>
      </c>
      <c r="BQ19" s="101" t="s">
        <v>391</v>
      </c>
      <c r="BR19" s="101" t="s">
        <v>392</v>
      </c>
      <c r="BS19" s="101" t="s">
        <v>393</v>
      </c>
      <c r="BT19" s="101" t="s">
        <v>394</v>
      </c>
      <c r="BU19" s="101" t="s">
        <v>395</v>
      </c>
      <c r="BV19" s="101" t="s">
        <v>396</v>
      </c>
      <c r="BW19" s="101" t="s">
        <v>397</v>
      </c>
      <c r="BX19" s="101" t="s">
        <v>398</v>
      </c>
      <c r="BY19" s="101" t="s">
        <v>399</v>
      </c>
      <c r="BZ19" s="101" t="s">
        <v>400</v>
      </c>
      <c r="CA19" s="101" t="s">
        <v>401</v>
      </c>
      <c r="CB19" s="101" t="s">
        <v>402</v>
      </c>
      <c r="CC19" s="101" t="s">
        <v>403</v>
      </c>
      <c r="CD19" s="101" t="s">
        <v>404</v>
      </c>
      <c r="CE19" s="101" t="s">
        <v>405</v>
      </c>
      <c r="CF19" s="101" t="s">
        <v>406</v>
      </c>
      <c r="CG19" s="101" t="s">
        <v>407</v>
      </c>
      <c r="CH19" s="101" t="s">
        <v>408</v>
      </c>
      <c r="CI19" s="101" t="s">
        <v>409</v>
      </c>
      <c r="CJ19" s="101" t="s">
        <v>410</v>
      </c>
      <c r="CK19" s="101" t="s">
        <v>411</v>
      </c>
      <c r="CL19" s="101" t="s">
        <v>412</v>
      </c>
      <c r="CM19" s="101" t="s">
        <v>413</v>
      </c>
      <c r="CN19" s="101" t="s">
        <v>414</v>
      </c>
      <c r="CO19" s="101" t="s">
        <v>415</v>
      </c>
      <c r="CP19" s="101" t="s">
        <v>416</v>
      </c>
      <c r="CQ19" s="101" t="s">
        <v>321</v>
      </c>
      <c r="CR19" s="101" t="s">
        <v>417</v>
      </c>
      <c r="CS19" s="101" t="s">
        <v>418</v>
      </c>
      <c r="CT19" s="101" t="s">
        <v>419</v>
      </c>
      <c r="CU19" s="101" t="s">
        <v>420</v>
      </c>
      <c r="CV19" s="101" t="s">
        <v>421</v>
      </c>
      <c r="CW19" s="101" t="s">
        <v>422</v>
      </c>
      <c r="CX19" s="101" t="s">
        <v>423</v>
      </c>
      <c r="CY19" s="101" t="s">
        <v>424</v>
      </c>
      <c r="CZ19" s="101" t="s">
        <v>425</v>
      </c>
      <c r="DA19" s="101" t="s">
        <v>426</v>
      </c>
      <c r="DB19" s="101" t="s">
        <v>427</v>
      </c>
      <c r="DC19" s="101" t="s">
        <v>428</v>
      </c>
      <c r="DD19" s="101" t="s">
        <v>429</v>
      </c>
      <c r="DE19" s="101" t="s">
        <v>430</v>
      </c>
      <c r="DF19" s="101" t="s">
        <v>431</v>
      </c>
      <c r="DG19" s="101" t="s">
        <v>432</v>
      </c>
      <c r="DH19" s="101" t="s">
        <v>433</v>
      </c>
      <c r="DI19" s="101" t="s">
        <v>434</v>
      </c>
      <c r="DJ19" s="101" t="s">
        <v>435</v>
      </c>
      <c r="DK19" s="101" t="s">
        <v>436</v>
      </c>
      <c r="DL19" s="101" t="s">
        <v>437</v>
      </c>
      <c r="DM19" s="101" t="s">
        <v>438</v>
      </c>
      <c r="DN19" s="101" t="s">
        <v>439</v>
      </c>
      <c r="DO19" s="101" t="s">
        <v>440</v>
      </c>
      <c r="DP19" s="101" t="s">
        <v>441</v>
      </c>
      <c r="DQ19" s="101" t="s">
        <v>442</v>
      </c>
      <c r="DR19" s="101" t="s">
        <v>443</v>
      </c>
      <c r="DS19" s="101" t="s">
        <v>444</v>
      </c>
      <c r="DT19" s="101" t="s">
        <v>445</v>
      </c>
      <c r="DU19" s="101" t="s">
        <v>446</v>
      </c>
      <c r="DV19" s="101" t="s">
        <v>447</v>
      </c>
      <c r="DW19" s="101" t="s">
        <v>448</v>
      </c>
      <c r="DX19" s="101" t="s">
        <v>449</v>
      </c>
      <c r="DY19" s="101" t="s">
        <v>450</v>
      </c>
      <c r="DZ19" s="101" t="s">
        <v>451</v>
      </c>
      <c r="EA19" s="101" t="s">
        <v>452</v>
      </c>
      <c r="EB19" s="101" t="s">
        <v>453</v>
      </c>
      <c r="EC19" s="101" t="s">
        <v>454</v>
      </c>
      <c r="ED19" s="101" t="s">
        <v>455</v>
      </c>
      <c r="EE19" s="101" t="s">
        <v>456</v>
      </c>
      <c r="EF19" s="101" t="s">
        <v>457</v>
      </c>
      <c r="EG19" s="101" t="s">
        <v>458</v>
      </c>
      <c r="EH19" s="101" t="s">
        <v>459</v>
      </c>
      <c r="EI19" s="101" t="s">
        <v>460</v>
      </c>
      <c r="EJ19" s="101" t="s">
        <v>461</v>
      </c>
      <c r="EK19" s="101" t="s">
        <v>462</v>
      </c>
      <c r="EL19" s="101" t="s">
        <v>463</v>
      </c>
      <c r="EM19" s="101" t="s">
        <v>464</v>
      </c>
      <c r="EN19" s="101" t="s">
        <v>465</v>
      </c>
      <c r="EO19" s="101" t="s">
        <v>466</v>
      </c>
      <c r="EP19" s="101" t="s">
        <v>467</v>
      </c>
      <c r="EQ19" s="101" t="s">
        <v>468</v>
      </c>
      <c r="ER19" s="101" t="s">
        <v>469</v>
      </c>
      <c r="ES19" s="101" t="s">
        <v>470</v>
      </c>
      <c r="ET19" s="101" t="s">
        <v>471</v>
      </c>
      <c r="EU19" s="101" t="s">
        <v>472</v>
      </c>
      <c r="EV19" s="101" t="s">
        <v>473</v>
      </c>
      <c r="EW19" s="101" t="s">
        <v>474</v>
      </c>
      <c r="EX19" s="101" t="s">
        <v>475</v>
      </c>
      <c r="EY19" s="101" t="s">
        <v>476</v>
      </c>
      <c r="EZ19" s="101" t="s">
        <v>477</v>
      </c>
      <c r="FA19" s="101" t="s">
        <v>478</v>
      </c>
      <c r="FB19" s="101" t="s">
        <v>479</v>
      </c>
      <c r="FC19" s="101" t="s">
        <v>480</v>
      </c>
      <c r="FD19" s="101" t="s">
        <v>481</v>
      </c>
      <c r="FE19" s="101" t="s">
        <v>482</v>
      </c>
      <c r="FF19" s="101" t="s">
        <v>483</v>
      </c>
      <c r="FG19" s="101" t="s">
        <v>484</v>
      </c>
      <c r="FH19" s="101" t="s">
        <v>485</v>
      </c>
      <c r="FI19" s="101" t="s">
        <v>486</v>
      </c>
      <c r="FJ19" s="101" t="s">
        <v>487</v>
      </c>
      <c r="FK19" s="101" t="s">
        <v>488</v>
      </c>
      <c r="FL19" s="101" t="s">
        <v>489</v>
      </c>
      <c r="FM19" s="101" t="s">
        <v>490</v>
      </c>
      <c r="FN19" s="101" t="s">
        <v>491</v>
      </c>
      <c r="FO19" s="101" t="s">
        <v>492</v>
      </c>
      <c r="FP19" s="101" t="s">
        <v>493</v>
      </c>
      <c r="FQ19" s="101" t="s">
        <v>494</v>
      </c>
      <c r="FR19" s="101" t="s">
        <v>495</v>
      </c>
      <c r="FS19" s="101" t="s">
        <v>496</v>
      </c>
      <c r="FT19" s="101" t="s">
        <v>497</v>
      </c>
      <c r="FU19" s="101" t="s">
        <v>498</v>
      </c>
      <c r="FV19" s="101" t="s">
        <v>499</v>
      </c>
      <c r="FW19" s="101" t="s">
        <v>500</v>
      </c>
      <c r="FX19" s="101" t="s">
        <v>501</v>
      </c>
      <c r="FY19" s="101" t="s">
        <v>502</v>
      </c>
      <c r="FZ19" s="101" t="s">
        <v>503</v>
      </c>
      <c r="GA19" s="101" t="s">
        <v>504</v>
      </c>
      <c r="GB19" s="101" t="s">
        <v>505</v>
      </c>
      <c r="GC19" s="101" t="s">
        <v>506</v>
      </c>
      <c r="GD19" s="101" t="s">
        <v>507</v>
      </c>
      <c r="GE19" s="101" t="s">
        <v>508</v>
      </c>
      <c r="GF19" s="101" t="s">
        <v>509</v>
      </c>
      <c r="GG19" s="101" t="s">
        <v>510</v>
      </c>
      <c r="GH19" s="101" t="s">
        <v>511</v>
      </c>
      <c r="GI19" s="101" t="s">
        <v>512</v>
      </c>
      <c r="GJ19" s="101" t="s">
        <v>513</v>
      </c>
      <c r="GK19" s="101" t="s">
        <v>514</v>
      </c>
      <c r="GL19" s="101" t="s">
        <v>515</v>
      </c>
      <c r="GM19" s="101" t="s">
        <v>516</v>
      </c>
      <c r="GN19" s="101" t="s">
        <v>517</v>
      </c>
      <c r="GO19" s="101" t="s">
        <v>518</v>
      </c>
      <c r="GP19" s="101" t="s">
        <v>519</v>
      </c>
      <c r="GQ19" s="101" t="s">
        <v>520</v>
      </c>
      <c r="GR19" s="101" t="s">
        <v>521</v>
      </c>
      <c r="GS19" s="101" t="s">
        <v>522</v>
      </c>
      <c r="GT19" s="101" t="s">
        <v>523</v>
      </c>
      <c r="GU19" s="101" t="s">
        <v>524</v>
      </c>
      <c r="GV19" s="101" t="s">
        <v>525</v>
      </c>
      <c r="GW19" s="101" t="s">
        <v>526</v>
      </c>
      <c r="GX19" s="101" t="s">
        <v>527</v>
      </c>
      <c r="GY19" s="101" t="s">
        <v>528</v>
      </c>
      <c r="GZ19" s="101" t="s">
        <v>529</v>
      </c>
      <c r="HA19" s="101" t="s">
        <v>530</v>
      </c>
      <c r="HB19" s="101" t="s">
        <v>531</v>
      </c>
      <c r="HC19" s="101" t="s">
        <v>532</v>
      </c>
      <c r="HD19" s="101" t="s">
        <v>533</v>
      </c>
      <c r="HE19" s="101" t="s">
        <v>534</v>
      </c>
      <c r="HF19" s="101" t="s">
        <v>535</v>
      </c>
      <c r="HG19" s="101" t="s">
        <v>536</v>
      </c>
      <c r="HH19" s="101" t="s">
        <v>537</v>
      </c>
      <c r="HI19" s="101" t="s">
        <v>538</v>
      </c>
      <c r="HJ19" s="101" t="s">
        <v>539</v>
      </c>
      <c r="HK19" s="101" t="s">
        <v>540</v>
      </c>
      <c r="HL19" s="101" t="s">
        <v>541</v>
      </c>
      <c r="HM19" s="101" t="s">
        <v>542</v>
      </c>
      <c r="HN19" s="101" t="s">
        <v>543</v>
      </c>
      <c r="HO19" s="101" t="s">
        <v>544</v>
      </c>
      <c r="HP19" s="101" t="s">
        <v>545</v>
      </c>
      <c r="HQ19" s="101" t="s">
        <v>546</v>
      </c>
      <c r="HR19" s="101" t="s">
        <v>547</v>
      </c>
      <c r="HS19" s="101" t="s">
        <v>548</v>
      </c>
      <c r="HT19" s="101" t="s">
        <v>549</v>
      </c>
      <c r="HU19" s="101" t="s">
        <v>550</v>
      </c>
      <c r="HV19" s="101" t="s">
        <v>551</v>
      </c>
      <c r="HW19" s="101" t="s">
        <v>552</v>
      </c>
      <c r="HX19" s="101" t="s">
        <v>553</v>
      </c>
      <c r="HY19" s="101" t="s">
        <v>554</v>
      </c>
      <c r="HZ19" s="101" t="s">
        <v>555</v>
      </c>
      <c r="IA19" s="101" t="s">
        <v>556</v>
      </c>
      <c r="IB19" s="101" t="s">
        <v>557</v>
      </c>
      <c r="IC19" s="101" t="s">
        <v>558</v>
      </c>
      <c r="ID19" s="101" t="s">
        <v>559</v>
      </c>
      <c r="IE19" s="101" t="s">
        <v>560</v>
      </c>
      <c r="IF19" s="101" t="s">
        <v>561</v>
      </c>
      <c r="IG19" s="101" t="s">
        <v>562</v>
      </c>
      <c r="IH19" s="101" t="s">
        <v>563</v>
      </c>
      <c r="II19" s="101" t="s">
        <v>564</v>
      </c>
      <c r="IJ19" s="101" t="s">
        <v>332</v>
      </c>
      <c r="IK19" s="101" t="s">
        <v>635</v>
      </c>
      <c r="IL19" s="132" t="s">
        <v>634</v>
      </c>
      <c r="IM19" s="101" t="s">
        <v>565</v>
      </c>
      <c r="IN19" s="101" t="s">
        <v>566</v>
      </c>
      <c r="IO19" s="101" t="s">
        <v>567</v>
      </c>
      <c r="IP19" s="101" t="s">
        <v>568</v>
      </c>
      <c r="IQ19" s="101" t="s">
        <v>569</v>
      </c>
      <c r="IR19" s="101" t="s">
        <v>570</v>
      </c>
      <c r="IS19" s="101" t="s">
        <v>571</v>
      </c>
      <c r="IT19" s="101" t="s">
        <v>572</v>
      </c>
      <c r="IU19" s="101" t="s">
        <v>573</v>
      </c>
    </row>
    <row r="20" spans="1:255" ht="9.75" customHeight="1" x14ac:dyDescent="0.15">
      <c r="A20" s="103" t="str">
        <f>기본정보!C5</f>
        <v>-</v>
      </c>
      <c r="B20" s="106" t="str">
        <f>기본정보!C4</f>
        <v>-</v>
      </c>
      <c r="C20" s="104" t="str">
        <f>기본정보!C7</f>
        <v>MM/DD/YY</v>
      </c>
      <c r="D20" s="107">
        <f>IFERROR(2-#REF!,9999)</f>
        <v>9999</v>
      </c>
      <c r="E20" s="107">
        <f>IFERROR(2-#REF!,9999)</f>
        <v>9999</v>
      </c>
      <c r="F20" s="107">
        <f>IFERROR(2-#REF!,9999)</f>
        <v>9999</v>
      </c>
      <c r="G20" s="107">
        <f>IFERROR(2-#REF!,9999)</f>
        <v>9999</v>
      </c>
      <c r="H20" s="107">
        <f>IFERROR(2-#REF!,9999)</f>
        <v>9999</v>
      </c>
      <c r="I20" s="107">
        <f>IFERROR(2-#REF!,9999)</f>
        <v>9999</v>
      </c>
      <c r="J20" s="107">
        <f>IFERROR(2-#REF!,9999)</f>
        <v>9999</v>
      </c>
      <c r="K20" s="107">
        <f>IFERROR(2-#REF!,9999)</f>
        <v>9999</v>
      </c>
      <c r="L20" s="107">
        <f>IFERROR(2-#REF!,9999)</f>
        <v>9999</v>
      </c>
      <c r="M20" s="107">
        <f>IFERROR(2-#REF!,9999)</f>
        <v>9999</v>
      </c>
      <c r="N20" s="107">
        <f>IFERROR(2-#REF!,9999)</f>
        <v>9999</v>
      </c>
      <c r="O20" s="107">
        <f>IFERROR(2-#REF!,9999)</f>
        <v>9999</v>
      </c>
      <c r="P20" s="107">
        <f>IFERROR(2-#REF!,9999)</f>
        <v>9999</v>
      </c>
      <c r="Q20" s="107">
        <f>IFERROR(2-#REF!,9999)</f>
        <v>9999</v>
      </c>
      <c r="R20" s="107">
        <f>IFERROR(2-#REF!,9999)</f>
        <v>9999</v>
      </c>
      <c r="S20" s="107">
        <f>IFERROR(2-#REF!,9999)</f>
        <v>9999</v>
      </c>
      <c r="T20" s="107">
        <f>IFERROR(2-#REF!,9999)</f>
        <v>9999</v>
      </c>
      <c r="U20" s="107">
        <f>IFERROR(2-#REF!,9999)</f>
        <v>9999</v>
      </c>
      <c r="V20" s="107">
        <f>IFERROR(2-#REF!,9999)</f>
        <v>9999</v>
      </c>
      <c r="W20" s="107">
        <f>IFERROR(2-#REF!,9999)</f>
        <v>9999</v>
      </c>
      <c r="X20" s="107">
        <f>IFERROR(2-#REF!,9999)</f>
        <v>9999</v>
      </c>
      <c r="Y20" s="107">
        <f>IFERROR(2-#REF!,9999)</f>
        <v>9999</v>
      </c>
      <c r="Z20" s="107">
        <f>IFERROR(2-#REF!,9999)</f>
        <v>9999</v>
      </c>
      <c r="AA20" s="107">
        <f>IFERROR(2-#REF!,9999)</f>
        <v>9999</v>
      </c>
      <c r="AB20" s="107">
        <f>IFERROR(2-#REF!,9999)</f>
        <v>9999</v>
      </c>
      <c r="AC20" s="107">
        <f>IFERROR(2-#REF!,9999)</f>
        <v>9999</v>
      </c>
      <c r="AD20" s="107">
        <f>IFERROR(2-#REF!,9999)</f>
        <v>9999</v>
      </c>
      <c r="AE20" s="107">
        <f>IFERROR(2-#REF!,9999)</f>
        <v>9999</v>
      </c>
      <c r="AF20" s="107">
        <f>IFERROR(2-#REF!,9999)</f>
        <v>9999</v>
      </c>
      <c r="AG20" s="107">
        <f>IFERROR(2-#REF!,9999)</f>
        <v>9999</v>
      </c>
      <c r="AH20" s="107">
        <f>IFERROR(2-#REF!,9999)</f>
        <v>9999</v>
      </c>
      <c r="AI20" s="107">
        <f>IFERROR(2-#REF!,9999)</f>
        <v>9999</v>
      </c>
      <c r="AJ20" s="107">
        <f>IFERROR(2-#REF!,9999)</f>
        <v>9999</v>
      </c>
      <c r="AK20" s="107">
        <f>IFERROR(2-#REF!,9999)</f>
        <v>9999</v>
      </c>
      <c r="AL20" s="107">
        <f>IFERROR(2-#REF!,9999)</f>
        <v>9999</v>
      </c>
      <c r="AM20" s="107">
        <f>IFERROR(2-#REF!,9999)</f>
        <v>9999</v>
      </c>
      <c r="AN20" s="107">
        <f>IFERROR(2-#REF!,9999)</f>
        <v>9999</v>
      </c>
      <c r="AO20" s="107">
        <f>IFERROR(2-#REF!,9999)</f>
        <v>9999</v>
      </c>
      <c r="AP20" s="107">
        <f>IFERROR(2-#REF!,9999)</f>
        <v>9999</v>
      </c>
      <c r="AQ20" s="107">
        <f>IFERROR(2-#REF!,9999)</f>
        <v>9999</v>
      </c>
      <c r="AR20" s="107">
        <f>IFERROR(2-#REF!,9999)</f>
        <v>9999</v>
      </c>
      <c r="AS20" s="107">
        <f>IFERROR(2-#REF!,9999)</f>
        <v>9999</v>
      </c>
      <c r="AT20" s="107">
        <f>IFERROR(2-#REF!,9999)</f>
        <v>9999</v>
      </c>
      <c r="AU20" s="107">
        <f>IFERROR(2-#REF!,9999)</f>
        <v>9999</v>
      </c>
      <c r="AV20" s="107">
        <f>IFERROR(2-#REF!,9999)</f>
        <v>9999</v>
      </c>
      <c r="AW20" s="107">
        <f>IFERROR(2-#REF!,9999)</f>
        <v>9999</v>
      </c>
      <c r="AX20" s="107">
        <f>IFERROR(2-#REF!,9999)</f>
        <v>9999</v>
      </c>
      <c r="AY20" s="107">
        <f>IFERROR(2-#REF!,9999)</f>
        <v>9999</v>
      </c>
      <c r="AZ20" s="107">
        <f>IFERROR(2-#REF!,9999)</f>
        <v>9999</v>
      </c>
      <c r="BA20" s="107">
        <f>IFERROR(2-#REF!,9999)</f>
        <v>9999</v>
      </c>
      <c r="BB20" s="107">
        <f>IFERROR(2-#REF!,9999)</f>
        <v>9999</v>
      </c>
      <c r="BC20" s="107">
        <f>IFERROR(2-#REF!,9999)</f>
        <v>9999</v>
      </c>
      <c r="BD20" s="107">
        <f>IFERROR(2-#REF!,9999)</f>
        <v>9999</v>
      </c>
      <c r="BE20" s="107">
        <f>IFERROR(2-#REF!,9999)</f>
        <v>9999</v>
      </c>
      <c r="BF20" s="107">
        <f>IFERROR(2-#REF!,9999)</f>
        <v>9999</v>
      </c>
      <c r="BG20" s="107">
        <f>IFERROR(2-#REF!,9999)</f>
        <v>9999</v>
      </c>
      <c r="BH20" s="107">
        <f>IFERROR(2-#REF!,9999)</f>
        <v>9999</v>
      </c>
      <c r="BI20" s="107">
        <f>IFERROR(2-#REF!,9999)</f>
        <v>9999</v>
      </c>
      <c r="BJ20" s="107">
        <f>IFERROR(2-#REF!,9999)</f>
        <v>9999</v>
      </c>
      <c r="BK20" s="107">
        <f>IFERROR(2-#REF!,9999)</f>
        <v>9999</v>
      </c>
      <c r="BL20" s="107">
        <f>IFERROR(2-#REF!,9999)</f>
        <v>9999</v>
      </c>
      <c r="BM20" s="107">
        <f>IFERROR(2-#REF!,9999)</f>
        <v>9999</v>
      </c>
      <c r="BN20" s="107">
        <f>IFERROR(2-#REF!,9999)</f>
        <v>9999</v>
      </c>
      <c r="BO20" s="107">
        <f>IFERROR(2-#REF!,9999)</f>
        <v>9999</v>
      </c>
      <c r="BP20" s="107">
        <f>IFERROR(2-#REF!,9999)</f>
        <v>9999</v>
      </c>
      <c r="BQ20" s="107">
        <f>IFERROR(2-#REF!,9999)</f>
        <v>9999</v>
      </c>
      <c r="BR20" s="107">
        <f>IFERROR(2-#REF!,9999)</f>
        <v>9999</v>
      </c>
      <c r="BS20" s="107">
        <f>IFERROR(2-#REF!,9999)</f>
        <v>9999</v>
      </c>
      <c r="BT20" s="107">
        <f>IFERROR(2-#REF!,9999)</f>
        <v>9999</v>
      </c>
      <c r="BU20" s="107">
        <f>IFERROR(2-#REF!,9999)</f>
        <v>9999</v>
      </c>
      <c r="BV20" s="107">
        <f>IFERROR(2-#REF!,9999)</f>
        <v>9999</v>
      </c>
      <c r="BW20" s="107">
        <f>IFERROR(2-#REF!,9999)</f>
        <v>9999</v>
      </c>
      <c r="BX20" s="107">
        <f>IFERROR(2-#REF!,9999)</f>
        <v>9999</v>
      </c>
      <c r="BY20" s="107">
        <f>IFERROR(2-#REF!,9999)</f>
        <v>9999</v>
      </c>
      <c r="BZ20" s="107">
        <f>IFERROR(2-#REF!,9999)</f>
        <v>9999</v>
      </c>
      <c r="CA20" s="107">
        <f>IFERROR(2-#REF!,9999)</f>
        <v>9999</v>
      </c>
      <c r="CB20" s="107">
        <f>IFERROR(2-#REF!,9999)</f>
        <v>9999</v>
      </c>
      <c r="CC20" s="107">
        <f>IFERROR(2-#REF!,9999)</f>
        <v>9999</v>
      </c>
      <c r="CD20" s="107">
        <f>IFERROR(2-#REF!,9999)</f>
        <v>9999</v>
      </c>
      <c r="CE20" s="107">
        <f>IFERROR(2-#REF!,9999)</f>
        <v>9999</v>
      </c>
      <c r="CF20" s="107">
        <f>IFERROR(2-#REF!,9999)</f>
        <v>9999</v>
      </c>
      <c r="CG20" s="107">
        <f>IFERROR(2-#REF!,9999)</f>
        <v>9999</v>
      </c>
      <c r="CH20" s="107">
        <f>IFERROR(2-#REF!,9999)</f>
        <v>9999</v>
      </c>
      <c r="CI20" s="107">
        <f>IFERROR(2-#REF!,9999)</f>
        <v>9999</v>
      </c>
      <c r="CJ20" s="107">
        <f>IFERROR(2-#REF!,9999)</f>
        <v>9999</v>
      </c>
      <c r="CK20" s="107">
        <f>IFERROR(2-#REF!,9999)</f>
        <v>9999</v>
      </c>
      <c r="CL20" s="107">
        <f>IFERROR(2-#REF!,9999)</f>
        <v>9999</v>
      </c>
      <c r="CM20" s="107">
        <f>IFERROR(2-#REF!,9999)</f>
        <v>9999</v>
      </c>
      <c r="CN20" s="107">
        <f>IFERROR(2-#REF!,9999)</f>
        <v>9999</v>
      </c>
      <c r="CO20" s="107">
        <f>IFERROR(2-#REF!,9999)</f>
        <v>9999</v>
      </c>
      <c r="CP20" s="107">
        <f>IFERROR(2-#REF!,9999)</f>
        <v>9999</v>
      </c>
      <c r="CQ20" s="107">
        <f>IFERROR(2-#REF!,9999)</f>
        <v>9999</v>
      </c>
      <c r="CR20" s="107">
        <f>IFERROR(2-#REF!,9999)</f>
        <v>9999</v>
      </c>
      <c r="CS20" s="107">
        <f>IFERROR(2-#REF!,9999)</f>
        <v>9999</v>
      </c>
      <c r="CT20" s="107">
        <f>IFERROR(2-#REF!,9999)</f>
        <v>9999</v>
      </c>
      <c r="CU20" s="107">
        <f>IFERROR(2-#REF!,9999)</f>
        <v>9999</v>
      </c>
      <c r="CV20" s="107">
        <f>IFERROR(2-#REF!,9999)</f>
        <v>9999</v>
      </c>
      <c r="CW20" s="107">
        <f>IFERROR(2-#REF!,9999)</f>
        <v>9999</v>
      </c>
      <c r="CX20" s="107">
        <f>IFERROR(2-#REF!,9999)</f>
        <v>9999</v>
      </c>
      <c r="CY20" s="107">
        <f>IFERROR(2-#REF!,9999)</f>
        <v>9999</v>
      </c>
      <c r="CZ20" s="107">
        <f>IFERROR(2-#REF!,9999)</f>
        <v>9999</v>
      </c>
      <c r="DA20" s="107">
        <f>IFERROR(2-#REF!,9999)</f>
        <v>9999</v>
      </c>
      <c r="DB20" s="107">
        <f>IFERROR(2-#REF!,9999)</f>
        <v>9999</v>
      </c>
      <c r="DC20" s="107">
        <f>IFERROR(2-#REF!,9999)</f>
        <v>9999</v>
      </c>
      <c r="DD20" s="107">
        <f>IFERROR(2-#REF!,9999)</f>
        <v>9999</v>
      </c>
      <c r="DE20" s="107">
        <f>IFERROR(2-#REF!,9999)</f>
        <v>9999</v>
      </c>
      <c r="DF20" s="107">
        <f>IFERROR(2-#REF!,9999)</f>
        <v>9999</v>
      </c>
      <c r="DG20" s="107">
        <f>IFERROR(2-#REF!,9999)</f>
        <v>9999</v>
      </c>
      <c r="DH20" s="107">
        <f>IFERROR(2-#REF!,9999)</f>
        <v>9999</v>
      </c>
      <c r="DI20" s="107">
        <f>IFERROR(2-#REF!,9999)</f>
        <v>9999</v>
      </c>
      <c r="DJ20" s="107">
        <f>IFERROR(2-#REF!,9999)</f>
        <v>9999</v>
      </c>
      <c r="DK20" s="107">
        <f>IFERROR(2-#REF!,9999)</f>
        <v>9999</v>
      </c>
      <c r="DL20" s="107">
        <f>IFERROR(2-#REF!,9999)</f>
        <v>9999</v>
      </c>
      <c r="DM20" s="107">
        <f>IFERROR(2-#REF!,9999)</f>
        <v>9999</v>
      </c>
      <c r="DN20" s="107">
        <f>IFERROR(2-#REF!,9999)</f>
        <v>9999</v>
      </c>
      <c r="DO20" s="107">
        <f>IFERROR(2-#REF!,9999)</f>
        <v>9999</v>
      </c>
      <c r="DP20" s="107">
        <f>IFERROR(2-#REF!,9999)</f>
        <v>9999</v>
      </c>
      <c r="DQ20" s="107">
        <f>IFERROR(2-#REF!,9999)</f>
        <v>9999</v>
      </c>
      <c r="DR20" s="107">
        <f>IFERROR(2-#REF!,9999)</f>
        <v>9999</v>
      </c>
      <c r="DS20" s="107">
        <f>IFERROR(2-#REF!,9999)</f>
        <v>9999</v>
      </c>
      <c r="DT20" s="107">
        <f>IFERROR(2-#REF!,9999)</f>
        <v>9999</v>
      </c>
      <c r="DU20" s="107">
        <f>IFERROR(2-#REF!,9999)</f>
        <v>9999</v>
      </c>
      <c r="DV20" s="107">
        <f>IFERROR(2-#REF!,9999)</f>
        <v>9999</v>
      </c>
      <c r="DW20" s="107">
        <f>IFERROR(2-#REF!,9999)</f>
        <v>9999</v>
      </c>
      <c r="DX20" s="107">
        <f>IFERROR(2-#REF!,9999)</f>
        <v>9999</v>
      </c>
      <c r="DY20" s="107">
        <f>IFERROR(2-#REF!,9999)</f>
        <v>9999</v>
      </c>
      <c r="DZ20" s="107">
        <f>IFERROR(2-#REF!,9999)</f>
        <v>9999</v>
      </c>
      <c r="EA20" s="107">
        <f>IFERROR(2-#REF!,9999)</f>
        <v>9999</v>
      </c>
      <c r="EB20" s="107">
        <f>IFERROR(2-#REF!,9999)</f>
        <v>9999</v>
      </c>
      <c r="EC20" s="107">
        <f>IFERROR(2-#REF!,9999)</f>
        <v>9999</v>
      </c>
      <c r="ED20" s="107">
        <f>IFERROR(2-#REF!,9999)</f>
        <v>9999</v>
      </c>
      <c r="EE20" s="107">
        <f>IFERROR(2-#REF!,9999)</f>
        <v>9999</v>
      </c>
      <c r="EF20" s="107">
        <f>IFERROR(2-#REF!,9999)</f>
        <v>9999</v>
      </c>
      <c r="EG20" s="107">
        <f>IFERROR(2-#REF!,9999)</f>
        <v>9999</v>
      </c>
      <c r="EH20" s="107">
        <f>IFERROR(2-#REF!,9999)</f>
        <v>9999</v>
      </c>
      <c r="EI20" s="107">
        <f>IFERROR(2-#REF!,9999)</f>
        <v>9999</v>
      </c>
      <c r="EJ20" s="107">
        <f>IFERROR(2-#REF!,9999)</f>
        <v>9999</v>
      </c>
      <c r="EK20" s="107">
        <f>IFERROR(2-#REF!,9999)</f>
        <v>9999</v>
      </c>
      <c r="EL20" s="107">
        <f>IFERROR(2-#REF!,9999)</f>
        <v>9999</v>
      </c>
      <c r="EM20" s="107">
        <f>IFERROR(2-#REF!,9999)</f>
        <v>9999</v>
      </c>
      <c r="EN20" s="107">
        <f>IFERROR(2-#REF!,9999)</f>
        <v>9999</v>
      </c>
      <c r="EO20" s="107">
        <f>IFERROR(2-#REF!,9999)</f>
        <v>9999</v>
      </c>
      <c r="EP20" s="107">
        <f>IFERROR(2-#REF!,9999)</f>
        <v>9999</v>
      </c>
      <c r="EQ20" s="107">
        <f>IFERROR(2-#REF!,9999)</f>
        <v>9999</v>
      </c>
      <c r="ER20" s="107">
        <f>IFERROR(2-#REF!,9999)</f>
        <v>9999</v>
      </c>
      <c r="ES20" s="107">
        <f>IFERROR(2-#REF!,9999)</f>
        <v>9999</v>
      </c>
      <c r="ET20" s="107">
        <f>IFERROR(2-#REF!,9999)</f>
        <v>9999</v>
      </c>
      <c r="EU20" s="107">
        <f>IFERROR(2-#REF!,9999)</f>
        <v>9999</v>
      </c>
      <c r="EV20" s="107">
        <f>IFERROR(2-#REF!,9999)</f>
        <v>9999</v>
      </c>
      <c r="EW20" s="107">
        <f>IFERROR(2-#REF!,9999)</f>
        <v>9999</v>
      </c>
      <c r="EX20" s="107">
        <f>IFERROR(2-#REF!,9999)</f>
        <v>9999</v>
      </c>
      <c r="EY20" s="107">
        <f>IFERROR(2-#REF!,9999)</f>
        <v>9999</v>
      </c>
      <c r="EZ20" s="107">
        <f>IFERROR(2-#REF!,9999)</f>
        <v>9999</v>
      </c>
      <c r="FA20" s="107">
        <f>IFERROR(2-#REF!,9999)</f>
        <v>9999</v>
      </c>
      <c r="FB20" s="107">
        <f>IFERROR(2-#REF!,9999)</f>
        <v>9999</v>
      </c>
      <c r="FC20" s="107">
        <f>IFERROR(2-#REF!,9999)</f>
        <v>9999</v>
      </c>
      <c r="FD20" s="107">
        <f>IFERROR(2-#REF!,9999)</f>
        <v>9999</v>
      </c>
      <c r="FE20" s="107">
        <f>IFERROR(2-#REF!,9999)</f>
        <v>9999</v>
      </c>
      <c r="FF20" s="107">
        <f>IFERROR(2-#REF!,9999)</f>
        <v>9999</v>
      </c>
      <c r="FG20" s="107">
        <f>IFERROR(2-#REF!,9999)</f>
        <v>9999</v>
      </c>
      <c r="FH20" s="107">
        <f>IFERROR(2-#REF!,9999)</f>
        <v>9999</v>
      </c>
      <c r="FI20" s="107">
        <f>IFERROR(2-#REF!,9999)</f>
        <v>9999</v>
      </c>
      <c r="FJ20" s="107">
        <f>IFERROR(2-#REF!,9999)</f>
        <v>9999</v>
      </c>
      <c r="FK20" s="107">
        <f>IFERROR(2-#REF!,9999)</f>
        <v>9999</v>
      </c>
      <c r="FL20" s="107">
        <f>IFERROR(2-#REF!,9999)</f>
        <v>9999</v>
      </c>
      <c r="FM20" s="107">
        <f>IFERROR(2-#REF!,9999)</f>
        <v>9999</v>
      </c>
      <c r="FN20" s="107">
        <f>IFERROR(2-#REF!,9999)</f>
        <v>9999</v>
      </c>
      <c r="FO20" s="107">
        <f>IFERROR(2-#REF!,9999)</f>
        <v>9999</v>
      </c>
      <c r="FP20" s="107">
        <f>IFERROR(2-#REF!,9999)</f>
        <v>9999</v>
      </c>
      <c r="FQ20" s="107">
        <f>IFERROR(2-#REF!,9999)</f>
        <v>9999</v>
      </c>
      <c r="FR20" s="107">
        <f>IFERROR(2-#REF!,9999)</f>
        <v>9999</v>
      </c>
      <c r="FS20" s="107">
        <f>IFERROR(2-#REF!,9999)</f>
        <v>9999</v>
      </c>
      <c r="FT20" s="107">
        <f>IFERROR(2-#REF!,9999)</f>
        <v>9999</v>
      </c>
      <c r="FU20" s="107">
        <f>IFERROR(2-#REF!,9999)</f>
        <v>9999</v>
      </c>
      <c r="FV20" s="107">
        <f>IFERROR(2-#REF!,9999)</f>
        <v>9999</v>
      </c>
      <c r="FW20" s="107">
        <f>IFERROR(2-#REF!,9999)</f>
        <v>9999</v>
      </c>
      <c r="FX20" s="107">
        <f>IFERROR(2-#REF!,9999)</f>
        <v>9999</v>
      </c>
      <c r="FY20" s="107">
        <f>IFERROR(2-#REF!,9999)</f>
        <v>9999</v>
      </c>
      <c r="FZ20" s="107">
        <f>IFERROR(2-#REF!,9999)</f>
        <v>9999</v>
      </c>
      <c r="GA20" s="107">
        <f>IFERROR(2-#REF!,9999)</f>
        <v>9999</v>
      </c>
      <c r="GB20" s="107">
        <f>IFERROR(2-#REF!,9999)</f>
        <v>9999</v>
      </c>
      <c r="GC20" s="107">
        <f>IFERROR(2-#REF!,9999)</f>
        <v>9999</v>
      </c>
      <c r="GD20" s="107">
        <f>IFERROR(2-#REF!,9999)</f>
        <v>9999</v>
      </c>
      <c r="GE20" s="107">
        <f>IFERROR(2-#REF!,9999)</f>
        <v>9999</v>
      </c>
      <c r="GF20" s="107">
        <f>IFERROR(2-#REF!,9999)</f>
        <v>9999</v>
      </c>
      <c r="GG20" s="107">
        <f>IFERROR(2-#REF!,9999)</f>
        <v>9999</v>
      </c>
      <c r="GH20" s="107">
        <f>IFERROR(2-#REF!,9999)</f>
        <v>9999</v>
      </c>
      <c r="GI20" s="107">
        <f>IFERROR(2-#REF!,9999)</f>
        <v>9999</v>
      </c>
      <c r="GJ20" s="107">
        <f>IFERROR(2-#REF!,9999)</f>
        <v>9999</v>
      </c>
      <c r="GK20" s="107">
        <f>IFERROR(2-#REF!,9999)</f>
        <v>9999</v>
      </c>
      <c r="GL20" s="107">
        <f>IFERROR(2-#REF!,9999)</f>
        <v>9999</v>
      </c>
      <c r="GM20" s="107">
        <f>IFERROR(2-#REF!,9999)</f>
        <v>9999</v>
      </c>
      <c r="GN20" s="107">
        <f>IFERROR(2-#REF!,9999)</f>
        <v>9999</v>
      </c>
      <c r="GO20" s="107">
        <f>IFERROR(2-#REF!,9999)</f>
        <v>9999</v>
      </c>
      <c r="GP20" s="107">
        <f>IFERROR(2-#REF!,9999)</f>
        <v>9999</v>
      </c>
      <c r="GQ20" s="107">
        <f>IFERROR(2-#REF!,9999)</f>
        <v>9999</v>
      </c>
      <c r="GR20" s="107">
        <f>IFERROR(2-#REF!,9999)</f>
        <v>9999</v>
      </c>
      <c r="GS20" s="107">
        <f>IFERROR(2-#REF!,9999)</f>
        <v>9999</v>
      </c>
      <c r="GT20" s="107">
        <f>IFERROR(2-#REF!,9999)</f>
        <v>9999</v>
      </c>
      <c r="GU20" s="107">
        <f>IFERROR(2-#REF!,9999)</f>
        <v>9999</v>
      </c>
      <c r="GV20" s="107">
        <f>IFERROR(2-#REF!,9999)</f>
        <v>9999</v>
      </c>
      <c r="GW20" s="107">
        <f>IFERROR(2-#REF!,9999)</f>
        <v>9999</v>
      </c>
      <c r="GX20" s="107">
        <f>IFERROR(2-#REF!,9999)</f>
        <v>9999</v>
      </c>
      <c r="GY20" s="107">
        <f>IFERROR(2-#REF!,9999)</f>
        <v>9999</v>
      </c>
      <c r="GZ20" s="107">
        <f>IFERROR(2-#REF!,9999)</f>
        <v>9999</v>
      </c>
      <c r="HA20" s="107">
        <f>IFERROR(2-#REF!,9999)</f>
        <v>9999</v>
      </c>
      <c r="HB20" s="107">
        <f>IFERROR(2-#REF!,9999)</f>
        <v>9999</v>
      </c>
      <c r="HC20" s="107">
        <f>IFERROR(2-#REF!,9999)</f>
        <v>9999</v>
      </c>
      <c r="HD20" s="107">
        <f>IFERROR(2-#REF!,9999)</f>
        <v>9999</v>
      </c>
      <c r="HE20" s="107">
        <f>IFERROR(2-#REF!,9999)</f>
        <v>9999</v>
      </c>
      <c r="HF20" s="107">
        <f>IFERROR(2-#REF!,9999)</f>
        <v>9999</v>
      </c>
      <c r="HG20" s="107">
        <f>IFERROR(2-#REF!,9999)</f>
        <v>9999</v>
      </c>
      <c r="HH20" s="107">
        <f>IFERROR(2-#REF!,9999)</f>
        <v>9999</v>
      </c>
      <c r="HI20" s="107">
        <f>IFERROR(2-#REF!,9999)</f>
        <v>9999</v>
      </c>
      <c r="HJ20" s="107">
        <f>IFERROR(2-#REF!,9999)</f>
        <v>9999</v>
      </c>
      <c r="HK20" s="107">
        <f>IFERROR(2-#REF!,9999)</f>
        <v>9999</v>
      </c>
      <c r="HL20" s="107">
        <f>IFERROR(2-#REF!,9999)</f>
        <v>9999</v>
      </c>
      <c r="HM20" s="107">
        <f>IFERROR(2-#REF!,9999)</f>
        <v>9999</v>
      </c>
      <c r="HN20" s="107">
        <f>IFERROR(2-#REF!,9999)</f>
        <v>9999</v>
      </c>
      <c r="HO20" s="107">
        <f>IFERROR(2-#REF!,9999)</f>
        <v>9999</v>
      </c>
      <c r="HP20" s="107">
        <f>IFERROR(2-#REF!,9999)</f>
        <v>9999</v>
      </c>
      <c r="HQ20" s="107">
        <f>IFERROR(2-#REF!,9999)</f>
        <v>9999</v>
      </c>
      <c r="HR20" s="107">
        <f>IFERROR(2-#REF!,9999)</f>
        <v>9999</v>
      </c>
      <c r="HS20" s="107">
        <f>IFERROR(2-#REF!,9999)</f>
        <v>9999</v>
      </c>
      <c r="HT20" s="107">
        <f>IFERROR(2-#REF!,9999)</f>
        <v>9999</v>
      </c>
      <c r="HU20" s="107">
        <f>IFERROR(2-#REF!,9999)</f>
        <v>9999</v>
      </c>
      <c r="HV20" s="107">
        <f>IFERROR(2-#REF!,9999)</f>
        <v>9999</v>
      </c>
      <c r="HW20" s="107">
        <f>IFERROR(2-#REF!,9999)</f>
        <v>9999</v>
      </c>
      <c r="HX20" s="107">
        <f>IFERROR(2-#REF!,9999)</f>
        <v>9999</v>
      </c>
      <c r="HY20" s="107">
        <f>IFERROR(2-#REF!,9999)</f>
        <v>9999</v>
      </c>
      <c r="HZ20" s="107">
        <f>IFERROR(2-#REF!,9999)</f>
        <v>9999</v>
      </c>
      <c r="IA20" s="107">
        <f>IFERROR(2-#REF!,9999)</f>
        <v>9999</v>
      </c>
      <c r="IB20" s="107">
        <f>IFERROR(2-#REF!,9999)</f>
        <v>9999</v>
      </c>
      <c r="IC20" s="107">
        <f>IFERROR(2-#REF!,9999)</f>
        <v>9999</v>
      </c>
      <c r="ID20" s="107">
        <f>IFERROR(2-#REF!,9999)</f>
        <v>9999</v>
      </c>
      <c r="IE20" s="107">
        <f>IFERROR(2-#REF!,9999)</f>
        <v>9999</v>
      </c>
      <c r="IF20" s="107">
        <f>IFERROR(2-#REF!,9999)</f>
        <v>9999</v>
      </c>
      <c r="IG20" s="107">
        <f>IFERROR(2-#REF!,9999)</f>
        <v>9999</v>
      </c>
      <c r="IH20" s="107">
        <f>IFERROR(2-#REF!,9999)</f>
        <v>9999</v>
      </c>
      <c r="II20" s="107">
        <f>IFERROR(2-#REF!,9999)</f>
        <v>9999</v>
      </c>
      <c r="IJ20" s="103" t="str">
        <f>기본정보!C10</f>
        <v>-</v>
      </c>
      <c r="IK20" s="103" t="str">
        <f>기본정보!C9</f>
        <v>-</v>
      </c>
      <c r="IL20" s="133">
        <f>IFERROR(#REF!,9999)</f>
        <v>9999</v>
      </c>
      <c r="IM20" s="103">
        <f>IFERROR(#REF!,9999)</f>
        <v>9999</v>
      </c>
      <c r="IN20" s="103">
        <f>IFERROR(#REF!,9999)</f>
        <v>9999</v>
      </c>
      <c r="IO20" s="103">
        <f>IFERROR(#REF!,9999)</f>
        <v>9999</v>
      </c>
      <c r="IP20" s="103">
        <f>IFERROR(#REF!,9999)</f>
        <v>9999</v>
      </c>
      <c r="IQ20" s="103">
        <f>IFERROR(#REF!,9999)</f>
        <v>9999</v>
      </c>
      <c r="IR20" s="103">
        <f>IFERROR(#REF!,9999)</f>
        <v>9999</v>
      </c>
      <c r="IS20" s="103">
        <f>IFERROR(#REF!,9999)</f>
        <v>9999</v>
      </c>
      <c r="IT20" s="103">
        <f>IFERROR(#REF!,9999)</f>
        <v>9999</v>
      </c>
      <c r="IU20" s="103">
        <f>IFERROR(#REF!,9999)</f>
        <v>9999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기본정보</vt:lpstr>
      <vt:lpstr>(K) K-SFS-P</vt:lpstr>
      <vt:lpstr>정서평가채점판</vt:lpstr>
      <vt:lpstr>정서평가결과지</vt:lpstr>
      <vt:lpstr>TCI 결과지</vt:lpstr>
      <vt:lpstr>기타평가결과지</vt:lpstr>
      <vt:lpstr>ACCESS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XP</dc:creator>
  <cp:lastModifiedBy>Microsoft Office User</cp:lastModifiedBy>
  <cp:lastPrinted>2011-07-25T10:58:57Z</cp:lastPrinted>
  <dcterms:created xsi:type="dcterms:W3CDTF">2011-05-31T02:21:15Z</dcterms:created>
  <dcterms:modified xsi:type="dcterms:W3CDTF">2016-08-18T06:25:47Z</dcterms:modified>
</cp:coreProperties>
</file>