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9210" firstSheet="14" activeTab="14"/>
  </bookViews>
  <sheets>
    <sheet name="Preliminary data input" sheetId="4" r:id="rId1"/>
    <sheet name="2" sheetId="1" r:id="rId2"/>
    <sheet name="3" sheetId="5" r:id="rId3"/>
    <sheet name="4" sheetId="6" r:id="rId4"/>
    <sheet name="5" sheetId="7" r:id="rId5"/>
    <sheet name="6" sheetId="8" r:id="rId6"/>
    <sheet name="7" sheetId="11" r:id="rId7"/>
    <sheet name="8" sheetId="12" r:id="rId8"/>
    <sheet name="9" sheetId="10" r:id="rId9"/>
    <sheet name="10" sheetId="9" r:id="rId10"/>
    <sheet name="Transposed data" sheetId="2" r:id="rId11"/>
    <sheet name="Error calculations" sheetId="3" r:id="rId12"/>
    <sheet name="Tooth status" sheetId="13" r:id="rId13"/>
    <sheet name="Tooth row length" sheetId="14" r:id="rId14"/>
    <sheet name="Descriptive stats - juveniles" sheetId="15" r:id="rId15"/>
    <sheet name="Descriptive stats - sub-adults" sheetId="16" r:id="rId16"/>
    <sheet name="ME - juveniles" sheetId="17" r:id="rId17"/>
    <sheet name="ME2 - juveniles" sheetId="19" r:id="rId18"/>
    <sheet name="ME - sub-adults" sheetId="18" r:id="rId19"/>
    <sheet name="ME2 - sub-adults" sheetId="20" r:id="rId20"/>
    <sheet name="Charts" sheetId="21" r:id="rId21"/>
    <sheet name="Excluded teeth" sheetId="22" r:id="rId22"/>
  </sheets>
  <definedNames>
    <definedName name="_xlnm._FilterDatabase" localSheetId="13" hidden="1">'Tooth row length'!$F$12:$H$22</definedName>
  </definedNames>
  <calcPr calcId="145621" refMode="R1C1"/>
</workbook>
</file>

<file path=xl/calcChain.xml><?xml version="1.0" encoding="utf-8"?>
<calcChain xmlns="http://schemas.openxmlformats.org/spreadsheetml/2006/main">
  <c r="E11" i="22" l="1"/>
  <c r="E16" i="22" s="1"/>
  <c r="E17" i="22" s="1"/>
  <c r="E18" i="22" s="1"/>
  <c r="D11" i="22"/>
  <c r="D16" i="22" s="1"/>
  <c r="D17" i="22" s="1"/>
  <c r="D18" i="22" s="1"/>
  <c r="C11" i="22"/>
  <c r="C16" i="22" s="1"/>
  <c r="C17" i="22" s="1"/>
  <c r="C18" i="22" s="1"/>
  <c r="B11" i="22"/>
  <c r="B16" i="22" s="1"/>
  <c r="B17" i="22" s="1"/>
  <c r="B18" i="22" s="1"/>
  <c r="E12" i="22"/>
  <c r="E13" i="22" s="1"/>
  <c r="E14" i="22" s="1"/>
  <c r="E15" i="22" s="1"/>
  <c r="D12" i="22"/>
  <c r="D13" i="22" s="1"/>
  <c r="D14" i="22" s="1"/>
  <c r="D15" i="22" s="1"/>
  <c r="C12" i="22"/>
  <c r="C13" i="22" s="1"/>
  <c r="C14" i="22" s="1"/>
  <c r="C15" i="22" s="1"/>
  <c r="B12" i="22"/>
  <c r="B13" i="22" s="1"/>
  <c r="B14" i="22" s="1"/>
  <c r="B15" i="22" s="1"/>
  <c r="AO15" i="13"/>
  <c r="AH15" i="13"/>
  <c r="AI15" i="13"/>
  <c r="AJ15" i="13"/>
  <c r="AK15" i="13"/>
  <c r="AL15" i="13"/>
  <c r="AM15" i="13"/>
  <c r="AN15" i="13"/>
  <c r="AO22" i="13"/>
  <c r="AO20" i="13"/>
  <c r="AO19" i="13"/>
  <c r="AO18" i="13"/>
  <c r="AO17" i="13"/>
  <c r="AO16" i="13"/>
  <c r="AO14" i="13"/>
  <c r="AO13" i="13"/>
  <c r="AO12" i="13"/>
  <c r="AO10" i="13"/>
  <c r="AO9" i="13"/>
  <c r="AO8" i="13"/>
  <c r="AO7" i="13"/>
  <c r="AO6" i="13"/>
  <c r="AO5" i="13"/>
  <c r="AO4" i="13"/>
  <c r="AO3" i="13"/>
  <c r="AO23" i="13" s="1"/>
  <c r="AO21" i="13"/>
  <c r="AB23" i="13"/>
  <c r="AA23" i="13"/>
  <c r="Z23" i="13"/>
  <c r="Y23" i="13"/>
  <c r="X23" i="13"/>
  <c r="W23" i="13"/>
  <c r="L23" i="13"/>
  <c r="K23" i="13"/>
  <c r="J23" i="13"/>
  <c r="I23" i="13"/>
  <c r="G24" i="13" s="1"/>
  <c r="H23" i="13"/>
  <c r="G23" i="13"/>
  <c r="T15" i="19"/>
  <c r="AD13" i="19"/>
  <c r="AE13" i="19"/>
  <c r="AD14" i="19" s="1"/>
  <c r="AF13" i="19"/>
  <c r="AG13" i="19"/>
  <c r="AH14" i="19"/>
  <c r="BW13" i="19"/>
  <c r="BV13" i="19"/>
  <c r="BU13" i="19"/>
  <c r="BU14" i="19" s="1"/>
  <c r="BT13" i="19"/>
  <c r="BS13" i="19"/>
  <c r="BR13" i="19"/>
  <c r="BQ13" i="19"/>
  <c r="BP13" i="19"/>
  <c r="BO13" i="19"/>
  <c r="BN13" i="19"/>
  <c r="BM13" i="19"/>
  <c r="BD13" i="19"/>
  <c r="BC13" i="19"/>
  <c r="BB14" i="19" s="1"/>
  <c r="BB15" i="19" s="1"/>
  <c r="BB13" i="19"/>
  <c r="BA13" i="19"/>
  <c r="AZ13" i="19"/>
  <c r="AY13" i="19"/>
  <c r="AX13" i="19"/>
  <c r="AW13" i="19"/>
  <c r="AV13" i="19"/>
  <c r="AU13" i="19"/>
  <c r="AT14" i="19" s="1"/>
  <c r="AT13" i="19"/>
  <c r="AO13" i="19"/>
  <c r="AN13" i="19"/>
  <c r="AK13" i="19"/>
  <c r="AJ13" i="19"/>
  <c r="AI13" i="19"/>
  <c r="AH13" i="19"/>
  <c r="AC13" i="19"/>
  <c r="AB13" i="19"/>
  <c r="AA13" i="19"/>
  <c r="Z13" i="19"/>
  <c r="U13" i="19"/>
  <c r="U15" i="19" s="1"/>
  <c r="T13" i="19"/>
  <c r="Q13" i="19"/>
  <c r="P14" i="19" s="1"/>
  <c r="P13" i="19"/>
  <c r="O13" i="19"/>
  <c r="N13" i="19"/>
  <c r="M13" i="19"/>
  <c r="L13" i="19"/>
  <c r="K13" i="19"/>
  <c r="J14" i="19" s="1"/>
  <c r="J15" i="19" s="1"/>
  <c r="J13" i="19"/>
  <c r="I13" i="19"/>
  <c r="H13" i="19"/>
  <c r="G13" i="19"/>
  <c r="F13" i="19"/>
  <c r="BX11" i="20"/>
  <c r="Z11" i="20"/>
  <c r="CB10" i="20"/>
  <c r="CA10" i="20"/>
  <c r="BZ10" i="20"/>
  <c r="BY10" i="20"/>
  <c r="BX10" i="20"/>
  <c r="BW10" i="20"/>
  <c r="BV10" i="20"/>
  <c r="BU10" i="20"/>
  <c r="BT10" i="20"/>
  <c r="BS10" i="20"/>
  <c r="BR10" i="20"/>
  <c r="BQ11" i="20" s="1"/>
  <c r="BQ10" i="20"/>
  <c r="BP10" i="20"/>
  <c r="BO10" i="20"/>
  <c r="BN10" i="20"/>
  <c r="BM10" i="20"/>
  <c r="BH10" i="20"/>
  <c r="BH12" i="20" s="1"/>
  <c r="BG10" i="20"/>
  <c r="BF10" i="20"/>
  <c r="BE11" i="20" s="1"/>
  <c r="BE12" i="20" s="1"/>
  <c r="BE10" i="20"/>
  <c r="BD10" i="20"/>
  <c r="BD12" i="20" s="1"/>
  <c r="BC10" i="20"/>
  <c r="BB10" i="20"/>
  <c r="BB11" i="20" s="1"/>
  <c r="BA10" i="20"/>
  <c r="AZ10" i="20"/>
  <c r="AY10" i="20"/>
  <c r="AX10" i="20"/>
  <c r="AX11" i="20" s="1"/>
  <c r="AX12" i="20" s="1"/>
  <c r="AW10" i="20"/>
  <c r="AV10" i="20"/>
  <c r="AU10" i="20"/>
  <c r="AT10" i="20"/>
  <c r="AT11" i="20" s="1"/>
  <c r="AO10" i="20"/>
  <c r="AN10" i="20"/>
  <c r="AM10" i="20"/>
  <c r="AL10" i="20"/>
  <c r="AL11" i="20" s="1"/>
  <c r="AK10" i="20"/>
  <c r="AJ10" i="20"/>
  <c r="AJ11" i="20" s="1"/>
  <c r="AI10" i="20"/>
  <c r="AH10" i="20"/>
  <c r="AH11" i="20" s="1"/>
  <c r="AG10" i="20"/>
  <c r="AF10" i="20"/>
  <c r="AE10" i="20"/>
  <c r="AD10" i="20"/>
  <c r="AD11" i="20" s="1"/>
  <c r="AC10" i="20"/>
  <c r="AB10" i="20"/>
  <c r="AA10" i="20"/>
  <c r="Z10" i="20"/>
  <c r="U10" i="20"/>
  <c r="U12" i="20" s="1"/>
  <c r="T10" i="20"/>
  <c r="T12" i="20" s="1"/>
  <c r="S10" i="20"/>
  <c r="R10" i="20"/>
  <c r="R11" i="20" s="1"/>
  <c r="R12" i="20" s="1"/>
  <c r="Q10" i="20"/>
  <c r="P10" i="20"/>
  <c r="P11" i="20" s="1"/>
  <c r="P12" i="20" s="1"/>
  <c r="O10" i="20"/>
  <c r="N10" i="20"/>
  <c r="N11" i="20" s="1"/>
  <c r="N12" i="20" s="1"/>
  <c r="M10" i="20"/>
  <c r="L10" i="20"/>
  <c r="K10" i="20"/>
  <c r="J10" i="20"/>
  <c r="J11" i="20" s="1"/>
  <c r="J12" i="20" s="1"/>
  <c r="I10" i="20"/>
  <c r="H10" i="20"/>
  <c r="G10" i="20"/>
  <c r="F10" i="20"/>
  <c r="F11" i="20" s="1"/>
  <c r="Z217" i="3"/>
  <c r="BN305" i="3"/>
  <c r="BN306" i="3" s="1"/>
  <c r="BN307" i="3" s="1"/>
  <c r="AH21" i="13"/>
  <c r="AI21" i="13"/>
  <c r="AJ21" i="13"/>
  <c r="AK21" i="13"/>
  <c r="AL21" i="13"/>
  <c r="AM21" i="13"/>
  <c r="AN21" i="13"/>
  <c r="CE8" i="16"/>
  <c r="CE4" i="16"/>
  <c r="CD9" i="16"/>
  <c r="CE9" i="16" s="1"/>
  <c r="CD8" i="16"/>
  <c r="CD7" i="16"/>
  <c r="CE7" i="16" s="1"/>
  <c r="CD6" i="16"/>
  <c r="CE6" i="16" s="1"/>
  <c r="CD5" i="16"/>
  <c r="CE5" i="16" s="1"/>
  <c r="CD4" i="16"/>
  <c r="CD3" i="16"/>
  <c r="CE3" i="16" s="1"/>
  <c r="CD2" i="16"/>
  <c r="CE2" i="16" s="1"/>
  <c r="CB9" i="16"/>
  <c r="CC9" i="16" s="1"/>
  <c r="CF9" i="16" s="1"/>
  <c r="CB8" i="16"/>
  <c r="CC8" i="16" s="1"/>
  <c r="CF8" i="16" s="1"/>
  <c r="CB7" i="16"/>
  <c r="CC7" i="16" s="1"/>
  <c r="CB6" i="16"/>
  <c r="CC6" i="16" s="1"/>
  <c r="CB5" i="16"/>
  <c r="CC5" i="16" s="1"/>
  <c r="CF5" i="16" s="1"/>
  <c r="CB4" i="16"/>
  <c r="CC4" i="16" s="1"/>
  <c r="CF4" i="16" s="1"/>
  <c r="CB3" i="16"/>
  <c r="CC3" i="16" s="1"/>
  <c r="CB2" i="16"/>
  <c r="CC2" i="16" s="1"/>
  <c r="CB12" i="15"/>
  <c r="CC12" i="15"/>
  <c r="CF12" i="15" s="1"/>
  <c r="CB11" i="15"/>
  <c r="CC11" i="15" s="1"/>
  <c r="CF11" i="15" s="1"/>
  <c r="CB10" i="15"/>
  <c r="CC10" i="15"/>
  <c r="CB9" i="15"/>
  <c r="CC9" i="15" s="1"/>
  <c r="CF9" i="15" s="1"/>
  <c r="CB8" i="15"/>
  <c r="CC8" i="15"/>
  <c r="CF8" i="15" s="1"/>
  <c r="CB7" i="15"/>
  <c r="CC7" i="15" s="1"/>
  <c r="CF7" i="15" s="1"/>
  <c r="CB6" i="15"/>
  <c r="CC6" i="15"/>
  <c r="CF6" i="15" s="1"/>
  <c r="CB5" i="15"/>
  <c r="CC5" i="15" s="1"/>
  <c r="CF5" i="15" s="1"/>
  <c r="CE12" i="15"/>
  <c r="CE10" i="15"/>
  <c r="CE8" i="15"/>
  <c r="CE6" i="15"/>
  <c r="CE2" i="15"/>
  <c r="CD12" i="15"/>
  <c r="CD11" i="15"/>
  <c r="CE11" i="15" s="1"/>
  <c r="CD10" i="15"/>
  <c r="CD9" i="15"/>
  <c r="CE9" i="15" s="1"/>
  <c r="CD8" i="15"/>
  <c r="CD7" i="15"/>
  <c r="CE7" i="15" s="1"/>
  <c r="CD6" i="15"/>
  <c r="CD5" i="15"/>
  <c r="CE5" i="15" s="1"/>
  <c r="CD4" i="15"/>
  <c r="CE4" i="15" s="1"/>
  <c r="CD3" i="15"/>
  <c r="CE3" i="15" s="1"/>
  <c r="CD2" i="15"/>
  <c r="CC4" i="15"/>
  <c r="CC2" i="15"/>
  <c r="CF2" i="15" s="1"/>
  <c r="CB4" i="15"/>
  <c r="CB3" i="15"/>
  <c r="CC3" i="15" s="1"/>
  <c r="CF3" i="15" s="1"/>
  <c r="CB2" i="15"/>
  <c r="F22" i="14"/>
  <c r="G22" i="14"/>
  <c r="H22" i="14"/>
  <c r="F21" i="14"/>
  <c r="H21" i="14" s="1"/>
  <c r="G21" i="14"/>
  <c r="F20" i="14"/>
  <c r="H20" i="14" s="1"/>
  <c r="G20" i="14"/>
  <c r="F19" i="14"/>
  <c r="G19" i="14"/>
  <c r="F18" i="14"/>
  <c r="G18" i="14"/>
  <c r="H18" i="14"/>
  <c r="F17" i="14"/>
  <c r="H17" i="14" s="1"/>
  <c r="G17" i="14"/>
  <c r="F16" i="14"/>
  <c r="H16" i="14" s="1"/>
  <c r="G16" i="14"/>
  <c r="F15" i="14"/>
  <c r="H15" i="14"/>
  <c r="F14" i="14"/>
  <c r="H14" i="14"/>
  <c r="F13" i="14"/>
  <c r="H13" i="14"/>
  <c r="F12" i="14"/>
  <c r="H12" i="14"/>
  <c r="F10" i="14"/>
  <c r="G10" i="14"/>
  <c r="H10" i="14" s="1"/>
  <c r="F9" i="14"/>
  <c r="G9" i="14"/>
  <c r="H9" i="14"/>
  <c r="F8" i="14"/>
  <c r="H8" i="14" s="1"/>
  <c r="G8" i="14"/>
  <c r="F7" i="14"/>
  <c r="H7" i="14" s="1"/>
  <c r="G7" i="14"/>
  <c r="F6" i="14"/>
  <c r="G6" i="14"/>
  <c r="H6" i="14" s="1"/>
  <c r="F5" i="14"/>
  <c r="G5" i="14"/>
  <c r="H5" i="14"/>
  <c r="F4" i="14"/>
  <c r="H4" i="14" s="1"/>
  <c r="G4" i="14"/>
  <c r="F3" i="14"/>
  <c r="G11" i="14"/>
  <c r="AG13" i="15"/>
  <c r="AG14" i="15" s="1"/>
  <c r="AF13" i="15"/>
  <c r="AF14" i="15" s="1"/>
  <c r="AE13" i="15"/>
  <c r="AE14" i="15" s="1"/>
  <c r="AD13" i="15"/>
  <c r="AD14" i="15" s="1"/>
  <c r="BD17" i="15"/>
  <c r="BC17" i="15"/>
  <c r="BB18" i="15" s="1"/>
  <c r="BB17" i="15"/>
  <c r="BA17" i="15"/>
  <c r="AW17" i="15"/>
  <c r="U17" i="15"/>
  <c r="T17" i="15"/>
  <c r="G17" i="15"/>
  <c r="BH15" i="16"/>
  <c r="P12" i="18"/>
  <c r="BX11" i="18"/>
  <c r="CB10" i="18"/>
  <c r="CA10" i="18"/>
  <c r="BZ10" i="18"/>
  <c r="BY10" i="18"/>
  <c r="BX10" i="18"/>
  <c r="BW10" i="18"/>
  <c r="BV10" i="18"/>
  <c r="BU10" i="18"/>
  <c r="BT10" i="18"/>
  <c r="BS10" i="18"/>
  <c r="BR10" i="18"/>
  <c r="BQ11" i="18" s="1"/>
  <c r="BQ10" i="18"/>
  <c r="BP10" i="18"/>
  <c r="BO10" i="18"/>
  <c r="BN10" i="18"/>
  <c r="BM10" i="18"/>
  <c r="BH10" i="18"/>
  <c r="BH12" i="18" s="1"/>
  <c r="BG10" i="18"/>
  <c r="BF10" i="18"/>
  <c r="BE11" i="18" s="1"/>
  <c r="BE12" i="18" s="1"/>
  <c r="BE10" i="18"/>
  <c r="BD10" i="18"/>
  <c r="BD12" i="18" s="1"/>
  <c r="BC10" i="18"/>
  <c r="BB10" i="18"/>
  <c r="BB11" i="18" s="1"/>
  <c r="BA10" i="18"/>
  <c r="AZ10" i="18"/>
  <c r="AY10" i="18"/>
  <c r="AX10" i="18"/>
  <c r="AX11" i="18" s="1"/>
  <c r="AX12" i="18" s="1"/>
  <c r="AW10" i="18"/>
  <c r="AV10" i="18"/>
  <c r="AU10" i="18"/>
  <c r="AT10" i="18"/>
  <c r="AT11" i="18" s="1"/>
  <c r="AO10" i="18"/>
  <c r="AN10" i="18"/>
  <c r="AM10" i="18"/>
  <c r="AL10" i="18"/>
  <c r="AL11" i="18" s="1"/>
  <c r="AK10" i="18"/>
  <c r="AJ10" i="18"/>
  <c r="AJ11" i="18" s="1"/>
  <c r="AI10" i="18"/>
  <c r="AH10" i="18"/>
  <c r="AH11" i="18" s="1"/>
  <c r="AG10" i="18"/>
  <c r="AF10" i="18"/>
  <c r="AE10" i="18"/>
  <c r="AD10" i="18"/>
  <c r="AD11" i="18" s="1"/>
  <c r="AC10" i="18"/>
  <c r="AB10" i="18"/>
  <c r="AA10" i="18"/>
  <c r="Z10" i="18"/>
  <c r="Z11" i="18" s="1"/>
  <c r="U10" i="18"/>
  <c r="U12" i="18" s="1"/>
  <c r="T10" i="18"/>
  <c r="T12" i="18" s="1"/>
  <c r="S10" i="18"/>
  <c r="R10" i="18"/>
  <c r="R11" i="18" s="1"/>
  <c r="Q10" i="18"/>
  <c r="P10" i="18"/>
  <c r="P11" i="18" s="1"/>
  <c r="O10" i="18"/>
  <c r="N10" i="18"/>
  <c r="N11" i="18" s="1"/>
  <c r="N12" i="18" s="1"/>
  <c r="M10" i="18"/>
  <c r="L10" i="18"/>
  <c r="K10" i="18"/>
  <c r="J10" i="18"/>
  <c r="J11" i="18" s="1"/>
  <c r="J12" i="18" s="1"/>
  <c r="I10" i="18"/>
  <c r="H10" i="18"/>
  <c r="G10" i="18"/>
  <c r="F10" i="18"/>
  <c r="F11" i="18" s="1"/>
  <c r="CB13" i="17"/>
  <c r="BW13" i="17"/>
  <c r="BV13" i="17"/>
  <c r="BU13" i="17"/>
  <c r="BU14" i="17" s="1"/>
  <c r="BT13" i="17"/>
  <c r="BS13" i="17"/>
  <c r="BR13" i="17"/>
  <c r="BQ13" i="17"/>
  <c r="BQ14" i="17" s="1"/>
  <c r="BP13" i="17"/>
  <c r="BO13" i="17"/>
  <c r="BN13" i="17"/>
  <c r="BM13" i="17"/>
  <c r="BM14" i="17" s="1"/>
  <c r="BD13" i="17"/>
  <c r="BD15" i="17" s="1"/>
  <c r="BC13" i="17"/>
  <c r="BB13" i="17"/>
  <c r="BA13" i="17"/>
  <c r="AZ13" i="17"/>
  <c r="AY13" i="17"/>
  <c r="AX13" i="17"/>
  <c r="AW13" i="17"/>
  <c r="AV13" i="17"/>
  <c r="AU13" i="17"/>
  <c r="AT13" i="17"/>
  <c r="AO13" i="17"/>
  <c r="AN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U13" i="17"/>
  <c r="T13" i="17"/>
  <c r="T15" i="17" s="1"/>
  <c r="Q13" i="17"/>
  <c r="P13" i="17"/>
  <c r="O13" i="17"/>
  <c r="N13" i="17"/>
  <c r="M13" i="17"/>
  <c r="L13" i="17"/>
  <c r="K13" i="17"/>
  <c r="J13" i="17"/>
  <c r="I13" i="17"/>
  <c r="H13" i="17"/>
  <c r="G13" i="17"/>
  <c r="F13" i="17"/>
  <c r="BG14" i="16"/>
  <c r="BC14" i="16"/>
  <c r="AY14" i="16"/>
  <c r="AU14" i="16"/>
  <c r="S14" i="16"/>
  <c r="O14" i="16"/>
  <c r="K14" i="16"/>
  <c r="G14" i="16"/>
  <c r="BZ13" i="16"/>
  <c r="BY13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G10" i="16"/>
  <c r="BF10" i="16"/>
  <c r="BF14" i="16" s="1"/>
  <c r="BE10" i="16"/>
  <c r="BE14" i="16" s="1"/>
  <c r="BD10" i="16"/>
  <c r="BD14" i="16" s="1"/>
  <c r="BC10" i="16"/>
  <c r="BB10" i="16"/>
  <c r="BB14" i="16" s="1"/>
  <c r="BB15" i="16" s="1"/>
  <c r="BA10" i="16"/>
  <c r="BA14" i="16" s="1"/>
  <c r="AZ10" i="16"/>
  <c r="AZ14" i="16" s="1"/>
  <c r="AY10" i="16"/>
  <c r="AX10" i="16"/>
  <c r="AX14" i="16" s="1"/>
  <c r="AX15" i="16" s="1"/>
  <c r="AW10" i="16"/>
  <c r="AW14" i="16" s="1"/>
  <c r="AV10" i="16"/>
  <c r="AV14" i="16" s="1"/>
  <c r="AU10" i="16"/>
  <c r="AT10" i="16"/>
  <c r="AT14" i="16" s="1"/>
  <c r="AT15" i="16" s="1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U10" i="16"/>
  <c r="U14" i="16" s="1"/>
  <c r="T10" i="16"/>
  <c r="T14" i="16" s="1"/>
  <c r="S10" i="16"/>
  <c r="R10" i="16"/>
  <c r="R14" i="16" s="1"/>
  <c r="R15" i="16" s="1"/>
  <c r="Q10" i="16"/>
  <c r="Q14" i="16" s="1"/>
  <c r="P10" i="16"/>
  <c r="P14" i="16" s="1"/>
  <c r="P15" i="16" s="1"/>
  <c r="O10" i="16"/>
  <c r="N10" i="16"/>
  <c r="N14" i="16" s="1"/>
  <c r="N15" i="16" s="1"/>
  <c r="M10" i="16"/>
  <c r="M14" i="16" s="1"/>
  <c r="L10" i="16"/>
  <c r="L14" i="16" s="1"/>
  <c r="K10" i="16"/>
  <c r="J10" i="16"/>
  <c r="J14" i="16" s="1"/>
  <c r="J15" i="16" s="1"/>
  <c r="I10" i="16"/>
  <c r="I14" i="16" s="1"/>
  <c r="H10" i="16"/>
  <c r="H14" i="16" s="1"/>
  <c r="G10" i="16"/>
  <c r="F13" i="16"/>
  <c r="F12" i="16"/>
  <c r="F11" i="16"/>
  <c r="F10" i="16"/>
  <c r="F14" i="16" s="1"/>
  <c r="BT16" i="15"/>
  <c r="BS16" i="15"/>
  <c r="BR16" i="15"/>
  <c r="BQ16" i="15"/>
  <c r="BP16" i="15"/>
  <c r="BO16" i="15"/>
  <c r="BN16" i="15"/>
  <c r="BM16" i="15"/>
  <c r="BA16" i="15"/>
  <c r="AZ16" i="15"/>
  <c r="AY16" i="15"/>
  <c r="AX16" i="15"/>
  <c r="AW16" i="15"/>
  <c r="AV16" i="15"/>
  <c r="AU16" i="15"/>
  <c r="AT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Q16" i="15"/>
  <c r="P16" i="15"/>
  <c r="O16" i="15"/>
  <c r="N16" i="15"/>
  <c r="M16" i="15"/>
  <c r="L16" i="15"/>
  <c r="K16" i="15"/>
  <c r="J16" i="15"/>
  <c r="I16" i="15"/>
  <c r="H16" i="15"/>
  <c r="G16" i="15"/>
  <c r="BT15" i="15"/>
  <c r="BS15" i="15"/>
  <c r="BR15" i="15"/>
  <c r="BQ15" i="15"/>
  <c r="BP15" i="15"/>
  <c r="BO15" i="15"/>
  <c r="BN15" i="15"/>
  <c r="BM15" i="15"/>
  <c r="BA15" i="15"/>
  <c r="AZ15" i="15"/>
  <c r="AY15" i="15"/>
  <c r="AX15" i="15"/>
  <c r="AW15" i="15"/>
  <c r="AV15" i="15"/>
  <c r="AU15" i="15"/>
  <c r="AT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Q15" i="15"/>
  <c r="P15" i="15"/>
  <c r="O15" i="15"/>
  <c r="N15" i="15"/>
  <c r="M15" i="15"/>
  <c r="L15" i="15"/>
  <c r="K15" i="15"/>
  <c r="J15" i="15"/>
  <c r="I15" i="15"/>
  <c r="H15" i="15"/>
  <c r="G15" i="15"/>
  <c r="F16" i="15"/>
  <c r="F15" i="15"/>
  <c r="BT14" i="15"/>
  <c r="BS14" i="15"/>
  <c r="BR14" i="15"/>
  <c r="BQ14" i="15"/>
  <c r="BP14" i="15"/>
  <c r="BO14" i="15"/>
  <c r="BN14" i="15"/>
  <c r="BM14" i="15"/>
  <c r="BA14" i="15"/>
  <c r="AZ14" i="15"/>
  <c r="AY14" i="15"/>
  <c r="AX14" i="15"/>
  <c r="AW14" i="15"/>
  <c r="AV14" i="15"/>
  <c r="AU14" i="15"/>
  <c r="AT14" i="15"/>
  <c r="AK14" i="15"/>
  <c r="AJ14" i="15"/>
  <c r="AI14" i="15"/>
  <c r="AH14" i="15"/>
  <c r="AC14" i="15"/>
  <c r="AB14" i="15"/>
  <c r="AA14" i="15"/>
  <c r="Z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BT13" i="15"/>
  <c r="BS13" i="15"/>
  <c r="BR13" i="15"/>
  <c r="BQ13" i="15"/>
  <c r="BP13" i="15"/>
  <c r="BO13" i="15"/>
  <c r="BN13" i="15"/>
  <c r="BM13" i="15"/>
  <c r="BA13" i="15"/>
  <c r="AZ13" i="15"/>
  <c r="AZ17" i="15" s="1"/>
  <c r="AY13" i="15"/>
  <c r="AY17" i="15" s="1"/>
  <c r="AX13" i="15"/>
  <c r="AX17" i="15" s="1"/>
  <c r="AW13" i="15"/>
  <c r="AV13" i="15"/>
  <c r="AV17" i="15" s="1"/>
  <c r="AU13" i="15"/>
  <c r="AU17" i="15" s="1"/>
  <c r="AT18" i="15" s="1"/>
  <c r="AT13" i="15"/>
  <c r="AT17" i="15" s="1"/>
  <c r="AK13" i="15"/>
  <c r="AJ13" i="15"/>
  <c r="AI13" i="15"/>
  <c r="AH13" i="15"/>
  <c r="AC13" i="15"/>
  <c r="AB13" i="15"/>
  <c r="AA13" i="15"/>
  <c r="Z13" i="15"/>
  <c r="Q13" i="15"/>
  <c r="Q17" i="15" s="1"/>
  <c r="P13" i="15"/>
  <c r="P17" i="15" s="1"/>
  <c r="O13" i="15"/>
  <c r="O17" i="15" s="1"/>
  <c r="N13" i="15"/>
  <c r="N17" i="15" s="1"/>
  <c r="M13" i="15"/>
  <c r="M17" i="15" s="1"/>
  <c r="L13" i="15"/>
  <c r="K13" i="15"/>
  <c r="K17" i="15" s="1"/>
  <c r="J13" i="15"/>
  <c r="J17" i="15" s="1"/>
  <c r="I13" i="15"/>
  <c r="I17" i="15" s="1"/>
  <c r="H13" i="15"/>
  <c r="H17" i="15" s="1"/>
  <c r="G13" i="15"/>
  <c r="F13" i="15"/>
  <c r="F17" i="15" s="1"/>
  <c r="AK3" i="13"/>
  <c r="AK11" i="13" s="1"/>
  <c r="AK4" i="13"/>
  <c r="AK5" i="13"/>
  <c r="AK6" i="13"/>
  <c r="AK7" i="13"/>
  <c r="AK8" i="13"/>
  <c r="AK9" i="13"/>
  <c r="AK10" i="13"/>
  <c r="AK12" i="13"/>
  <c r="AK13" i="13"/>
  <c r="AK14" i="13"/>
  <c r="AK16" i="13"/>
  <c r="AK17" i="13"/>
  <c r="AK18" i="13"/>
  <c r="AK19" i="13"/>
  <c r="AK20" i="13"/>
  <c r="AK22" i="13"/>
  <c r="AN22" i="13"/>
  <c r="AN20" i="13"/>
  <c r="AN19" i="13"/>
  <c r="AN18" i="13"/>
  <c r="AN17" i="13"/>
  <c r="AN16" i="13"/>
  <c r="AN14" i="13"/>
  <c r="AN13" i="13"/>
  <c r="AN12" i="13"/>
  <c r="AN10" i="13"/>
  <c r="AN9" i="13"/>
  <c r="AN8" i="13"/>
  <c r="AN7" i="13"/>
  <c r="AN6" i="13"/>
  <c r="AN5" i="13"/>
  <c r="AN4" i="13"/>
  <c r="AN3" i="13"/>
  <c r="AM22" i="13"/>
  <c r="AM20" i="13"/>
  <c r="AM19" i="13"/>
  <c r="AM18" i="13"/>
  <c r="AM17" i="13"/>
  <c r="AM16" i="13"/>
  <c r="AM14" i="13"/>
  <c r="AM13" i="13"/>
  <c r="AM12" i="13"/>
  <c r="AM23" i="13" s="1"/>
  <c r="AM10" i="13"/>
  <c r="AM9" i="13"/>
  <c r="AM8" i="13"/>
  <c r="AM7" i="13"/>
  <c r="AM6" i="13"/>
  <c r="AM5" i="13"/>
  <c r="AM4" i="13"/>
  <c r="AM3" i="13"/>
  <c r="AM11" i="13" s="1"/>
  <c r="AL22" i="13"/>
  <c r="AL20" i="13"/>
  <c r="AL19" i="13"/>
  <c r="AL18" i="13"/>
  <c r="AL17" i="13"/>
  <c r="AL16" i="13"/>
  <c r="AL14" i="13"/>
  <c r="AL13" i="13"/>
  <c r="AL12" i="13"/>
  <c r="AL10" i="13"/>
  <c r="AL9" i="13"/>
  <c r="AL8" i="13"/>
  <c r="AL7" i="13"/>
  <c r="AL6" i="13"/>
  <c r="AL5" i="13"/>
  <c r="AL4" i="13"/>
  <c r="AL3" i="13"/>
  <c r="AJ22" i="13"/>
  <c r="AJ20" i="13"/>
  <c r="AJ19" i="13"/>
  <c r="AJ18" i="13"/>
  <c r="AJ17" i="13"/>
  <c r="AJ16" i="13"/>
  <c r="AJ14" i="13"/>
  <c r="AJ13" i="13"/>
  <c r="AJ12" i="13"/>
  <c r="AJ10" i="13"/>
  <c r="AJ9" i="13"/>
  <c r="AJ8" i="13"/>
  <c r="AJ7" i="13"/>
  <c r="AJ6" i="13"/>
  <c r="AJ5" i="13"/>
  <c r="AJ11" i="13" s="1"/>
  <c r="AJ4" i="13"/>
  <c r="AJ3" i="13"/>
  <c r="AI22" i="13"/>
  <c r="AI20" i="13"/>
  <c r="AI19" i="13"/>
  <c r="AI18" i="13"/>
  <c r="AI17" i="13"/>
  <c r="AI16" i="13"/>
  <c r="AI14" i="13"/>
  <c r="AI13" i="13"/>
  <c r="AI12" i="13"/>
  <c r="AI10" i="13"/>
  <c r="AI9" i="13"/>
  <c r="AI8" i="13"/>
  <c r="AI7" i="13"/>
  <c r="AI6" i="13"/>
  <c r="AI5" i="13"/>
  <c r="AI4" i="13"/>
  <c r="AI3" i="13"/>
  <c r="AH22" i="13"/>
  <c r="AH20" i="13"/>
  <c r="AH19" i="13"/>
  <c r="AH18" i="13"/>
  <c r="AH17" i="13"/>
  <c r="AH16" i="13"/>
  <c r="AH14" i="13"/>
  <c r="AH13" i="13"/>
  <c r="AH12" i="13"/>
  <c r="AH23" i="13" s="1"/>
  <c r="AH10" i="13"/>
  <c r="AH9" i="13"/>
  <c r="AH8" i="13"/>
  <c r="AH7" i="13"/>
  <c r="AH6" i="13"/>
  <c r="AH5" i="13"/>
  <c r="AH4" i="13"/>
  <c r="AH3" i="13"/>
  <c r="AH11" i="13" s="1"/>
  <c r="BT336" i="3"/>
  <c r="BT341" i="3" s="1"/>
  <c r="BT342" i="3" s="1"/>
  <c r="BT343" i="3" s="1"/>
  <c r="BT337" i="3"/>
  <c r="BT338" i="3" s="1"/>
  <c r="BT339" i="3" s="1"/>
  <c r="BT340" i="3" s="1"/>
  <c r="BS336" i="3"/>
  <c r="BS341" i="3" s="1"/>
  <c r="BS342" i="3" s="1"/>
  <c r="BS343" i="3" s="1"/>
  <c r="BR336" i="3"/>
  <c r="BR341" i="3" s="1"/>
  <c r="BR342" i="3" s="1"/>
  <c r="BR343" i="3" s="1"/>
  <c r="BR337" i="3"/>
  <c r="BR338" i="3" s="1"/>
  <c r="BR339" i="3" s="1"/>
  <c r="BR340" i="3" s="1"/>
  <c r="BQ336" i="3"/>
  <c r="BP336" i="3"/>
  <c r="BP341" i="3" s="1"/>
  <c r="BP342" i="3" s="1"/>
  <c r="BP343" i="3" s="1"/>
  <c r="BP337" i="3"/>
  <c r="BP338" i="3" s="1"/>
  <c r="BP339" i="3"/>
  <c r="BP340" i="3" s="1"/>
  <c r="BO336" i="3"/>
  <c r="BO341" i="3" s="1"/>
  <c r="BO342" i="3" s="1"/>
  <c r="BO343" i="3" s="1"/>
  <c r="BN336" i="3"/>
  <c r="BN341" i="3" s="1"/>
  <c r="BN342" i="3" s="1"/>
  <c r="BN343" i="3" s="1"/>
  <c r="BN337" i="3"/>
  <c r="BN338" i="3" s="1"/>
  <c r="BN339" i="3" s="1"/>
  <c r="BN340" i="3" s="1"/>
  <c r="BM336" i="3"/>
  <c r="BA336" i="3"/>
  <c r="BA341" i="3" s="1"/>
  <c r="BA342" i="3" s="1"/>
  <c r="BA343" i="3" s="1"/>
  <c r="BA337" i="3"/>
  <c r="BA338" i="3" s="1"/>
  <c r="BA339" i="3" s="1"/>
  <c r="BA340" i="3" s="1"/>
  <c r="AZ336" i="3"/>
  <c r="AZ341" i="3" s="1"/>
  <c r="AZ342" i="3" s="1"/>
  <c r="AZ343" i="3" s="1"/>
  <c r="AY336" i="3"/>
  <c r="AY341" i="3" s="1"/>
  <c r="AY342" i="3" s="1"/>
  <c r="AY343" i="3" s="1"/>
  <c r="AY337" i="3"/>
  <c r="AY338" i="3" s="1"/>
  <c r="AY339" i="3" s="1"/>
  <c r="AY340" i="3" s="1"/>
  <c r="AX336" i="3"/>
  <c r="AW336" i="3"/>
  <c r="AW341" i="3" s="1"/>
  <c r="AW342" i="3" s="1"/>
  <c r="AW343" i="3" s="1"/>
  <c r="AW337" i="3"/>
  <c r="AW338" i="3" s="1"/>
  <c r="AW339" i="3"/>
  <c r="AW340" i="3" s="1"/>
  <c r="AV336" i="3"/>
  <c r="AV341" i="3" s="1"/>
  <c r="AV342" i="3" s="1"/>
  <c r="AV343" i="3" s="1"/>
  <c r="AU336" i="3"/>
  <c r="AU341" i="3" s="1"/>
  <c r="AU342" i="3" s="1"/>
  <c r="AU343" i="3" s="1"/>
  <c r="AU337" i="3"/>
  <c r="AU338" i="3" s="1"/>
  <c r="AU339" i="3" s="1"/>
  <c r="AU340" i="3" s="1"/>
  <c r="AT336" i="3"/>
  <c r="AK336" i="3"/>
  <c r="AK341" i="3" s="1"/>
  <c r="AK342" i="3" s="1"/>
  <c r="AK343" i="3" s="1"/>
  <c r="AK337" i="3"/>
  <c r="AK338" i="3" s="1"/>
  <c r="AK339" i="3" s="1"/>
  <c r="AK340" i="3" s="1"/>
  <c r="AJ336" i="3"/>
  <c r="AJ341" i="3" s="1"/>
  <c r="AJ342" i="3" s="1"/>
  <c r="AJ343" i="3" s="1"/>
  <c r="AI336" i="3"/>
  <c r="AI341" i="3" s="1"/>
  <c r="AI342" i="3" s="1"/>
  <c r="AI343" i="3" s="1"/>
  <c r="AI337" i="3"/>
  <c r="AI338" i="3" s="1"/>
  <c r="AI339" i="3" s="1"/>
  <c r="AI340" i="3" s="1"/>
  <c r="AH336" i="3"/>
  <c r="AH337" i="3" s="1"/>
  <c r="AH338" i="3" s="1"/>
  <c r="AH339" i="3" s="1"/>
  <c r="AH340" i="3" s="1"/>
  <c r="AG336" i="3"/>
  <c r="AG341" i="3" s="1"/>
  <c r="AG342" i="3" s="1"/>
  <c r="AG343" i="3" s="1"/>
  <c r="AG337" i="3"/>
  <c r="AG338" i="3" s="1"/>
  <c r="AG339" i="3"/>
  <c r="AG340" i="3" s="1"/>
  <c r="AF336" i="3"/>
  <c r="AF341" i="3" s="1"/>
  <c r="AF342" i="3" s="1"/>
  <c r="AF343" i="3" s="1"/>
  <c r="AE336" i="3"/>
  <c r="AE341" i="3" s="1"/>
  <c r="AE342" i="3" s="1"/>
  <c r="AE343" i="3" s="1"/>
  <c r="AE337" i="3"/>
  <c r="AE338" i="3" s="1"/>
  <c r="AE339" i="3" s="1"/>
  <c r="AE340" i="3" s="1"/>
  <c r="AD336" i="3"/>
  <c r="AC336" i="3"/>
  <c r="AC341" i="3" s="1"/>
  <c r="AC342" i="3" s="1"/>
  <c r="AC343" i="3" s="1"/>
  <c r="AC337" i="3"/>
  <c r="AC338" i="3" s="1"/>
  <c r="AC339" i="3" s="1"/>
  <c r="AC340" i="3" s="1"/>
  <c r="AB336" i="3"/>
  <c r="AB341" i="3" s="1"/>
  <c r="AB342" i="3" s="1"/>
  <c r="AB343" i="3" s="1"/>
  <c r="AA336" i="3"/>
  <c r="AA341" i="3" s="1"/>
  <c r="AA342" i="3" s="1"/>
  <c r="AA343" i="3" s="1"/>
  <c r="AA337" i="3"/>
  <c r="AA338" i="3" s="1"/>
  <c r="AA339" i="3" s="1"/>
  <c r="AA340" i="3" s="1"/>
  <c r="Z336" i="3"/>
  <c r="Q336" i="3"/>
  <c r="Q341" i="3" s="1"/>
  <c r="Q342" i="3" s="1"/>
  <c r="Q343" i="3" s="1"/>
  <c r="Q337" i="3"/>
  <c r="Q338" i="3" s="1"/>
  <c r="Q339" i="3"/>
  <c r="Q340" i="3" s="1"/>
  <c r="P336" i="3"/>
  <c r="P341" i="3" s="1"/>
  <c r="P342" i="3" s="1"/>
  <c r="P343" i="3" s="1"/>
  <c r="O336" i="3"/>
  <c r="O341" i="3" s="1"/>
  <c r="O342" i="3" s="1"/>
  <c r="O343" i="3" s="1"/>
  <c r="O337" i="3"/>
  <c r="O338" i="3" s="1"/>
  <c r="O339" i="3" s="1"/>
  <c r="O340" i="3" s="1"/>
  <c r="N336" i="3"/>
  <c r="M336" i="3"/>
  <c r="M341" i="3" s="1"/>
  <c r="M342" i="3" s="1"/>
  <c r="M343" i="3" s="1"/>
  <c r="M337" i="3"/>
  <c r="M338" i="3" s="1"/>
  <c r="M339" i="3" s="1"/>
  <c r="M340" i="3" s="1"/>
  <c r="L336" i="3"/>
  <c r="L341" i="3" s="1"/>
  <c r="L342" i="3" s="1"/>
  <c r="L343" i="3" s="1"/>
  <c r="K336" i="3"/>
  <c r="K341" i="3" s="1"/>
  <c r="K342" i="3" s="1"/>
  <c r="K343" i="3" s="1"/>
  <c r="K337" i="3"/>
  <c r="K338" i="3" s="1"/>
  <c r="K339" i="3" s="1"/>
  <c r="K340" i="3" s="1"/>
  <c r="J336" i="3"/>
  <c r="I336" i="3"/>
  <c r="I341" i="3" s="1"/>
  <c r="I342" i="3" s="1"/>
  <c r="I343" i="3" s="1"/>
  <c r="I337" i="3"/>
  <c r="I338" i="3" s="1"/>
  <c r="I339" i="3" s="1"/>
  <c r="I340" i="3" s="1"/>
  <c r="H336" i="3"/>
  <c r="G336" i="3"/>
  <c r="G341" i="3" s="1"/>
  <c r="G342" i="3" s="1"/>
  <c r="G343" i="3" s="1"/>
  <c r="G337" i="3"/>
  <c r="G338" i="3" s="1"/>
  <c r="G339" i="3" s="1"/>
  <c r="G340" i="3" s="1"/>
  <c r="F336" i="3"/>
  <c r="BW300" i="3"/>
  <c r="BV300" i="3"/>
  <c r="BV305" i="3" s="1"/>
  <c r="BV306" i="3" s="1"/>
  <c r="BV307" i="3" s="1"/>
  <c r="BV301" i="3"/>
  <c r="BV302" i="3" s="1"/>
  <c r="BV303" i="3"/>
  <c r="BV304" i="3" s="1"/>
  <c r="BU300" i="3"/>
  <c r="BT300" i="3"/>
  <c r="BT305" i="3" s="1"/>
  <c r="BT306" i="3" s="1"/>
  <c r="BT307" i="3" s="1"/>
  <c r="BT301" i="3"/>
  <c r="BT302" i="3" s="1"/>
  <c r="BT303" i="3"/>
  <c r="BT304" i="3" s="1"/>
  <c r="BS300" i="3"/>
  <c r="BR300" i="3"/>
  <c r="BR305" i="3" s="1"/>
  <c r="BR306" i="3" s="1"/>
  <c r="BR307" i="3" s="1"/>
  <c r="BR301" i="3"/>
  <c r="BR302" i="3" s="1"/>
  <c r="BR303" i="3"/>
  <c r="BR304" i="3" s="1"/>
  <c r="BQ300" i="3"/>
  <c r="BP300" i="3"/>
  <c r="BP305" i="3" s="1"/>
  <c r="BP306" i="3" s="1"/>
  <c r="BP307" i="3" s="1"/>
  <c r="BP301" i="3"/>
  <c r="BP302" i="3" s="1"/>
  <c r="BP303" i="3"/>
  <c r="BP304" i="3" s="1"/>
  <c r="BO300" i="3"/>
  <c r="BN300" i="3"/>
  <c r="BN301" i="3"/>
  <c r="BN302" i="3" s="1"/>
  <c r="BN303" i="3"/>
  <c r="BN304" i="3" s="1"/>
  <c r="BM300" i="3"/>
  <c r="BD300" i="3"/>
  <c r="BC300" i="3"/>
  <c r="BB300" i="3"/>
  <c r="BB305" i="3" s="1"/>
  <c r="BB306" i="3" s="1"/>
  <c r="BB307" i="3" s="1"/>
  <c r="BB301" i="3"/>
  <c r="BB302" i="3"/>
  <c r="BB303" i="3" s="1"/>
  <c r="BB304" i="3"/>
  <c r="BA300" i="3"/>
  <c r="BA305" i="3" s="1"/>
  <c r="BA306" i="3" s="1"/>
  <c r="BA307" i="3" s="1"/>
  <c r="BA301" i="3"/>
  <c r="BA302" i="3" s="1"/>
  <c r="BA303" i="3" s="1"/>
  <c r="BA304" i="3" s="1"/>
  <c r="AZ300" i="3"/>
  <c r="AZ305" i="3" s="1"/>
  <c r="AZ306" i="3" s="1"/>
  <c r="AZ307" i="3" s="1"/>
  <c r="AY300" i="3"/>
  <c r="AY305" i="3" s="1"/>
  <c r="AY306" i="3" s="1"/>
  <c r="AY307" i="3" s="1"/>
  <c r="AY301" i="3"/>
  <c r="AY302" i="3" s="1"/>
  <c r="AY303" i="3" s="1"/>
  <c r="AY304" i="3" s="1"/>
  <c r="AX300" i="3"/>
  <c r="AW300" i="3"/>
  <c r="AW305" i="3" s="1"/>
  <c r="AW306" i="3" s="1"/>
  <c r="AW307" i="3" s="1"/>
  <c r="AW301" i="3"/>
  <c r="AW302" i="3" s="1"/>
  <c r="AW303" i="3"/>
  <c r="AW304" i="3" s="1"/>
  <c r="AV300" i="3"/>
  <c r="AV305" i="3" s="1"/>
  <c r="AV306" i="3" s="1"/>
  <c r="AV307" i="3" s="1"/>
  <c r="AU300" i="3"/>
  <c r="AU305" i="3" s="1"/>
  <c r="AU306" i="3" s="1"/>
  <c r="AU307" i="3" s="1"/>
  <c r="AU301" i="3"/>
  <c r="AU302" i="3" s="1"/>
  <c r="AU303" i="3" s="1"/>
  <c r="AU304" i="3" s="1"/>
  <c r="AT300" i="3"/>
  <c r="AG300" i="3"/>
  <c r="AG305" i="3" s="1"/>
  <c r="AG306" i="3" s="1"/>
  <c r="AG307" i="3" s="1"/>
  <c r="AG301" i="3"/>
  <c r="AG302" i="3" s="1"/>
  <c r="AG303" i="3"/>
  <c r="AG304" i="3" s="1"/>
  <c r="AF300" i="3"/>
  <c r="AF305" i="3" s="1"/>
  <c r="AF306" i="3" s="1"/>
  <c r="AF307" i="3" s="1"/>
  <c r="AE300" i="3"/>
  <c r="AE305" i="3" s="1"/>
  <c r="AE306" i="3" s="1"/>
  <c r="AE307" i="3" s="1"/>
  <c r="AE301" i="3"/>
  <c r="AE302" i="3" s="1"/>
  <c r="AE303" i="3" s="1"/>
  <c r="AE304" i="3" s="1"/>
  <c r="AD300" i="3"/>
  <c r="AC300" i="3"/>
  <c r="AC305" i="3" s="1"/>
  <c r="AC306" i="3" s="1"/>
  <c r="AC307" i="3" s="1"/>
  <c r="AC301" i="3"/>
  <c r="AC302" i="3" s="1"/>
  <c r="AC303" i="3"/>
  <c r="AC304" i="3" s="1"/>
  <c r="AB300" i="3"/>
  <c r="AB305" i="3" s="1"/>
  <c r="AB306" i="3" s="1"/>
  <c r="AB307" i="3" s="1"/>
  <c r="AA300" i="3"/>
  <c r="AA305" i="3" s="1"/>
  <c r="AA306" i="3" s="1"/>
  <c r="AA307" i="3" s="1"/>
  <c r="AA301" i="3"/>
  <c r="AA302" i="3" s="1"/>
  <c r="AA303" i="3" s="1"/>
  <c r="AA304" i="3" s="1"/>
  <c r="Z300" i="3"/>
  <c r="M300" i="3"/>
  <c r="M305" i="3" s="1"/>
  <c r="M306" i="3" s="1"/>
  <c r="M307" i="3" s="1"/>
  <c r="M301" i="3"/>
  <c r="M302" i="3" s="1"/>
  <c r="M303" i="3" s="1"/>
  <c r="M304" i="3" s="1"/>
  <c r="L300" i="3"/>
  <c r="L305" i="3" s="1"/>
  <c r="L306" i="3" s="1"/>
  <c r="L307" i="3" s="1"/>
  <c r="K300" i="3"/>
  <c r="K305" i="3" s="1"/>
  <c r="K306" i="3" s="1"/>
  <c r="K307" i="3" s="1"/>
  <c r="K301" i="3"/>
  <c r="K302" i="3" s="1"/>
  <c r="K303" i="3" s="1"/>
  <c r="K304" i="3" s="1"/>
  <c r="J300" i="3"/>
  <c r="I300" i="3"/>
  <c r="I305" i="3" s="1"/>
  <c r="I306" i="3" s="1"/>
  <c r="I307" i="3" s="1"/>
  <c r="I301" i="3"/>
  <c r="I302" i="3" s="1"/>
  <c r="I303" i="3"/>
  <c r="I304" i="3" s="1"/>
  <c r="H300" i="3"/>
  <c r="H305" i="3" s="1"/>
  <c r="H306" i="3" s="1"/>
  <c r="H307" i="3" s="1"/>
  <c r="G300" i="3"/>
  <c r="G305" i="3" s="1"/>
  <c r="G306" i="3" s="1"/>
  <c r="G307" i="3" s="1"/>
  <c r="G301" i="3"/>
  <c r="G302" i="3" s="1"/>
  <c r="G303" i="3" s="1"/>
  <c r="G304" i="3" s="1"/>
  <c r="F300" i="3"/>
  <c r="AK264" i="3"/>
  <c r="AK269" i="3" s="1"/>
  <c r="AK270" i="3" s="1"/>
  <c r="AK271" i="3" s="1"/>
  <c r="AJ264" i="3"/>
  <c r="AJ269" i="3" s="1"/>
  <c r="AJ270" i="3" s="1"/>
  <c r="AJ271" i="3" s="1"/>
  <c r="AJ265" i="3"/>
  <c r="AJ266" i="3" s="1"/>
  <c r="AJ267" i="3" s="1"/>
  <c r="AJ268" i="3" s="1"/>
  <c r="AI264" i="3"/>
  <c r="AH264" i="3"/>
  <c r="AH269" i="3" s="1"/>
  <c r="AH270" i="3" s="1"/>
  <c r="AH271" i="3" s="1"/>
  <c r="AH265" i="3"/>
  <c r="AH266" i="3" s="1"/>
  <c r="AH267" i="3" s="1"/>
  <c r="AH268" i="3" s="1"/>
  <c r="AG264" i="3"/>
  <c r="AG269" i="3" s="1"/>
  <c r="AG270" i="3" s="1"/>
  <c r="AG271" i="3" s="1"/>
  <c r="AF264" i="3"/>
  <c r="AF269" i="3" s="1"/>
  <c r="AF270" i="3" s="1"/>
  <c r="AF271" i="3" s="1"/>
  <c r="AF265" i="3"/>
  <c r="AF266" i="3" s="1"/>
  <c r="AF267" i="3" s="1"/>
  <c r="AF268" i="3" s="1"/>
  <c r="AE264" i="3"/>
  <c r="AD264" i="3"/>
  <c r="AD269" i="3" s="1"/>
  <c r="AD270" i="3" s="1"/>
  <c r="AD271" i="3" s="1"/>
  <c r="AD265" i="3"/>
  <c r="AD266" i="3" s="1"/>
  <c r="AD267" i="3"/>
  <c r="AD268" i="3" s="1"/>
  <c r="AC264" i="3"/>
  <c r="AC269" i="3" s="1"/>
  <c r="AC270" i="3" s="1"/>
  <c r="AC271" i="3" s="1"/>
  <c r="AB264" i="3"/>
  <c r="AB269" i="3" s="1"/>
  <c r="AB270" i="3" s="1"/>
  <c r="AB271" i="3" s="1"/>
  <c r="AB265" i="3"/>
  <c r="AB266" i="3" s="1"/>
  <c r="AB267" i="3" s="1"/>
  <c r="AB268" i="3" s="1"/>
  <c r="AA264" i="3"/>
  <c r="Z264" i="3"/>
  <c r="Z269" i="3" s="1"/>
  <c r="Z270" i="3" s="1"/>
  <c r="Z271" i="3" s="1"/>
  <c r="Q264" i="3"/>
  <c r="Q269" i="3" s="1"/>
  <c r="Q270" i="3" s="1"/>
  <c r="Q271" i="3" s="1"/>
  <c r="P264" i="3"/>
  <c r="P269" i="3" s="1"/>
  <c r="P270" i="3" s="1"/>
  <c r="P271" i="3" s="1"/>
  <c r="P265" i="3"/>
  <c r="P266" i="3" s="1"/>
  <c r="P267" i="3" s="1"/>
  <c r="P268" i="3" s="1"/>
  <c r="O264" i="3"/>
  <c r="N264" i="3"/>
  <c r="N269" i="3" s="1"/>
  <c r="N270" i="3" s="1"/>
  <c r="N271" i="3" s="1"/>
  <c r="M264" i="3"/>
  <c r="M269" i="3" s="1"/>
  <c r="M270" i="3" s="1"/>
  <c r="M271" i="3" s="1"/>
  <c r="L264" i="3"/>
  <c r="L269" i="3" s="1"/>
  <c r="L270" i="3" s="1"/>
  <c r="L271" i="3" s="1"/>
  <c r="L265" i="3"/>
  <c r="L266" i="3" s="1"/>
  <c r="L267" i="3" s="1"/>
  <c r="L268" i="3" s="1"/>
  <c r="K264" i="3"/>
  <c r="J264" i="3"/>
  <c r="J269" i="3" s="1"/>
  <c r="J270" i="3" s="1"/>
  <c r="J271" i="3" s="1"/>
  <c r="I264" i="3"/>
  <c r="I269" i="3" s="1"/>
  <c r="I270" i="3" s="1"/>
  <c r="I271" i="3" s="1"/>
  <c r="H264" i="3"/>
  <c r="H269" i="3" s="1"/>
  <c r="H270" i="3" s="1"/>
  <c r="H271" i="3" s="1"/>
  <c r="H265" i="3"/>
  <c r="H266" i="3" s="1"/>
  <c r="H267" i="3" s="1"/>
  <c r="H268" i="3" s="1"/>
  <c r="G264" i="3"/>
  <c r="F264" i="3"/>
  <c r="F269" i="3" s="1"/>
  <c r="F270" i="3" s="1"/>
  <c r="F271" i="3" s="1"/>
  <c r="BT246" i="3"/>
  <c r="BT251" i="3" s="1"/>
  <c r="BT252" i="3" s="1"/>
  <c r="BT253" i="3" s="1"/>
  <c r="BT247" i="3"/>
  <c r="BT248" i="3" s="1"/>
  <c r="BT249" i="3" s="1"/>
  <c r="BT250" i="3" s="1"/>
  <c r="BS246" i="3"/>
  <c r="BR246" i="3"/>
  <c r="BR251" i="3" s="1"/>
  <c r="BR252" i="3" s="1"/>
  <c r="BR253" i="3" s="1"/>
  <c r="BQ246" i="3"/>
  <c r="BQ251" i="3" s="1"/>
  <c r="BQ252" i="3" s="1"/>
  <c r="BQ253" i="3" s="1"/>
  <c r="BP246" i="3"/>
  <c r="BP251" i="3" s="1"/>
  <c r="BP252" i="3" s="1"/>
  <c r="BP253" i="3" s="1"/>
  <c r="BP247" i="3"/>
  <c r="BP248" i="3" s="1"/>
  <c r="BP249" i="3" s="1"/>
  <c r="BP250" i="3" s="1"/>
  <c r="BO246" i="3"/>
  <c r="BN246" i="3"/>
  <c r="BN251" i="3" s="1"/>
  <c r="BN252" i="3" s="1"/>
  <c r="BN253" i="3" s="1"/>
  <c r="BM246" i="3"/>
  <c r="BM251" i="3" s="1"/>
  <c r="BM252" i="3" s="1"/>
  <c r="BM253" i="3" s="1"/>
  <c r="BA246" i="3"/>
  <c r="BA251" i="3" s="1"/>
  <c r="BA252" i="3" s="1"/>
  <c r="BA253" i="3" s="1"/>
  <c r="BA247" i="3"/>
  <c r="BA248" i="3" s="1"/>
  <c r="BA249" i="3" s="1"/>
  <c r="BA250" i="3" s="1"/>
  <c r="AZ246" i="3"/>
  <c r="AY246" i="3"/>
  <c r="AY251" i="3" s="1"/>
  <c r="AY252" i="3" s="1"/>
  <c r="AY253" i="3" s="1"/>
  <c r="AX246" i="3"/>
  <c r="AX251" i="3" s="1"/>
  <c r="AX252" i="3" s="1"/>
  <c r="AX253" i="3" s="1"/>
  <c r="AW246" i="3"/>
  <c r="AW251" i="3" s="1"/>
  <c r="AW252" i="3" s="1"/>
  <c r="AW253" i="3" s="1"/>
  <c r="AW247" i="3"/>
  <c r="AW248" i="3" s="1"/>
  <c r="AW249" i="3" s="1"/>
  <c r="AW250" i="3" s="1"/>
  <c r="AV246" i="3"/>
  <c r="AU246" i="3"/>
  <c r="AU251" i="3" s="1"/>
  <c r="AU252" i="3" s="1"/>
  <c r="AU253" i="3" s="1"/>
  <c r="AT246" i="3"/>
  <c r="AT251" i="3" s="1"/>
  <c r="AT252" i="3" s="1"/>
  <c r="AT253" i="3" s="1"/>
  <c r="AG246" i="3"/>
  <c r="AG251" i="3" s="1"/>
  <c r="AG252" i="3" s="1"/>
  <c r="AG253" i="3" s="1"/>
  <c r="AG247" i="3"/>
  <c r="AG248" i="3" s="1"/>
  <c r="AG249" i="3" s="1"/>
  <c r="AG250" i="3" s="1"/>
  <c r="AF246" i="3"/>
  <c r="AE246" i="3"/>
  <c r="AE251" i="3" s="1"/>
  <c r="AE252" i="3" s="1"/>
  <c r="AE253" i="3" s="1"/>
  <c r="AD246" i="3"/>
  <c r="AD251" i="3" s="1"/>
  <c r="AD252" i="3" s="1"/>
  <c r="AD253" i="3" s="1"/>
  <c r="AC246" i="3"/>
  <c r="AC251" i="3" s="1"/>
  <c r="AC252" i="3" s="1"/>
  <c r="AC253" i="3" s="1"/>
  <c r="AC247" i="3"/>
  <c r="AC248" i="3" s="1"/>
  <c r="AC249" i="3" s="1"/>
  <c r="AC250" i="3" s="1"/>
  <c r="AB246" i="3"/>
  <c r="AA246" i="3"/>
  <c r="AA251" i="3" s="1"/>
  <c r="AA252" i="3" s="1"/>
  <c r="AA253" i="3" s="1"/>
  <c r="Z246" i="3"/>
  <c r="Z251" i="3" s="1"/>
  <c r="Z252" i="3" s="1"/>
  <c r="Z253" i="3" s="1"/>
  <c r="M246" i="3"/>
  <c r="M251" i="3" s="1"/>
  <c r="M252" i="3" s="1"/>
  <c r="M253" i="3" s="1"/>
  <c r="M247" i="3"/>
  <c r="M248" i="3" s="1"/>
  <c r="M249" i="3" s="1"/>
  <c r="M250" i="3" s="1"/>
  <c r="L246" i="3"/>
  <c r="K246" i="3"/>
  <c r="K251" i="3" s="1"/>
  <c r="K252" i="3" s="1"/>
  <c r="K253" i="3" s="1"/>
  <c r="J246" i="3"/>
  <c r="J251" i="3" s="1"/>
  <c r="J252" i="3" s="1"/>
  <c r="J253" i="3" s="1"/>
  <c r="I246" i="3"/>
  <c r="I251" i="3" s="1"/>
  <c r="I252" i="3" s="1"/>
  <c r="I253" i="3" s="1"/>
  <c r="I247" i="3"/>
  <c r="I248" i="3" s="1"/>
  <c r="I249" i="3" s="1"/>
  <c r="I250" i="3" s="1"/>
  <c r="H246" i="3"/>
  <c r="G246" i="3"/>
  <c r="G251" i="3" s="1"/>
  <c r="G252" i="3" s="1"/>
  <c r="G253" i="3" s="1"/>
  <c r="F246" i="3"/>
  <c r="F251" i="3" s="1"/>
  <c r="F252" i="3" s="1"/>
  <c r="F253" i="3" s="1"/>
  <c r="AO210" i="3"/>
  <c r="AN210" i="3"/>
  <c r="AN215" i="3" s="1"/>
  <c r="AN216" i="3" s="1"/>
  <c r="AN217" i="3" s="1"/>
  <c r="AI210" i="3"/>
  <c r="AI215" i="3" s="1"/>
  <c r="AI216" i="3" s="1"/>
  <c r="AI217" i="3" s="1"/>
  <c r="AH210" i="3"/>
  <c r="AH215" i="3" s="1"/>
  <c r="AH216" i="3" s="1"/>
  <c r="AH217" i="3" s="1"/>
  <c r="AH211" i="3"/>
  <c r="AH212" i="3" s="1"/>
  <c r="AH213" i="3" s="1"/>
  <c r="AH214" i="3" s="1"/>
  <c r="AG210" i="3"/>
  <c r="AF210" i="3"/>
  <c r="AF215" i="3" s="1"/>
  <c r="AF216" i="3" s="1"/>
  <c r="AF217" i="3" s="1"/>
  <c r="AE210" i="3"/>
  <c r="AE215" i="3" s="1"/>
  <c r="AE216" i="3" s="1"/>
  <c r="AE217" i="3" s="1"/>
  <c r="AD210" i="3"/>
  <c r="AD215" i="3" s="1"/>
  <c r="AD216" i="3" s="1"/>
  <c r="AD217" i="3" s="1"/>
  <c r="AD211" i="3"/>
  <c r="AD212" i="3" s="1"/>
  <c r="AD213" i="3" s="1"/>
  <c r="AD214" i="3" s="1"/>
  <c r="AC210" i="3"/>
  <c r="AC215" i="3" s="1"/>
  <c r="AC216" i="3" s="1"/>
  <c r="AC217" i="3" s="1"/>
  <c r="AC211" i="3"/>
  <c r="AC212" i="3" s="1"/>
  <c r="AC213" i="3" s="1"/>
  <c r="AC214" i="3" s="1"/>
  <c r="AB210" i="3"/>
  <c r="AA210" i="3"/>
  <c r="AA215" i="3" s="1"/>
  <c r="AA216" i="3" s="1"/>
  <c r="AA217" i="3" s="1"/>
  <c r="Z210" i="3"/>
  <c r="Z215" i="3" s="1"/>
  <c r="Z216" i="3" s="1"/>
  <c r="Z211" i="3"/>
  <c r="Z212" i="3"/>
  <c r="Z213" i="3" s="1"/>
  <c r="Z214" i="3" s="1"/>
  <c r="U210" i="3"/>
  <c r="U215" i="3" s="1"/>
  <c r="U216" i="3" s="1"/>
  <c r="U217" i="3" s="1"/>
  <c r="U211" i="3"/>
  <c r="U212" i="3" s="1"/>
  <c r="U213" i="3" s="1"/>
  <c r="U214" i="3" s="1"/>
  <c r="T210" i="3"/>
  <c r="O210" i="3"/>
  <c r="O215" i="3" s="1"/>
  <c r="O216" i="3" s="1"/>
  <c r="O217" i="3" s="1"/>
  <c r="N210" i="3"/>
  <c r="N215" i="3" s="1"/>
  <c r="N216" i="3" s="1"/>
  <c r="N217" i="3" s="1"/>
  <c r="N211" i="3"/>
  <c r="N212" i="3"/>
  <c r="N213" i="3" s="1"/>
  <c r="N214" i="3" s="1"/>
  <c r="M210" i="3"/>
  <c r="M215" i="3" s="1"/>
  <c r="M216" i="3" s="1"/>
  <c r="M217" i="3" s="1"/>
  <c r="M211" i="3"/>
  <c r="M212" i="3" s="1"/>
  <c r="M213" i="3" s="1"/>
  <c r="M214" i="3" s="1"/>
  <c r="L210" i="3"/>
  <c r="K210" i="3"/>
  <c r="K215" i="3" s="1"/>
  <c r="K216" i="3" s="1"/>
  <c r="K217" i="3" s="1"/>
  <c r="J210" i="3"/>
  <c r="J215" i="3" s="1"/>
  <c r="J216" i="3" s="1"/>
  <c r="J217" i="3" s="1"/>
  <c r="J211" i="3"/>
  <c r="J212" i="3"/>
  <c r="J213" i="3" s="1"/>
  <c r="J214" i="3" s="1"/>
  <c r="I210" i="3"/>
  <c r="I215" i="3" s="1"/>
  <c r="I216" i="3" s="1"/>
  <c r="I217" i="3" s="1"/>
  <c r="I211" i="3"/>
  <c r="I212" i="3" s="1"/>
  <c r="I213" i="3" s="1"/>
  <c r="I214" i="3" s="1"/>
  <c r="H210" i="3"/>
  <c r="G210" i="3"/>
  <c r="G215" i="3" s="1"/>
  <c r="G216" i="3" s="1"/>
  <c r="G217" i="3" s="1"/>
  <c r="F210" i="3"/>
  <c r="F215" i="3" s="1"/>
  <c r="F216" i="3" s="1"/>
  <c r="F217" i="3" s="1"/>
  <c r="F211" i="3"/>
  <c r="F212" i="3"/>
  <c r="F213" i="3" s="1"/>
  <c r="F214" i="3" s="1"/>
  <c r="AB319" i="3"/>
  <c r="AB320" i="3" s="1"/>
  <c r="AB321" i="3" s="1"/>
  <c r="AB322" i="3" s="1"/>
  <c r="H319" i="3"/>
  <c r="H320" i="3" s="1"/>
  <c r="H321" i="3" s="1"/>
  <c r="H322" i="3" s="1"/>
  <c r="BO283" i="3"/>
  <c r="BO284" i="3" s="1"/>
  <c r="BO285" i="3" s="1"/>
  <c r="BO286" i="3"/>
  <c r="AV283" i="3"/>
  <c r="AV284" i="3" s="1"/>
  <c r="AV285" i="3" s="1"/>
  <c r="AV286" i="3" s="1"/>
  <c r="AJ283" i="3"/>
  <c r="AJ284" i="3" s="1"/>
  <c r="AJ285" i="3" s="1"/>
  <c r="AJ286" i="3"/>
  <c r="AF283" i="3"/>
  <c r="AF284" i="3" s="1"/>
  <c r="AF285" i="3" s="1"/>
  <c r="AF286" i="3" s="1"/>
  <c r="AB283" i="3"/>
  <c r="AB284" i="3" s="1"/>
  <c r="AB285" i="3" s="1"/>
  <c r="AB286" i="3"/>
  <c r="P283" i="3"/>
  <c r="P284" i="3" s="1"/>
  <c r="P285" i="3" s="1"/>
  <c r="P286" i="3" s="1"/>
  <c r="L283" i="3"/>
  <c r="L284" i="3" s="1"/>
  <c r="L285" i="3" s="1"/>
  <c r="L286" i="3" s="1"/>
  <c r="H283" i="3"/>
  <c r="H284" i="3" s="1"/>
  <c r="H285" i="3" s="1"/>
  <c r="H286" i="3" s="1"/>
  <c r="BO229" i="3"/>
  <c r="BO230" i="3" s="1"/>
  <c r="BO231" i="3" s="1"/>
  <c r="BO232" i="3" s="1"/>
  <c r="AB229" i="3"/>
  <c r="AB230" i="3" s="1"/>
  <c r="AB231" i="3" s="1"/>
  <c r="AB232" i="3" s="1"/>
  <c r="AC318" i="3"/>
  <c r="AB318" i="3"/>
  <c r="AB323" i="3" s="1"/>
  <c r="AB324" i="3" s="1"/>
  <c r="AB325" i="3" s="1"/>
  <c r="AA318" i="3"/>
  <c r="AA323" i="3" s="1"/>
  <c r="AA324" i="3" s="1"/>
  <c r="AA325" i="3" s="1"/>
  <c r="AA319" i="3"/>
  <c r="AA320" i="3"/>
  <c r="AA321" i="3"/>
  <c r="AA322" i="3" s="1"/>
  <c r="Z318" i="3"/>
  <c r="Z323" i="3" s="1"/>
  <c r="Z324" i="3" s="1"/>
  <c r="Z325" i="3" s="1"/>
  <c r="M318" i="3"/>
  <c r="M323" i="3" s="1"/>
  <c r="M324" i="3" s="1"/>
  <c r="M325" i="3" s="1"/>
  <c r="L318" i="3"/>
  <c r="L323" i="3" s="1"/>
  <c r="L324" i="3" s="1"/>
  <c r="L325" i="3" s="1"/>
  <c r="K318" i="3"/>
  <c r="K323" i="3" s="1"/>
  <c r="K324" i="3" s="1"/>
  <c r="K325" i="3" s="1"/>
  <c r="K319" i="3"/>
  <c r="K320" i="3"/>
  <c r="K321" i="3"/>
  <c r="K322" i="3" s="1"/>
  <c r="J318" i="3"/>
  <c r="J323" i="3" s="1"/>
  <c r="J324" i="3" s="1"/>
  <c r="J325" i="3" s="1"/>
  <c r="J319" i="3"/>
  <c r="J320" i="3"/>
  <c r="J321" i="3" s="1"/>
  <c r="J322" i="3"/>
  <c r="I318" i="3"/>
  <c r="I323" i="3" s="1"/>
  <c r="I324" i="3" s="1"/>
  <c r="I325" i="3" s="1"/>
  <c r="I319" i="3"/>
  <c r="I320" i="3" s="1"/>
  <c r="I321" i="3" s="1"/>
  <c r="I322" i="3" s="1"/>
  <c r="H318" i="3"/>
  <c r="H323" i="3" s="1"/>
  <c r="H324" i="3" s="1"/>
  <c r="H325" i="3" s="1"/>
  <c r="G318" i="3"/>
  <c r="G323" i="3" s="1"/>
  <c r="G324" i="3" s="1"/>
  <c r="G325" i="3" s="1"/>
  <c r="G319" i="3"/>
  <c r="G320" i="3"/>
  <c r="G321" i="3" s="1"/>
  <c r="G322" i="3" s="1"/>
  <c r="F318" i="3"/>
  <c r="F323" i="3" s="1"/>
  <c r="F324" i="3" s="1"/>
  <c r="F325" i="3" s="1"/>
  <c r="F319" i="3"/>
  <c r="F320" i="3"/>
  <c r="F321" i="3" s="1"/>
  <c r="F322" i="3" s="1"/>
  <c r="BP282" i="3"/>
  <c r="BO282" i="3"/>
  <c r="BO287" i="3" s="1"/>
  <c r="BO288" i="3" s="1"/>
  <c r="BO289" i="3" s="1"/>
  <c r="BN282" i="3"/>
  <c r="BN287" i="3" s="1"/>
  <c r="BN288" i="3" s="1"/>
  <c r="BN289" i="3" s="1"/>
  <c r="BM282" i="3"/>
  <c r="BM287" i="3" s="1"/>
  <c r="BM288" i="3" s="1"/>
  <c r="BM289" i="3" s="1"/>
  <c r="AW282" i="3"/>
  <c r="AV282" i="3"/>
  <c r="AV287" i="3" s="1"/>
  <c r="AV288" i="3" s="1"/>
  <c r="AV289" i="3" s="1"/>
  <c r="AU282" i="3"/>
  <c r="AU287" i="3" s="1"/>
  <c r="AU288" i="3" s="1"/>
  <c r="AU289" i="3" s="1"/>
  <c r="AU283" i="3"/>
  <c r="AU284" i="3" s="1"/>
  <c r="AU285" i="3" s="1"/>
  <c r="AU286" i="3" s="1"/>
  <c r="AT282" i="3"/>
  <c r="AT287" i="3" s="1"/>
  <c r="AT288" i="3" s="1"/>
  <c r="AT289" i="3" s="1"/>
  <c r="AT283" i="3"/>
  <c r="AT284" i="3" s="1"/>
  <c r="AT285" i="3" s="1"/>
  <c r="AT286" i="3" s="1"/>
  <c r="AK282" i="3"/>
  <c r="AJ282" i="3"/>
  <c r="AJ287" i="3" s="1"/>
  <c r="AJ288" i="3" s="1"/>
  <c r="AJ289" i="3" s="1"/>
  <c r="AI282" i="3"/>
  <c r="AI287" i="3" s="1"/>
  <c r="AI288" i="3" s="1"/>
  <c r="AI289" i="3" s="1"/>
  <c r="AH282" i="3"/>
  <c r="AH287" i="3" s="1"/>
  <c r="AH288" i="3" s="1"/>
  <c r="AH289" i="3" s="1"/>
  <c r="AG282" i="3"/>
  <c r="AF282" i="3"/>
  <c r="AF287" i="3" s="1"/>
  <c r="AF288" i="3" s="1"/>
  <c r="AF289" i="3" s="1"/>
  <c r="AE282" i="3"/>
  <c r="AE287" i="3" s="1"/>
  <c r="AE288" i="3" s="1"/>
  <c r="AE289" i="3" s="1"/>
  <c r="AE283" i="3"/>
  <c r="AE284" i="3" s="1"/>
  <c r="AE285" i="3" s="1"/>
  <c r="AE286" i="3" s="1"/>
  <c r="AD282" i="3"/>
  <c r="AD287" i="3" s="1"/>
  <c r="AD288" i="3" s="1"/>
  <c r="AD289" i="3" s="1"/>
  <c r="AD283" i="3"/>
  <c r="AD284" i="3" s="1"/>
  <c r="AD285" i="3" s="1"/>
  <c r="AD286" i="3" s="1"/>
  <c r="AC282" i="3"/>
  <c r="AB282" i="3"/>
  <c r="AB287" i="3" s="1"/>
  <c r="AB288" i="3" s="1"/>
  <c r="AB289" i="3" s="1"/>
  <c r="AA282" i="3"/>
  <c r="AA287" i="3" s="1"/>
  <c r="AA288" i="3" s="1"/>
  <c r="AA289" i="3" s="1"/>
  <c r="Z282" i="3"/>
  <c r="Z287" i="3" s="1"/>
  <c r="Z288" i="3" s="1"/>
  <c r="Z289" i="3" s="1"/>
  <c r="Q282" i="3"/>
  <c r="P282" i="3"/>
  <c r="P287" i="3" s="1"/>
  <c r="P288" i="3" s="1"/>
  <c r="P289" i="3" s="1"/>
  <c r="O282" i="3"/>
  <c r="O287" i="3" s="1"/>
  <c r="O288" i="3" s="1"/>
  <c r="O289" i="3" s="1"/>
  <c r="O283" i="3"/>
  <c r="O284" i="3" s="1"/>
  <c r="O285" i="3" s="1"/>
  <c r="O286" i="3" s="1"/>
  <c r="N282" i="3"/>
  <c r="N287" i="3" s="1"/>
  <c r="N288" i="3" s="1"/>
  <c r="N289" i="3" s="1"/>
  <c r="N283" i="3"/>
  <c r="N284" i="3" s="1"/>
  <c r="N285" i="3" s="1"/>
  <c r="N286" i="3" s="1"/>
  <c r="M282" i="3"/>
  <c r="L282" i="3"/>
  <c r="L287" i="3" s="1"/>
  <c r="L288" i="3" s="1"/>
  <c r="L289" i="3" s="1"/>
  <c r="K282" i="3"/>
  <c r="K287" i="3" s="1"/>
  <c r="K288" i="3" s="1"/>
  <c r="K289" i="3" s="1"/>
  <c r="J282" i="3"/>
  <c r="J287" i="3" s="1"/>
  <c r="J288" i="3" s="1"/>
  <c r="J289" i="3" s="1"/>
  <c r="I282" i="3"/>
  <c r="H282" i="3"/>
  <c r="H287" i="3" s="1"/>
  <c r="H288" i="3" s="1"/>
  <c r="H289" i="3" s="1"/>
  <c r="G282" i="3"/>
  <c r="G287" i="3" s="1"/>
  <c r="G288" i="3" s="1"/>
  <c r="G289" i="3" s="1"/>
  <c r="G283" i="3"/>
  <c r="G284" i="3" s="1"/>
  <c r="G285" i="3" s="1"/>
  <c r="G286" i="3" s="1"/>
  <c r="F282" i="3"/>
  <c r="F287" i="3" s="1"/>
  <c r="F288" i="3" s="1"/>
  <c r="F289" i="3" s="1"/>
  <c r="F283" i="3"/>
  <c r="F284" i="3" s="1"/>
  <c r="F285" i="3" s="1"/>
  <c r="F286" i="3" s="1"/>
  <c r="BT228" i="3"/>
  <c r="BT233" i="3" s="1"/>
  <c r="BT234" i="3" s="1"/>
  <c r="BT235" i="3" s="1"/>
  <c r="BT229" i="3"/>
  <c r="BT230" i="3"/>
  <c r="BT231" i="3" s="1"/>
  <c r="BT232" i="3" s="1"/>
  <c r="BS228" i="3"/>
  <c r="BS233" i="3" s="1"/>
  <c r="BS234" i="3" s="1"/>
  <c r="BS235" i="3" s="1"/>
  <c r="BR228" i="3"/>
  <c r="BR233" i="3" s="1"/>
  <c r="BR234" i="3" s="1"/>
  <c r="BR235" i="3" s="1"/>
  <c r="BR229" i="3"/>
  <c r="BR230" i="3" s="1"/>
  <c r="BR231" i="3" s="1"/>
  <c r="BR232" i="3" s="1"/>
  <c r="BQ228" i="3"/>
  <c r="BP228" i="3"/>
  <c r="BP233" i="3" s="1"/>
  <c r="BP234" i="3" s="1"/>
  <c r="BP235" i="3" s="1"/>
  <c r="BP229" i="3"/>
  <c r="BP230" i="3" s="1"/>
  <c r="BP231" i="3" s="1"/>
  <c r="BP232" i="3" s="1"/>
  <c r="BO228" i="3"/>
  <c r="BO233" i="3" s="1"/>
  <c r="BO234" i="3" s="1"/>
  <c r="BO235" i="3" s="1"/>
  <c r="BN228" i="3"/>
  <c r="BN233" i="3" s="1"/>
  <c r="BN234" i="3" s="1"/>
  <c r="BN235" i="3" s="1"/>
  <c r="BM228" i="3"/>
  <c r="BA228" i="3"/>
  <c r="BA233" i="3" s="1"/>
  <c r="BA234" i="3" s="1"/>
  <c r="BA235" i="3" s="1"/>
  <c r="BA229" i="3"/>
  <c r="BA230" i="3"/>
  <c r="BA231" i="3" s="1"/>
  <c r="BA232" i="3" s="1"/>
  <c r="AZ228" i="3"/>
  <c r="AZ233" i="3" s="1"/>
  <c r="AZ234" i="3" s="1"/>
  <c r="AZ235" i="3" s="1"/>
  <c r="AY228" i="3"/>
  <c r="AY233" i="3" s="1"/>
  <c r="AY234" i="3" s="1"/>
  <c r="AY235" i="3" s="1"/>
  <c r="AY229" i="3"/>
  <c r="AY230" i="3" s="1"/>
  <c r="AY231" i="3" s="1"/>
  <c r="AY232" i="3" s="1"/>
  <c r="AX228" i="3"/>
  <c r="AW228" i="3"/>
  <c r="AW233" i="3" s="1"/>
  <c r="AW234" i="3" s="1"/>
  <c r="AW235" i="3" s="1"/>
  <c r="AW229" i="3"/>
  <c r="AW230" i="3" s="1"/>
  <c r="AW231" i="3" s="1"/>
  <c r="AW232" i="3" s="1"/>
  <c r="AV228" i="3"/>
  <c r="AV233" i="3" s="1"/>
  <c r="AV234" i="3" s="1"/>
  <c r="AV235" i="3" s="1"/>
  <c r="AU228" i="3"/>
  <c r="AU233" i="3" s="1"/>
  <c r="AU234" i="3" s="1"/>
  <c r="AU235" i="3" s="1"/>
  <c r="AT228" i="3"/>
  <c r="AG228" i="3"/>
  <c r="AG233" i="3" s="1"/>
  <c r="AG234" i="3" s="1"/>
  <c r="AG235" i="3" s="1"/>
  <c r="AG229" i="3"/>
  <c r="AG230" i="3"/>
  <c r="AG231" i="3" s="1"/>
  <c r="AG232" i="3" s="1"/>
  <c r="AF228" i="3"/>
  <c r="AF233" i="3" s="1"/>
  <c r="AF234" i="3" s="1"/>
  <c r="AF235" i="3" s="1"/>
  <c r="AE228" i="3"/>
  <c r="AE233" i="3" s="1"/>
  <c r="AE234" i="3" s="1"/>
  <c r="AE235" i="3" s="1"/>
  <c r="AE229" i="3"/>
  <c r="AE230" i="3" s="1"/>
  <c r="AE231" i="3" s="1"/>
  <c r="AE232" i="3" s="1"/>
  <c r="AD228" i="3"/>
  <c r="AC228" i="3"/>
  <c r="AC233" i="3" s="1"/>
  <c r="AC234" i="3" s="1"/>
  <c r="AC235" i="3" s="1"/>
  <c r="AC229" i="3"/>
  <c r="AC230" i="3" s="1"/>
  <c r="AC231" i="3" s="1"/>
  <c r="AC232" i="3" s="1"/>
  <c r="AB228" i="3"/>
  <c r="AB233" i="3" s="1"/>
  <c r="AB234" i="3" s="1"/>
  <c r="AB235" i="3" s="1"/>
  <c r="AA228" i="3"/>
  <c r="AA233" i="3" s="1"/>
  <c r="AA234" i="3" s="1"/>
  <c r="AA235" i="3" s="1"/>
  <c r="Z228" i="3"/>
  <c r="M228" i="3"/>
  <c r="M233" i="3" s="1"/>
  <c r="M234" i="3" s="1"/>
  <c r="M235" i="3" s="1"/>
  <c r="M229" i="3"/>
  <c r="M230" i="3"/>
  <c r="M231" i="3" s="1"/>
  <c r="M232" i="3" s="1"/>
  <c r="L228" i="3"/>
  <c r="L233" i="3" s="1"/>
  <c r="L234" i="3" s="1"/>
  <c r="L235" i="3" s="1"/>
  <c r="K228" i="3"/>
  <c r="K233" i="3" s="1"/>
  <c r="K234" i="3" s="1"/>
  <c r="K235" i="3" s="1"/>
  <c r="K229" i="3"/>
  <c r="K230" i="3" s="1"/>
  <c r="K231" i="3" s="1"/>
  <c r="K232" i="3" s="1"/>
  <c r="J228" i="3"/>
  <c r="I228" i="3"/>
  <c r="I233" i="3" s="1"/>
  <c r="I234" i="3" s="1"/>
  <c r="I235" i="3" s="1"/>
  <c r="I229" i="3"/>
  <c r="I230" i="3" s="1"/>
  <c r="I231" i="3" s="1"/>
  <c r="I232" i="3" s="1"/>
  <c r="H228" i="3"/>
  <c r="H233" i="3" s="1"/>
  <c r="H234" i="3" s="1"/>
  <c r="H235" i="3" s="1"/>
  <c r="G228" i="3"/>
  <c r="G233" i="3" s="1"/>
  <c r="G234" i="3" s="1"/>
  <c r="G235" i="3" s="1"/>
  <c r="F228" i="3"/>
  <c r="AC192" i="3"/>
  <c r="AC197" i="3" s="1"/>
  <c r="AC198" i="3" s="1"/>
  <c r="AC199" i="3" s="1"/>
  <c r="AB192" i="3"/>
  <c r="AB197" i="3" s="1"/>
  <c r="AB198" i="3" s="1"/>
  <c r="AB199" i="3" s="1"/>
  <c r="AA192" i="3"/>
  <c r="Z192" i="3"/>
  <c r="Z197" i="3" s="1"/>
  <c r="Z198" i="3" s="1"/>
  <c r="Z199" i="3" s="1"/>
  <c r="Z193" i="3"/>
  <c r="Z194" i="3" s="1"/>
  <c r="Z195" i="3" s="1"/>
  <c r="Z196" i="3" s="1"/>
  <c r="I192" i="3"/>
  <c r="I197" i="3" s="1"/>
  <c r="I198" i="3" s="1"/>
  <c r="I199" i="3" s="1"/>
  <c r="I193" i="3"/>
  <c r="I194" i="3" s="1"/>
  <c r="I195" i="3" s="1"/>
  <c r="I196" i="3" s="1"/>
  <c r="H192" i="3"/>
  <c r="H197" i="3" s="1"/>
  <c r="H198" i="3" s="1"/>
  <c r="H199" i="3" s="1"/>
  <c r="G192" i="3"/>
  <c r="F192" i="3"/>
  <c r="F197" i="3" s="1"/>
  <c r="F198" i="3" s="1"/>
  <c r="F199" i="3" s="1"/>
  <c r="F193" i="3"/>
  <c r="F194" i="3"/>
  <c r="F195" i="3" s="1"/>
  <c r="F196" i="3" s="1"/>
  <c r="AI174" i="3"/>
  <c r="AI179" i="3" s="1"/>
  <c r="AI180" i="3" s="1"/>
  <c r="AI181" i="3" s="1"/>
  <c r="AH174" i="3"/>
  <c r="AH179" i="3" s="1"/>
  <c r="AH180" i="3" s="1"/>
  <c r="AH181" i="3" s="1"/>
  <c r="AG174" i="3"/>
  <c r="AG179" i="3" s="1"/>
  <c r="AG180" i="3" s="1"/>
  <c r="AG181" i="3" s="1"/>
  <c r="AF174" i="3"/>
  <c r="AF179" i="3" s="1"/>
  <c r="AF180" i="3" s="1"/>
  <c r="AF181" i="3" s="1"/>
  <c r="AF175" i="3"/>
  <c r="AF176" i="3" s="1"/>
  <c r="AF177" i="3" s="1"/>
  <c r="AF178" i="3" s="1"/>
  <c r="AE174" i="3"/>
  <c r="AE179" i="3" s="1"/>
  <c r="AE180" i="3" s="1"/>
  <c r="AE181" i="3" s="1"/>
  <c r="AD174" i="3"/>
  <c r="AD179" i="3" s="1"/>
  <c r="AD180" i="3" s="1"/>
  <c r="AD181" i="3" s="1"/>
  <c r="AC174" i="3"/>
  <c r="AC179" i="3" s="1"/>
  <c r="AC180" i="3" s="1"/>
  <c r="AC181" i="3" s="1"/>
  <c r="AB174" i="3"/>
  <c r="AB179" i="3" s="1"/>
  <c r="AB180" i="3" s="1"/>
  <c r="AB181" i="3" s="1"/>
  <c r="AB175" i="3"/>
  <c r="AB176" i="3" s="1"/>
  <c r="AB177" i="3" s="1"/>
  <c r="AB178" i="3" s="1"/>
  <c r="AA174" i="3"/>
  <c r="AA179" i="3" s="1"/>
  <c r="AA180" i="3" s="1"/>
  <c r="AA181" i="3" s="1"/>
  <c r="Z174" i="3"/>
  <c r="Z179" i="3" s="1"/>
  <c r="Z180" i="3" s="1"/>
  <c r="Z181" i="3" s="1"/>
  <c r="O174" i="3"/>
  <c r="O179" i="3" s="1"/>
  <c r="O180" i="3" s="1"/>
  <c r="O181" i="3" s="1"/>
  <c r="N174" i="3"/>
  <c r="N179" i="3" s="1"/>
  <c r="N180" i="3" s="1"/>
  <c r="N181" i="3" s="1"/>
  <c r="N175" i="3"/>
  <c r="N176" i="3" s="1"/>
  <c r="N177" i="3" s="1"/>
  <c r="N178" i="3" s="1"/>
  <c r="M174" i="3"/>
  <c r="M179" i="3" s="1"/>
  <c r="M180" i="3" s="1"/>
  <c r="M181" i="3" s="1"/>
  <c r="L174" i="3"/>
  <c r="L179" i="3" s="1"/>
  <c r="L180" i="3" s="1"/>
  <c r="L181" i="3" s="1"/>
  <c r="K174" i="3"/>
  <c r="K179" i="3" s="1"/>
  <c r="K180" i="3" s="1"/>
  <c r="K181" i="3" s="1"/>
  <c r="J174" i="3"/>
  <c r="J179" i="3" s="1"/>
  <c r="J180" i="3" s="1"/>
  <c r="J181" i="3" s="1"/>
  <c r="J175" i="3"/>
  <c r="J176" i="3" s="1"/>
  <c r="J177" i="3" s="1"/>
  <c r="J178" i="3" s="1"/>
  <c r="I174" i="3"/>
  <c r="I179" i="3" s="1"/>
  <c r="I180" i="3" s="1"/>
  <c r="I181" i="3" s="1"/>
  <c r="H174" i="3"/>
  <c r="H179" i="3" s="1"/>
  <c r="H180" i="3" s="1"/>
  <c r="H181" i="3" s="1"/>
  <c r="G174" i="3"/>
  <c r="G179" i="3" s="1"/>
  <c r="G180" i="3" s="1"/>
  <c r="G181" i="3" s="1"/>
  <c r="F174" i="3"/>
  <c r="F179" i="3" s="1"/>
  <c r="F180" i="3" s="1"/>
  <c r="F181" i="3" s="1"/>
  <c r="F175" i="3"/>
  <c r="F176" i="3" s="1"/>
  <c r="F177" i="3" s="1"/>
  <c r="F178" i="3" s="1"/>
  <c r="AK156" i="3"/>
  <c r="AK161" i="3" s="1"/>
  <c r="AK162" i="3" s="1"/>
  <c r="AK163" i="3" s="1"/>
  <c r="AK157" i="3"/>
  <c r="AK158" i="3" s="1"/>
  <c r="AK159" i="3" s="1"/>
  <c r="AK160" i="3" s="1"/>
  <c r="AJ156" i="3"/>
  <c r="AJ161" i="3" s="1"/>
  <c r="AJ162" i="3" s="1"/>
  <c r="AJ163" i="3" s="1"/>
  <c r="AI156" i="3"/>
  <c r="AI161" i="3" s="1"/>
  <c r="AI162" i="3" s="1"/>
  <c r="AI163" i="3" s="1"/>
  <c r="AI157" i="3"/>
  <c r="AI158" i="3" s="1"/>
  <c r="AI159" i="3" s="1"/>
  <c r="AI160" i="3" s="1"/>
  <c r="AH156" i="3"/>
  <c r="AH161" i="3" s="1"/>
  <c r="AH162" i="3" s="1"/>
  <c r="AH163" i="3" s="1"/>
  <c r="AG156" i="3"/>
  <c r="AG161" i="3" s="1"/>
  <c r="AG162" i="3" s="1"/>
  <c r="AG163" i="3" s="1"/>
  <c r="AG157" i="3"/>
  <c r="AG158" i="3" s="1"/>
  <c r="AG159" i="3" s="1"/>
  <c r="AG160" i="3" s="1"/>
  <c r="AF156" i="3"/>
  <c r="AF161" i="3" s="1"/>
  <c r="AF162" i="3" s="1"/>
  <c r="AF163" i="3" s="1"/>
  <c r="AE156" i="3"/>
  <c r="AE161" i="3" s="1"/>
  <c r="AE162" i="3" s="1"/>
  <c r="AE163" i="3" s="1"/>
  <c r="AE157" i="3"/>
  <c r="AE158" i="3" s="1"/>
  <c r="AE159" i="3" s="1"/>
  <c r="AE160" i="3" s="1"/>
  <c r="AD156" i="3"/>
  <c r="AD161" i="3" s="1"/>
  <c r="AD162" i="3" s="1"/>
  <c r="AD163" i="3" s="1"/>
  <c r="AC156" i="3"/>
  <c r="AC161" i="3" s="1"/>
  <c r="AC162" i="3" s="1"/>
  <c r="AC163" i="3" s="1"/>
  <c r="AC157" i="3"/>
  <c r="AC158" i="3" s="1"/>
  <c r="AC159" i="3" s="1"/>
  <c r="AC160" i="3" s="1"/>
  <c r="AB156" i="3"/>
  <c r="AB161" i="3" s="1"/>
  <c r="AB162" i="3" s="1"/>
  <c r="AB163" i="3" s="1"/>
  <c r="AA156" i="3"/>
  <c r="AA161" i="3" s="1"/>
  <c r="AA162" i="3" s="1"/>
  <c r="AA163" i="3" s="1"/>
  <c r="AA157" i="3"/>
  <c r="AA158" i="3" s="1"/>
  <c r="AA159" i="3" s="1"/>
  <c r="AA160" i="3" s="1"/>
  <c r="Z156" i="3"/>
  <c r="Z161" i="3" s="1"/>
  <c r="Z162" i="3" s="1"/>
  <c r="Z163" i="3" s="1"/>
  <c r="Q156" i="3"/>
  <c r="Q161" i="3" s="1"/>
  <c r="Q162" i="3" s="1"/>
  <c r="Q163" i="3" s="1"/>
  <c r="Q157" i="3"/>
  <c r="Q158" i="3" s="1"/>
  <c r="Q159" i="3" s="1"/>
  <c r="Q160" i="3" s="1"/>
  <c r="P156" i="3"/>
  <c r="P161" i="3" s="1"/>
  <c r="P162" i="3" s="1"/>
  <c r="P163" i="3" s="1"/>
  <c r="O156" i="3"/>
  <c r="O161" i="3" s="1"/>
  <c r="O162" i="3" s="1"/>
  <c r="O163" i="3" s="1"/>
  <c r="O157" i="3"/>
  <c r="O158" i="3" s="1"/>
  <c r="O159" i="3" s="1"/>
  <c r="O160" i="3" s="1"/>
  <c r="N156" i="3"/>
  <c r="N161" i="3" s="1"/>
  <c r="N162" i="3" s="1"/>
  <c r="N163" i="3" s="1"/>
  <c r="M156" i="3"/>
  <c r="M161" i="3" s="1"/>
  <c r="M162" i="3" s="1"/>
  <c r="M163" i="3" s="1"/>
  <c r="M157" i="3"/>
  <c r="M158" i="3" s="1"/>
  <c r="M159" i="3" s="1"/>
  <c r="M160" i="3" s="1"/>
  <c r="L156" i="3"/>
  <c r="L161" i="3" s="1"/>
  <c r="L162" i="3" s="1"/>
  <c r="L163" i="3" s="1"/>
  <c r="K156" i="3"/>
  <c r="K161" i="3" s="1"/>
  <c r="K162" i="3" s="1"/>
  <c r="K163" i="3" s="1"/>
  <c r="K157" i="3"/>
  <c r="K158" i="3" s="1"/>
  <c r="K159" i="3" s="1"/>
  <c r="K160" i="3" s="1"/>
  <c r="J156" i="3"/>
  <c r="J161" i="3" s="1"/>
  <c r="J162" i="3" s="1"/>
  <c r="J163" i="3" s="1"/>
  <c r="I156" i="3"/>
  <c r="I161" i="3" s="1"/>
  <c r="I162" i="3" s="1"/>
  <c r="I163" i="3" s="1"/>
  <c r="I157" i="3"/>
  <c r="I158" i="3" s="1"/>
  <c r="I159" i="3" s="1"/>
  <c r="I160" i="3" s="1"/>
  <c r="H156" i="3"/>
  <c r="H161" i="3" s="1"/>
  <c r="H162" i="3" s="1"/>
  <c r="H163" i="3" s="1"/>
  <c r="G156" i="3"/>
  <c r="G161" i="3" s="1"/>
  <c r="G162" i="3" s="1"/>
  <c r="G163" i="3" s="1"/>
  <c r="G157" i="3"/>
  <c r="G158" i="3" s="1"/>
  <c r="G159" i="3" s="1"/>
  <c r="G160" i="3" s="1"/>
  <c r="F156" i="3"/>
  <c r="F161" i="3" s="1"/>
  <c r="F162" i="3" s="1"/>
  <c r="F163" i="3" s="1"/>
  <c r="BZ102" i="3"/>
  <c r="BZ107" i="3" s="1"/>
  <c r="BZ108" i="3" s="1"/>
  <c r="BZ109" i="3" s="1"/>
  <c r="BY102" i="3"/>
  <c r="BY107" i="3" s="1"/>
  <c r="BY108" i="3" s="1"/>
  <c r="BY109" i="3" s="1"/>
  <c r="BY103" i="3"/>
  <c r="BY104" i="3" s="1"/>
  <c r="BY105" i="3" s="1"/>
  <c r="BY106" i="3" s="1"/>
  <c r="BX102" i="3"/>
  <c r="BX107" i="3" s="1"/>
  <c r="BX108" i="3" s="1"/>
  <c r="BX109" i="3" s="1"/>
  <c r="BW102" i="3"/>
  <c r="BW107" i="3" s="1"/>
  <c r="BW108" i="3" s="1"/>
  <c r="BW109" i="3" s="1"/>
  <c r="BW103" i="3"/>
  <c r="BW104" i="3" s="1"/>
  <c r="BW105" i="3" s="1"/>
  <c r="BW106" i="3" s="1"/>
  <c r="BV102" i="3"/>
  <c r="BV107" i="3" s="1"/>
  <c r="BV108" i="3" s="1"/>
  <c r="BV109" i="3" s="1"/>
  <c r="BU102" i="3"/>
  <c r="BU107" i="3" s="1"/>
  <c r="BU108" i="3" s="1"/>
  <c r="BU109" i="3" s="1"/>
  <c r="BU103" i="3"/>
  <c r="BU104" i="3" s="1"/>
  <c r="BU105" i="3" s="1"/>
  <c r="BU106" i="3" s="1"/>
  <c r="BT102" i="3"/>
  <c r="BT107" i="3" s="1"/>
  <c r="BT108" i="3" s="1"/>
  <c r="BT109" i="3" s="1"/>
  <c r="BS102" i="3"/>
  <c r="BS107" i="3" s="1"/>
  <c r="BS108" i="3" s="1"/>
  <c r="BS109" i="3" s="1"/>
  <c r="BS103" i="3"/>
  <c r="BS104" i="3" s="1"/>
  <c r="BS105" i="3" s="1"/>
  <c r="BS106" i="3" s="1"/>
  <c r="BR102" i="3"/>
  <c r="BR107" i="3" s="1"/>
  <c r="BR108" i="3" s="1"/>
  <c r="BR109" i="3" s="1"/>
  <c r="BQ102" i="3"/>
  <c r="BQ107" i="3" s="1"/>
  <c r="BQ108" i="3" s="1"/>
  <c r="BQ109" i="3" s="1"/>
  <c r="BQ103" i="3"/>
  <c r="BQ104" i="3" s="1"/>
  <c r="BQ105" i="3" s="1"/>
  <c r="BQ106" i="3" s="1"/>
  <c r="BP102" i="3"/>
  <c r="BP107" i="3" s="1"/>
  <c r="BP108" i="3" s="1"/>
  <c r="BP109" i="3" s="1"/>
  <c r="BO102" i="3"/>
  <c r="BO107" i="3" s="1"/>
  <c r="BO108" i="3" s="1"/>
  <c r="BO109" i="3" s="1"/>
  <c r="BO103" i="3"/>
  <c r="BO104" i="3" s="1"/>
  <c r="BO105" i="3" s="1"/>
  <c r="BO106" i="3" s="1"/>
  <c r="BN102" i="3"/>
  <c r="BN107" i="3" s="1"/>
  <c r="BN108" i="3" s="1"/>
  <c r="BN109" i="3" s="1"/>
  <c r="BM102" i="3"/>
  <c r="BM107" i="3" s="1"/>
  <c r="BM108" i="3" s="1"/>
  <c r="BM109" i="3" s="1"/>
  <c r="BM103" i="3"/>
  <c r="BM104" i="3" s="1"/>
  <c r="BM105" i="3" s="1"/>
  <c r="BM106" i="3" s="1"/>
  <c r="BG102" i="3"/>
  <c r="BG107" i="3" s="1"/>
  <c r="BG108" i="3" s="1"/>
  <c r="BG109" i="3" s="1"/>
  <c r="BF102" i="3"/>
  <c r="BF107" i="3" s="1"/>
  <c r="BF108" i="3" s="1"/>
  <c r="BF109" i="3" s="1"/>
  <c r="BF103" i="3"/>
  <c r="BF104" i="3" s="1"/>
  <c r="BF105" i="3" s="1"/>
  <c r="BF106" i="3" s="1"/>
  <c r="BE102" i="3"/>
  <c r="BE107" i="3" s="1"/>
  <c r="BE108" i="3" s="1"/>
  <c r="BE109" i="3" s="1"/>
  <c r="BD102" i="3"/>
  <c r="BD107" i="3" s="1"/>
  <c r="BD108" i="3" s="1"/>
  <c r="BD109" i="3" s="1"/>
  <c r="BD103" i="3"/>
  <c r="BD104" i="3" s="1"/>
  <c r="BD105" i="3" s="1"/>
  <c r="BD106" i="3" s="1"/>
  <c r="BC102" i="3"/>
  <c r="BC107" i="3" s="1"/>
  <c r="BC108" i="3" s="1"/>
  <c r="BC109" i="3" s="1"/>
  <c r="BB102" i="3"/>
  <c r="BB107" i="3" s="1"/>
  <c r="BB108" i="3" s="1"/>
  <c r="BB109" i="3" s="1"/>
  <c r="BB103" i="3"/>
  <c r="BB104" i="3" s="1"/>
  <c r="BB105" i="3" s="1"/>
  <c r="BB106" i="3" s="1"/>
  <c r="BA102" i="3"/>
  <c r="BA107" i="3" s="1"/>
  <c r="BA108" i="3" s="1"/>
  <c r="BA109" i="3" s="1"/>
  <c r="AZ102" i="3"/>
  <c r="AZ107" i="3" s="1"/>
  <c r="AZ108" i="3" s="1"/>
  <c r="AZ109" i="3" s="1"/>
  <c r="AZ103" i="3"/>
  <c r="AZ104" i="3" s="1"/>
  <c r="AZ105" i="3" s="1"/>
  <c r="AZ106" i="3" s="1"/>
  <c r="AY102" i="3"/>
  <c r="AY107" i="3" s="1"/>
  <c r="AY108" i="3" s="1"/>
  <c r="AY109" i="3" s="1"/>
  <c r="AX102" i="3"/>
  <c r="AX107" i="3" s="1"/>
  <c r="AX108" i="3" s="1"/>
  <c r="AX109" i="3" s="1"/>
  <c r="AX103" i="3"/>
  <c r="AX104" i="3" s="1"/>
  <c r="AX105" i="3" s="1"/>
  <c r="AX106" i="3" s="1"/>
  <c r="AW102" i="3"/>
  <c r="AW107" i="3" s="1"/>
  <c r="AW108" i="3" s="1"/>
  <c r="AW109" i="3" s="1"/>
  <c r="AV102" i="3"/>
  <c r="AV107" i="3" s="1"/>
  <c r="AV108" i="3" s="1"/>
  <c r="AV109" i="3" s="1"/>
  <c r="AV103" i="3"/>
  <c r="AV104" i="3" s="1"/>
  <c r="AV105" i="3" s="1"/>
  <c r="AV106" i="3" s="1"/>
  <c r="AU102" i="3"/>
  <c r="AU107" i="3" s="1"/>
  <c r="AU108" i="3" s="1"/>
  <c r="AU109" i="3" s="1"/>
  <c r="AT102" i="3"/>
  <c r="AT107" i="3" s="1"/>
  <c r="AT108" i="3" s="1"/>
  <c r="AT109" i="3" s="1"/>
  <c r="AT103" i="3"/>
  <c r="AT104" i="3" s="1"/>
  <c r="AT105" i="3" s="1"/>
  <c r="AT106" i="3" s="1"/>
  <c r="AO102" i="3"/>
  <c r="AO107" i="3" s="1"/>
  <c r="AO108" i="3" s="1"/>
  <c r="AO109" i="3" s="1"/>
  <c r="AN102" i="3"/>
  <c r="AN107" i="3" s="1"/>
  <c r="AN108" i="3" s="1"/>
  <c r="AN109" i="3" s="1"/>
  <c r="AN103" i="3"/>
  <c r="AN104" i="3" s="1"/>
  <c r="AN105" i="3" s="1"/>
  <c r="AN106" i="3" s="1"/>
  <c r="AM102" i="3"/>
  <c r="AM107" i="3" s="1"/>
  <c r="AM108" i="3" s="1"/>
  <c r="AM109" i="3" s="1"/>
  <c r="AL102" i="3"/>
  <c r="AL107" i="3" s="1"/>
  <c r="AL108" i="3" s="1"/>
  <c r="AL109" i="3" s="1"/>
  <c r="AL103" i="3"/>
  <c r="AL104" i="3" s="1"/>
  <c r="AL105" i="3" s="1"/>
  <c r="AL106" i="3" s="1"/>
  <c r="AK102" i="3"/>
  <c r="AK107" i="3" s="1"/>
  <c r="AK108" i="3" s="1"/>
  <c r="AK109" i="3" s="1"/>
  <c r="AJ102" i="3"/>
  <c r="AJ107" i="3" s="1"/>
  <c r="AJ108" i="3" s="1"/>
  <c r="AJ109" i="3" s="1"/>
  <c r="AJ103" i="3"/>
  <c r="AJ104" i="3" s="1"/>
  <c r="AJ105" i="3" s="1"/>
  <c r="AJ106" i="3" s="1"/>
  <c r="AI102" i="3"/>
  <c r="AI107" i="3" s="1"/>
  <c r="AI108" i="3" s="1"/>
  <c r="AI109" i="3" s="1"/>
  <c r="AH102" i="3"/>
  <c r="AH107" i="3" s="1"/>
  <c r="AH108" i="3" s="1"/>
  <c r="AH109" i="3" s="1"/>
  <c r="AH103" i="3"/>
  <c r="AH104" i="3" s="1"/>
  <c r="AH105" i="3" s="1"/>
  <c r="AH106" i="3" s="1"/>
  <c r="AG102" i="3"/>
  <c r="AG107" i="3" s="1"/>
  <c r="AG108" i="3" s="1"/>
  <c r="AG109" i="3" s="1"/>
  <c r="AF102" i="3"/>
  <c r="AF107" i="3" s="1"/>
  <c r="AF108" i="3" s="1"/>
  <c r="AF109" i="3" s="1"/>
  <c r="AF103" i="3"/>
  <c r="AF104" i="3" s="1"/>
  <c r="AF105" i="3" s="1"/>
  <c r="AF106" i="3" s="1"/>
  <c r="AE102" i="3"/>
  <c r="AE107" i="3" s="1"/>
  <c r="AE108" i="3" s="1"/>
  <c r="AE109" i="3" s="1"/>
  <c r="AD102" i="3"/>
  <c r="AD107" i="3" s="1"/>
  <c r="AD108" i="3" s="1"/>
  <c r="AD109" i="3" s="1"/>
  <c r="AD103" i="3"/>
  <c r="AD104" i="3" s="1"/>
  <c r="AD105" i="3" s="1"/>
  <c r="AD106" i="3" s="1"/>
  <c r="AC102" i="3"/>
  <c r="AC107" i="3" s="1"/>
  <c r="AC108" i="3" s="1"/>
  <c r="AC109" i="3" s="1"/>
  <c r="AB102" i="3"/>
  <c r="AB107" i="3" s="1"/>
  <c r="AB108" i="3" s="1"/>
  <c r="AB109" i="3" s="1"/>
  <c r="AB103" i="3"/>
  <c r="AB104" i="3" s="1"/>
  <c r="AB105" i="3" s="1"/>
  <c r="AB106" i="3" s="1"/>
  <c r="AA102" i="3"/>
  <c r="AA107" i="3" s="1"/>
  <c r="AA108" i="3" s="1"/>
  <c r="AA109" i="3" s="1"/>
  <c r="Z102" i="3"/>
  <c r="Z107" i="3" s="1"/>
  <c r="Z108" i="3" s="1"/>
  <c r="Z109" i="3" s="1"/>
  <c r="Z103" i="3"/>
  <c r="Z104" i="3" s="1"/>
  <c r="Z105" i="3" s="1"/>
  <c r="Z106" i="3" s="1"/>
  <c r="U102" i="3"/>
  <c r="U107" i="3" s="1"/>
  <c r="U108" i="3" s="1"/>
  <c r="U109" i="3" s="1"/>
  <c r="T102" i="3"/>
  <c r="T107" i="3" s="1"/>
  <c r="T108" i="3" s="1"/>
  <c r="T109" i="3" s="1"/>
  <c r="T103" i="3"/>
  <c r="T104" i="3" s="1"/>
  <c r="T105" i="3" s="1"/>
  <c r="T106" i="3" s="1"/>
  <c r="S102" i="3"/>
  <c r="S107" i="3" s="1"/>
  <c r="S108" i="3" s="1"/>
  <c r="S109" i="3" s="1"/>
  <c r="R102" i="3"/>
  <c r="R107" i="3" s="1"/>
  <c r="R108" i="3" s="1"/>
  <c r="R109" i="3" s="1"/>
  <c r="R103" i="3"/>
  <c r="R104" i="3" s="1"/>
  <c r="R105" i="3" s="1"/>
  <c r="R106" i="3" s="1"/>
  <c r="Q102" i="3"/>
  <c r="Q107" i="3" s="1"/>
  <c r="Q108" i="3" s="1"/>
  <c r="Q109" i="3" s="1"/>
  <c r="P102" i="3"/>
  <c r="P107" i="3" s="1"/>
  <c r="P108" i="3" s="1"/>
  <c r="P109" i="3" s="1"/>
  <c r="P103" i="3"/>
  <c r="P104" i="3" s="1"/>
  <c r="P105" i="3" s="1"/>
  <c r="P106" i="3" s="1"/>
  <c r="O102" i="3"/>
  <c r="O107" i="3" s="1"/>
  <c r="O108" i="3" s="1"/>
  <c r="O109" i="3" s="1"/>
  <c r="N102" i="3"/>
  <c r="N107" i="3" s="1"/>
  <c r="N108" i="3" s="1"/>
  <c r="N109" i="3" s="1"/>
  <c r="N103" i="3"/>
  <c r="N104" i="3" s="1"/>
  <c r="N105" i="3" s="1"/>
  <c r="N106" i="3" s="1"/>
  <c r="M102" i="3"/>
  <c r="M107" i="3" s="1"/>
  <c r="M108" i="3" s="1"/>
  <c r="M109" i="3" s="1"/>
  <c r="L102" i="3"/>
  <c r="L107" i="3" s="1"/>
  <c r="L108" i="3" s="1"/>
  <c r="L109" i="3" s="1"/>
  <c r="L103" i="3"/>
  <c r="L104" i="3" s="1"/>
  <c r="L105" i="3" s="1"/>
  <c r="L106" i="3" s="1"/>
  <c r="K102" i="3"/>
  <c r="K107" i="3" s="1"/>
  <c r="K108" i="3" s="1"/>
  <c r="K109" i="3" s="1"/>
  <c r="J102" i="3"/>
  <c r="J107" i="3" s="1"/>
  <c r="J108" i="3" s="1"/>
  <c r="J109" i="3" s="1"/>
  <c r="J103" i="3"/>
  <c r="J104" i="3" s="1"/>
  <c r="J105" i="3" s="1"/>
  <c r="J106" i="3" s="1"/>
  <c r="I102" i="3"/>
  <c r="I107" i="3" s="1"/>
  <c r="I108" i="3" s="1"/>
  <c r="I109" i="3" s="1"/>
  <c r="H102" i="3"/>
  <c r="H107" i="3" s="1"/>
  <c r="H108" i="3" s="1"/>
  <c r="H109" i="3" s="1"/>
  <c r="H103" i="3"/>
  <c r="H104" i="3" s="1"/>
  <c r="H105" i="3" s="1"/>
  <c r="H106" i="3" s="1"/>
  <c r="G102" i="3"/>
  <c r="G107" i="3" s="1"/>
  <c r="G108" i="3" s="1"/>
  <c r="G109" i="3" s="1"/>
  <c r="F102" i="3"/>
  <c r="F107" i="3" s="1"/>
  <c r="F108" i="3" s="1"/>
  <c r="F109" i="3" s="1"/>
  <c r="F103" i="3"/>
  <c r="F104" i="3" s="1"/>
  <c r="F105" i="3" s="1"/>
  <c r="F106" i="3" s="1"/>
  <c r="BT138" i="3"/>
  <c r="BT143" i="3" s="1"/>
  <c r="BT144" i="3" s="1"/>
  <c r="BT145" i="3" s="1"/>
  <c r="BT139" i="3"/>
  <c r="BT140" i="3" s="1"/>
  <c r="BT141" i="3" s="1"/>
  <c r="BT142" i="3" s="1"/>
  <c r="BS138" i="3"/>
  <c r="BS143" i="3" s="1"/>
  <c r="BS144" i="3" s="1"/>
  <c r="BS145" i="3" s="1"/>
  <c r="BR138" i="3"/>
  <c r="BR143" i="3" s="1"/>
  <c r="BR144" i="3" s="1"/>
  <c r="BR145" i="3" s="1"/>
  <c r="BR139" i="3"/>
  <c r="BR140" i="3" s="1"/>
  <c r="BR141" i="3" s="1"/>
  <c r="BR142" i="3" s="1"/>
  <c r="BQ138" i="3"/>
  <c r="BQ143" i="3" s="1"/>
  <c r="BQ144" i="3" s="1"/>
  <c r="BQ145" i="3" s="1"/>
  <c r="BP138" i="3"/>
  <c r="BP143" i="3" s="1"/>
  <c r="BP144" i="3" s="1"/>
  <c r="BP145" i="3" s="1"/>
  <c r="BP139" i="3"/>
  <c r="BP140" i="3" s="1"/>
  <c r="BP141" i="3" s="1"/>
  <c r="BP142" i="3" s="1"/>
  <c r="BO138" i="3"/>
  <c r="BO143" i="3" s="1"/>
  <c r="BO144" i="3" s="1"/>
  <c r="BO145" i="3" s="1"/>
  <c r="BN138" i="3"/>
  <c r="BN143" i="3" s="1"/>
  <c r="BN144" i="3" s="1"/>
  <c r="BN145" i="3" s="1"/>
  <c r="BN139" i="3"/>
  <c r="BN140" i="3" s="1"/>
  <c r="BN141" i="3" s="1"/>
  <c r="BN142" i="3" s="1"/>
  <c r="BM138" i="3"/>
  <c r="BM143" i="3" s="1"/>
  <c r="BM144" i="3" s="1"/>
  <c r="BM145" i="3" s="1"/>
  <c r="BA138" i="3"/>
  <c r="BA143" i="3" s="1"/>
  <c r="BA144" i="3" s="1"/>
  <c r="BA145" i="3" s="1"/>
  <c r="BA139" i="3"/>
  <c r="BA140" i="3" s="1"/>
  <c r="BA141" i="3" s="1"/>
  <c r="BA142" i="3" s="1"/>
  <c r="AZ138" i="3"/>
  <c r="AZ143" i="3" s="1"/>
  <c r="AZ144" i="3" s="1"/>
  <c r="AZ145" i="3" s="1"/>
  <c r="AY138" i="3"/>
  <c r="AY143" i="3" s="1"/>
  <c r="AY144" i="3" s="1"/>
  <c r="AY145" i="3" s="1"/>
  <c r="AY139" i="3"/>
  <c r="AY140" i="3" s="1"/>
  <c r="AY141" i="3" s="1"/>
  <c r="AY142" i="3" s="1"/>
  <c r="AX138" i="3"/>
  <c r="AX143" i="3" s="1"/>
  <c r="AX144" i="3" s="1"/>
  <c r="AX145" i="3" s="1"/>
  <c r="AW138" i="3"/>
  <c r="AW143" i="3" s="1"/>
  <c r="AW144" i="3" s="1"/>
  <c r="AW145" i="3" s="1"/>
  <c r="AW139" i="3"/>
  <c r="AW140" i="3" s="1"/>
  <c r="AW141" i="3" s="1"/>
  <c r="AW142" i="3" s="1"/>
  <c r="AV138" i="3"/>
  <c r="AV143" i="3" s="1"/>
  <c r="AV144" i="3" s="1"/>
  <c r="AV145" i="3" s="1"/>
  <c r="AU138" i="3"/>
  <c r="AU143" i="3" s="1"/>
  <c r="AU144" i="3" s="1"/>
  <c r="AU145" i="3" s="1"/>
  <c r="AU139" i="3"/>
  <c r="AU140" i="3" s="1"/>
  <c r="AU141" i="3" s="1"/>
  <c r="AU142" i="3" s="1"/>
  <c r="AT138" i="3"/>
  <c r="AT143" i="3" s="1"/>
  <c r="AT144" i="3" s="1"/>
  <c r="AT145" i="3" s="1"/>
  <c r="AN120" i="3"/>
  <c r="AN125" i="3" s="1"/>
  <c r="AN126" i="3" s="1"/>
  <c r="AN127" i="3" s="1"/>
  <c r="AI120" i="3"/>
  <c r="AI125" i="3" s="1"/>
  <c r="AI126" i="3" s="1"/>
  <c r="AI127" i="3" s="1"/>
  <c r="AH120" i="3"/>
  <c r="AH125" i="3" s="1"/>
  <c r="AH126" i="3" s="1"/>
  <c r="AH127" i="3" s="1"/>
  <c r="T120" i="3"/>
  <c r="T125" i="3" s="1"/>
  <c r="T126" i="3" s="1"/>
  <c r="T127" i="3" s="1"/>
  <c r="T121" i="3"/>
  <c r="T122" i="3" s="1"/>
  <c r="T123" i="3" s="1"/>
  <c r="T124" i="3" s="1"/>
  <c r="O120" i="3"/>
  <c r="O125" i="3" s="1"/>
  <c r="O126" i="3" s="1"/>
  <c r="O127" i="3" s="1"/>
  <c r="N120" i="3"/>
  <c r="N125" i="3" s="1"/>
  <c r="N126" i="3" s="1"/>
  <c r="N127" i="3" s="1"/>
  <c r="AK84" i="3"/>
  <c r="AK89" i="3" s="1"/>
  <c r="AK90" i="3" s="1"/>
  <c r="AK91" i="3" s="1"/>
  <c r="AJ84" i="3"/>
  <c r="AJ89" i="3" s="1"/>
  <c r="AJ90" i="3" s="1"/>
  <c r="AJ91" i="3" s="1"/>
  <c r="AJ85" i="3"/>
  <c r="AJ86" i="3" s="1"/>
  <c r="AJ87" i="3" s="1"/>
  <c r="AJ88" i="3" s="1"/>
  <c r="AI84" i="3"/>
  <c r="AI89" i="3" s="1"/>
  <c r="AI90" i="3" s="1"/>
  <c r="AI91" i="3" s="1"/>
  <c r="AH84" i="3"/>
  <c r="AH89" i="3" s="1"/>
  <c r="AH90" i="3" s="1"/>
  <c r="AH91" i="3" s="1"/>
  <c r="AG84" i="3"/>
  <c r="AG89" i="3" s="1"/>
  <c r="AG90" i="3" s="1"/>
  <c r="AG91" i="3" s="1"/>
  <c r="AF84" i="3"/>
  <c r="AF89" i="3" s="1"/>
  <c r="AF90" i="3" s="1"/>
  <c r="AF91" i="3" s="1"/>
  <c r="AF85" i="3"/>
  <c r="AF86" i="3" s="1"/>
  <c r="AF87" i="3" s="1"/>
  <c r="AF88" i="3" s="1"/>
  <c r="AE84" i="3"/>
  <c r="AE89" i="3" s="1"/>
  <c r="AE90" i="3" s="1"/>
  <c r="AE91" i="3" s="1"/>
  <c r="AD84" i="3"/>
  <c r="AD89" i="3" s="1"/>
  <c r="AD90" i="3" s="1"/>
  <c r="AD91" i="3" s="1"/>
  <c r="AC84" i="3"/>
  <c r="AC89" i="3" s="1"/>
  <c r="AC90" i="3" s="1"/>
  <c r="AC91" i="3" s="1"/>
  <c r="AB84" i="3"/>
  <c r="AB89" i="3" s="1"/>
  <c r="AB90" i="3" s="1"/>
  <c r="AB91" i="3" s="1"/>
  <c r="AB85" i="3"/>
  <c r="AB86" i="3" s="1"/>
  <c r="AB87" i="3" s="1"/>
  <c r="AB88" i="3" s="1"/>
  <c r="AA84" i="3"/>
  <c r="AA89" i="3" s="1"/>
  <c r="AA90" i="3" s="1"/>
  <c r="AA91" i="3" s="1"/>
  <c r="Z84" i="3"/>
  <c r="Z89" i="3" s="1"/>
  <c r="Z90" i="3" s="1"/>
  <c r="Z91" i="3" s="1"/>
  <c r="Q84" i="3"/>
  <c r="Q89" i="3" s="1"/>
  <c r="Q90" i="3" s="1"/>
  <c r="Q91" i="3" s="1"/>
  <c r="P84" i="3"/>
  <c r="P89" i="3" s="1"/>
  <c r="P90" i="3" s="1"/>
  <c r="P91" i="3" s="1"/>
  <c r="P85" i="3"/>
  <c r="P86" i="3" s="1"/>
  <c r="P87" i="3" s="1"/>
  <c r="P88" i="3" s="1"/>
  <c r="O84" i="3"/>
  <c r="O89" i="3" s="1"/>
  <c r="O90" i="3" s="1"/>
  <c r="O91" i="3" s="1"/>
  <c r="N84" i="3"/>
  <c r="N89" i="3" s="1"/>
  <c r="N90" i="3" s="1"/>
  <c r="N91" i="3" s="1"/>
  <c r="M84" i="3"/>
  <c r="M89" i="3" s="1"/>
  <c r="M90" i="3" s="1"/>
  <c r="M91" i="3" s="1"/>
  <c r="L84" i="3"/>
  <c r="L89" i="3" s="1"/>
  <c r="L90" i="3" s="1"/>
  <c r="L91" i="3" s="1"/>
  <c r="L85" i="3"/>
  <c r="L86" i="3" s="1"/>
  <c r="L87" i="3" s="1"/>
  <c r="L88" i="3" s="1"/>
  <c r="K84" i="3"/>
  <c r="K89" i="3" s="1"/>
  <c r="K90" i="3" s="1"/>
  <c r="K91" i="3" s="1"/>
  <c r="J84" i="3"/>
  <c r="J89" i="3" s="1"/>
  <c r="J90" i="3" s="1"/>
  <c r="J91" i="3" s="1"/>
  <c r="I84" i="3"/>
  <c r="I89" i="3" s="1"/>
  <c r="I90" i="3" s="1"/>
  <c r="I91" i="3" s="1"/>
  <c r="H84" i="3"/>
  <c r="H89" i="3" s="1"/>
  <c r="H90" i="3" s="1"/>
  <c r="H91" i="3" s="1"/>
  <c r="H85" i="3"/>
  <c r="H86" i="3" s="1"/>
  <c r="H87" i="3" s="1"/>
  <c r="H88" i="3" s="1"/>
  <c r="G84" i="3"/>
  <c r="G89" i="3" s="1"/>
  <c r="G90" i="3" s="1"/>
  <c r="G91" i="3" s="1"/>
  <c r="F84" i="3"/>
  <c r="F89" i="3" s="1"/>
  <c r="F90" i="3" s="1"/>
  <c r="F91" i="3" s="1"/>
  <c r="BW66" i="3"/>
  <c r="BW71" i="3" s="1"/>
  <c r="BW72" i="3" s="1"/>
  <c r="BW73" i="3" s="1"/>
  <c r="BD66" i="3"/>
  <c r="BD71" i="3" s="1"/>
  <c r="BD72" i="3" s="1"/>
  <c r="BD73" i="3" s="1"/>
  <c r="BD67" i="3"/>
  <c r="BD68" i="3" s="1"/>
  <c r="BD69" i="3" s="1"/>
  <c r="BD70" i="3" s="1"/>
  <c r="AG66" i="3"/>
  <c r="AG71" i="3" s="1"/>
  <c r="AG72" i="3" s="1"/>
  <c r="AG73" i="3" s="1"/>
  <c r="AF66" i="3"/>
  <c r="AF71" i="3" s="1"/>
  <c r="AF72" i="3" s="1"/>
  <c r="AF73" i="3" s="1"/>
  <c r="AE66" i="3"/>
  <c r="AE71" i="3" s="1"/>
  <c r="AE72" i="3" s="1"/>
  <c r="AE73" i="3" s="1"/>
  <c r="AD66" i="3"/>
  <c r="AD71" i="3" s="1"/>
  <c r="AD72" i="3" s="1"/>
  <c r="AD73" i="3" s="1"/>
  <c r="AD67" i="3"/>
  <c r="AD68" i="3" s="1"/>
  <c r="AD69" i="3" s="1"/>
  <c r="AD70" i="3" s="1"/>
  <c r="AC66" i="3"/>
  <c r="AC71" i="3" s="1"/>
  <c r="AC72" i="3" s="1"/>
  <c r="AC73" i="3" s="1"/>
  <c r="AB66" i="3"/>
  <c r="AB71" i="3" s="1"/>
  <c r="AB72" i="3" s="1"/>
  <c r="AB73" i="3" s="1"/>
  <c r="AA66" i="3"/>
  <c r="AA71" i="3" s="1"/>
  <c r="AA72" i="3" s="1"/>
  <c r="AA73" i="3" s="1"/>
  <c r="Z66" i="3"/>
  <c r="Z71" i="3" s="1"/>
  <c r="Z72" i="3" s="1"/>
  <c r="Z73" i="3" s="1"/>
  <c r="Z67" i="3"/>
  <c r="Z68" i="3" s="1"/>
  <c r="Z69" i="3" s="1"/>
  <c r="Z70" i="3" s="1"/>
  <c r="M66" i="3"/>
  <c r="M71" i="3" s="1"/>
  <c r="M72" i="3" s="1"/>
  <c r="M73" i="3" s="1"/>
  <c r="L66" i="3"/>
  <c r="L71" i="3" s="1"/>
  <c r="L72" i="3" s="1"/>
  <c r="L73" i="3" s="1"/>
  <c r="K66" i="3"/>
  <c r="K71" i="3" s="1"/>
  <c r="K72" i="3" s="1"/>
  <c r="K73" i="3" s="1"/>
  <c r="J66" i="3"/>
  <c r="J71" i="3" s="1"/>
  <c r="J72" i="3" s="1"/>
  <c r="J73" i="3" s="1"/>
  <c r="J67" i="3"/>
  <c r="J68" i="3" s="1"/>
  <c r="J69" i="3" s="1"/>
  <c r="J70" i="3" s="1"/>
  <c r="I66" i="3"/>
  <c r="I71" i="3" s="1"/>
  <c r="I72" i="3" s="1"/>
  <c r="I73" i="3" s="1"/>
  <c r="H66" i="3"/>
  <c r="H71" i="3" s="1"/>
  <c r="H72" i="3" s="1"/>
  <c r="H73" i="3" s="1"/>
  <c r="G66" i="3"/>
  <c r="G71" i="3" s="1"/>
  <c r="G72" i="3" s="1"/>
  <c r="G73" i="3" s="1"/>
  <c r="F66" i="3"/>
  <c r="F71" i="3" s="1"/>
  <c r="F72" i="3" s="1"/>
  <c r="F73" i="3" s="1"/>
  <c r="F67" i="3"/>
  <c r="F68" i="3" s="1"/>
  <c r="F69" i="3" s="1"/>
  <c r="F70" i="3" s="1"/>
  <c r="BT48" i="3"/>
  <c r="BT53" i="3" s="1"/>
  <c r="BT54" i="3" s="1"/>
  <c r="BT55" i="3" s="1"/>
  <c r="BT49" i="3"/>
  <c r="BT50" i="3" s="1"/>
  <c r="BT51" i="3" s="1"/>
  <c r="BT52" i="3" s="1"/>
  <c r="BS48" i="3"/>
  <c r="BS53" i="3" s="1"/>
  <c r="BS54" i="3" s="1"/>
  <c r="BS55" i="3" s="1"/>
  <c r="BR48" i="3"/>
  <c r="BR53" i="3" s="1"/>
  <c r="BR54" i="3" s="1"/>
  <c r="BR55" i="3" s="1"/>
  <c r="BR49" i="3"/>
  <c r="BR50" i="3" s="1"/>
  <c r="BR51" i="3" s="1"/>
  <c r="BR52" i="3" s="1"/>
  <c r="BQ48" i="3"/>
  <c r="BQ53" i="3" s="1"/>
  <c r="BQ54" i="3" s="1"/>
  <c r="BQ55" i="3" s="1"/>
  <c r="BP48" i="3"/>
  <c r="BP53" i="3" s="1"/>
  <c r="BP54" i="3" s="1"/>
  <c r="BP55" i="3" s="1"/>
  <c r="BP49" i="3"/>
  <c r="BP50" i="3" s="1"/>
  <c r="BP51" i="3" s="1"/>
  <c r="BP52" i="3" s="1"/>
  <c r="BO48" i="3"/>
  <c r="BO53" i="3" s="1"/>
  <c r="BO54" i="3" s="1"/>
  <c r="BO55" i="3" s="1"/>
  <c r="BN48" i="3"/>
  <c r="BN53" i="3" s="1"/>
  <c r="BN54" i="3" s="1"/>
  <c r="BN55" i="3" s="1"/>
  <c r="BN49" i="3"/>
  <c r="BN50" i="3" s="1"/>
  <c r="BN51" i="3" s="1"/>
  <c r="BN52" i="3" s="1"/>
  <c r="BM48" i="3"/>
  <c r="BM53" i="3" s="1"/>
  <c r="BM54" i="3" s="1"/>
  <c r="BM55" i="3" s="1"/>
  <c r="BA48" i="3"/>
  <c r="BA53" i="3" s="1"/>
  <c r="BA54" i="3" s="1"/>
  <c r="BA55" i="3" s="1"/>
  <c r="BA49" i="3"/>
  <c r="BA50" i="3" s="1"/>
  <c r="BA51" i="3" s="1"/>
  <c r="BA52" i="3" s="1"/>
  <c r="AZ48" i="3"/>
  <c r="AZ53" i="3" s="1"/>
  <c r="AZ54" i="3" s="1"/>
  <c r="AZ55" i="3" s="1"/>
  <c r="AY48" i="3"/>
  <c r="AY53" i="3" s="1"/>
  <c r="AY54" i="3" s="1"/>
  <c r="AY55" i="3" s="1"/>
  <c r="AY49" i="3"/>
  <c r="AY50" i="3" s="1"/>
  <c r="AY51" i="3" s="1"/>
  <c r="AY52" i="3" s="1"/>
  <c r="AX48" i="3"/>
  <c r="AX53" i="3" s="1"/>
  <c r="AX54" i="3" s="1"/>
  <c r="AX55" i="3" s="1"/>
  <c r="AW48" i="3"/>
  <c r="AW53" i="3" s="1"/>
  <c r="AW54" i="3" s="1"/>
  <c r="AW55" i="3" s="1"/>
  <c r="AW49" i="3"/>
  <c r="AW50" i="3" s="1"/>
  <c r="AW51" i="3" s="1"/>
  <c r="AW52" i="3" s="1"/>
  <c r="AV48" i="3"/>
  <c r="AV53" i="3" s="1"/>
  <c r="AV54" i="3" s="1"/>
  <c r="AV55" i="3" s="1"/>
  <c r="AU48" i="3"/>
  <c r="AU53" i="3" s="1"/>
  <c r="AU54" i="3" s="1"/>
  <c r="AU55" i="3" s="1"/>
  <c r="AU49" i="3"/>
  <c r="AU50" i="3" s="1"/>
  <c r="AU51" i="3" s="1"/>
  <c r="AU52" i="3" s="1"/>
  <c r="AT48" i="3"/>
  <c r="AT53" i="3" s="1"/>
  <c r="AT54" i="3" s="1"/>
  <c r="AT55" i="3" s="1"/>
  <c r="AK48" i="3"/>
  <c r="AK53" i="3" s="1"/>
  <c r="AK54" i="3" s="1"/>
  <c r="AK55" i="3" s="1"/>
  <c r="AK49" i="3"/>
  <c r="AK50" i="3" s="1"/>
  <c r="AK51" i="3" s="1"/>
  <c r="AK52" i="3" s="1"/>
  <c r="AJ48" i="3"/>
  <c r="AJ53" i="3" s="1"/>
  <c r="AJ54" i="3" s="1"/>
  <c r="AJ55" i="3" s="1"/>
  <c r="AI48" i="3"/>
  <c r="AI53" i="3" s="1"/>
  <c r="AI54" i="3" s="1"/>
  <c r="AI55" i="3" s="1"/>
  <c r="AI49" i="3"/>
  <c r="AI50" i="3" s="1"/>
  <c r="AI51" i="3" s="1"/>
  <c r="AI52" i="3" s="1"/>
  <c r="AH48" i="3"/>
  <c r="AH53" i="3" s="1"/>
  <c r="AH54" i="3" s="1"/>
  <c r="AH55" i="3" s="1"/>
  <c r="AG48" i="3"/>
  <c r="AG53" i="3" s="1"/>
  <c r="AG54" i="3" s="1"/>
  <c r="AG55" i="3" s="1"/>
  <c r="AG49" i="3"/>
  <c r="AG50" i="3" s="1"/>
  <c r="AG51" i="3" s="1"/>
  <c r="AG52" i="3" s="1"/>
  <c r="AF48" i="3"/>
  <c r="AF53" i="3" s="1"/>
  <c r="AF54" i="3" s="1"/>
  <c r="AF55" i="3" s="1"/>
  <c r="AE48" i="3"/>
  <c r="AE53" i="3" s="1"/>
  <c r="AE54" i="3" s="1"/>
  <c r="AE55" i="3" s="1"/>
  <c r="AE49" i="3"/>
  <c r="AE50" i="3" s="1"/>
  <c r="AE51" i="3" s="1"/>
  <c r="AE52" i="3" s="1"/>
  <c r="AD48" i="3"/>
  <c r="AD53" i="3" s="1"/>
  <c r="AD54" i="3" s="1"/>
  <c r="AD55" i="3" s="1"/>
  <c r="AC48" i="3"/>
  <c r="AC53" i="3" s="1"/>
  <c r="AC54" i="3" s="1"/>
  <c r="AC55" i="3" s="1"/>
  <c r="AC49" i="3"/>
  <c r="AC50" i="3" s="1"/>
  <c r="AC51" i="3" s="1"/>
  <c r="AC52" i="3" s="1"/>
  <c r="AB48" i="3"/>
  <c r="AB53" i="3" s="1"/>
  <c r="AB54" i="3" s="1"/>
  <c r="AB55" i="3" s="1"/>
  <c r="AA48" i="3"/>
  <c r="AA53" i="3" s="1"/>
  <c r="AA54" i="3" s="1"/>
  <c r="AA55" i="3" s="1"/>
  <c r="AA49" i="3"/>
  <c r="AA50" i="3" s="1"/>
  <c r="AA51" i="3" s="1"/>
  <c r="AA52" i="3" s="1"/>
  <c r="Z48" i="3"/>
  <c r="Q48" i="3"/>
  <c r="Q53" i="3" s="1"/>
  <c r="Q54" i="3" s="1"/>
  <c r="Q55" i="3" s="1"/>
  <c r="Q49" i="3"/>
  <c r="Q50" i="3" s="1"/>
  <c r="Q51" i="3"/>
  <c r="Q52" i="3" s="1"/>
  <c r="P48" i="3"/>
  <c r="P53" i="3" s="1"/>
  <c r="P54" i="3" s="1"/>
  <c r="P55" i="3" s="1"/>
  <c r="O48" i="3"/>
  <c r="O53" i="3" s="1"/>
  <c r="O54" i="3" s="1"/>
  <c r="O55" i="3" s="1"/>
  <c r="O49" i="3"/>
  <c r="O50" i="3" s="1"/>
  <c r="O51" i="3" s="1"/>
  <c r="O52" i="3" s="1"/>
  <c r="N48" i="3"/>
  <c r="M48" i="3"/>
  <c r="M53" i="3" s="1"/>
  <c r="M54" i="3" s="1"/>
  <c r="M55" i="3" s="1"/>
  <c r="M49" i="3"/>
  <c r="M50" i="3" s="1"/>
  <c r="M51" i="3"/>
  <c r="M52" i="3" s="1"/>
  <c r="L48" i="3"/>
  <c r="L53" i="3" s="1"/>
  <c r="L54" i="3" s="1"/>
  <c r="L55" i="3" s="1"/>
  <c r="K48" i="3"/>
  <c r="K53" i="3" s="1"/>
  <c r="K54" i="3" s="1"/>
  <c r="K55" i="3" s="1"/>
  <c r="K49" i="3"/>
  <c r="K50" i="3" s="1"/>
  <c r="K51" i="3" s="1"/>
  <c r="K52" i="3" s="1"/>
  <c r="J48" i="3"/>
  <c r="I48" i="3"/>
  <c r="I53" i="3" s="1"/>
  <c r="I54" i="3" s="1"/>
  <c r="I55" i="3" s="1"/>
  <c r="I49" i="3"/>
  <c r="I50" i="3" s="1"/>
  <c r="I51" i="3" s="1"/>
  <c r="I52" i="3" s="1"/>
  <c r="H48" i="3"/>
  <c r="H53" i="3" s="1"/>
  <c r="H54" i="3" s="1"/>
  <c r="H55" i="3" s="1"/>
  <c r="G48" i="3"/>
  <c r="G53" i="3" s="1"/>
  <c r="G54" i="3" s="1"/>
  <c r="G55" i="3" s="1"/>
  <c r="G49" i="3"/>
  <c r="G50" i="3" s="1"/>
  <c r="G51" i="3" s="1"/>
  <c r="G52" i="3" s="1"/>
  <c r="F48" i="3"/>
  <c r="CA30" i="3"/>
  <c r="CA35" i="3" s="1"/>
  <c r="CA36" i="3" s="1"/>
  <c r="CA37" i="3" s="1"/>
  <c r="BZ30" i="3"/>
  <c r="BZ35" i="3" s="1"/>
  <c r="BZ36" i="3" s="1"/>
  <c r="BZ37" i="3" s="1"/>
  <c r="BZ31" i="3"/>
  <c r="BZ32" i="3" s="1"/>
  <c r="BZ33" i="3" s="1"/>
  <c r="BZ34" i="3" s="1"/>
  <c r="BY30" i="3"/>
  <c r="BX30" i="3"/>
  <c r="BX35" i="3" s="1"/>
  <c r="BX36" i="3" s="1"/>
  <c r="BX37" i="3" s="1"/>
  <c r="BX31" i="3"/>
  <c r="BX32" i="3" s="1"/>
  <c r="BX33" i="3"/>
  <c r="BX34" i="3" s="1"/>
  <c r="BW30" i="3"/>
  <c r="BW35" i="3" s="1"/>
  <c r="BW36" i="3" s="1"/>
  <c r="BW37" i="3" s="1"/>
  <c r="BV30" i="3"/>
  <c r="BV35" i="3" s="1"/>
  <c r="BV36" i="3" s="1"/>
  <c r="BV37" i="3" s="1"/>
  <c r="BV31" i="3"/>
  <c r="BV32" i="3" s="1"/>
  <c r="BV33" i="3" s="1"/>
  <c r="BV34" i="3" s="1"/>
  <c r="BU30" i="3"/>
  <c r="BT30" i="3"/>
  <c r="BT35" i="3" s="1"/>
  <c r="BT36" i="3" s="1"/>
  <c r="BT37" i="3" s="1"/>
  <c r="BT31" i="3"/>
  <c r="BT32" i="3" s="1"/>
  <c r="BT33" i="3" s="1"/>
  <c r="BT34" i="3" s="1"/>
  <c r="BS30" i="3"/>
  <c r="BS35" i="3" s="1"/>
  <c r="BS36" i="3" s="1"/>
  <c r="BS37" i="3" s="1"/>
  <c r="BR30" i="3"/>
  <c r="BR35" i="3" s="1"/>
  <c r="BR36" i="3" s="1"/>
  <c r="BR37" i="3" s="1"/>
  <c r="BR31" i="3"/>
  <c r="BR32" i="3" s="1"/>
  <c r="BR33" i="3" s="1"/>
  <c r="BR34" i="3" s="1"/>
  <c r="BQ30" i="3"/>
  <c r="BP30" i="3"/>
  <c r="BP35" i="3" s="1"/>
  <c r="BP36" i="3" s="1"/>
  <c r="BP37" i="3" s="1"/>
  <c r="BP31" i="3"/>
  <c r="BP32" i="3" s="1"/>
  <c r="BP33" i="3" s="1"/>
  <c r="BP34" i="3" s="1"/>
  <c r="BO30" i="3"/>
  <c r="BO35" i="3" s="1"/>
  <c r="BO36" i="3" s="1"/>
  <c r="BO37" i="3" s="1"/>
  <c r="BN30" i="3"/>
  <c r="BN35" i="3" s="1"/>
  <c r="BN36" i="3" s="1"/>
  <c r="BN37" i="3" s="1"/>
  <c r="BN31" i="3"/>
  <c r="BN32" i="3" s="1"/>
  <c r="BN33" i="3" s="1"/>
  <c r="BN34" i="3" s="1"/>
  <c r="BM30" i="3"/>
  <c r="BH30" i="3"/>
  <c r="BH35" i="3" s="1"/>
  <c r="BH36" i="3" s="1"/>
  <c r="BH37" i="3" s="1"/>
  <c r="BH31" i="3"/>
  <c r="BH32" i="3" s="1"/>
  <c r="BH33" i="3"/>
  <c r="BH34" i="3" s="1"/>
  <c r="BG30" i="3"/>
  <c r="BG35" i="3" s="1"/>
  <c r="BG36" i="3" s="1"/>
  <c r="BG37" i="3" s="1"/>
  <c r="BF30" i="3"/>
  <c r="BF35" i="3" s="1"/>
  <c r="BF36" i="3" s="1"/>
  <c r="BF37" i="3" s="1"/>
  <c r="BF31" i="3"/>
  <c r="BF32" i="3" s="1"/>
  <c r="BF33" i="3" s="1"/>
  <c r="BF34" i="3" s="1"/>
  <c r="BE30" i="3"/>
  <c r="BD30" i="3"/>
  <c r="BD35" i="3" s="1"/>
  <c r="BD36" i="3" s="1"/>
  <c r="BD37" i="3" s="1"/>
  <c r="BD31" i="3"/>
  <c r="BD32" i="3" s="1"/>
  <c r="BD33" i="3"/>
  <c r="BD34" i="3" s="1"/>
  <c r="BC30" i="3"/>
  <c r="BC35" i="3" s="1"/>
  <c r="BC36" i="3" s="1"/>
  <c r="BC37" i="3" s="1"/>
  <c r="BB30" i="3"/>
  <c r="BB35" i="3" s="1"/>
  <c r="BB36" i="3" s="1"/>
  <c r="BB37" i="3" s="1"/>
  <c r="BB31" i="3"/>
  <c r="BB32" i="3" s="1"/>
  <c r="BB33" i="3" s="1"/>
  <c r="BB34" i="3" s="1"/>
  <c r="BA30" i="3"/>
  <c r="AZ30" i="3"/>
  <c r="AZ35" i="3" s="1"/>
  <c r="AZ36" i="3" s="1"/>
  <c r="AZ37" i="3" s="1"/>
  <c r="AZ31" i="3"/>
  <c r="AZ32" i="3" s="1"/>
  <c r="AZ33" i="3" s="1"/>
  <c r="AZ34" i="3" s="1"/>
  <c r="AY30" i="3"/>
  <c r="AY35" i="3" s="1"/>
  <c r="AY36" i="3" s="1"/>
  <c r="AY37" i="3" s="1"/>
  <c r="AX30" i="3"/>
  <c r="AX35" i="3" s="1"/>
  <c r="AX36" i="3" s="1"/>
  <c r="AX37" i="3" s="1"/>
  <c r="AX31" i="3"/>
  <c r="AX32" i="3" s="1"/>
  <c r="AX33" i="3" s="1"/>
  <c r="AX34" i="3" s="1"/>
  <c r="AW30" i="3"/>
  <c r="AV30" i="3"/>
  <c r="AV35" i="3" s="1"/>
  <c r="AV36" i="3" s="1"/>
  <c r="AV37" i="3" s="1"/>
  <c r="AV31" i="3"/>
  <c r="AV32" i="3" s="1"/>
  <c r="AV33" i="3" s="1"/>
  <c r="AV34" i="3" s="1"/>
  <c r="AU30" i="3"/>
  <c r="AT30" i="3"/>
  <c r="AT35" i="3" s="1"/>
  <c r="AT36" i="3" s="1"/>
  <c r="AT37" i="3" s="1"/>
  <c r="AT31" i="3"/>
  <c r="AT32" i="3" s="1"/>
  <c r="AT33" i="3"/>
  <c r="AT34" i="3" s="1"/>
  <c r="AM30" i="3"/>
  <c r="AL30" i="3"/>
  <c r="AL35" i="3" s="1"/>
  <c r="AL36" i="3" s="1"/>
  <c r="AL37" i="3" s="1"/>
  <c r="AL31" i="3"/>
  <c r="AL32" i="3" s="1"/>
  <c r="AL33" i="3" s="1"/>
  <c r="AL34" i="3" s="1"/>
  <c r="AK30" i="3"/>
  <c r="AJ30" i="3"/>
  <c r="AJ35" i="3" s="1"/>
  <c r="AJ36" i="3" s="1"/>
  <c r="AJ37" i="3" s="1"/>
  <c r="AJ31" i="3"/>
  <c r="AJ32" i="3" s="1"/>
  <c r="AJ33" i="3"/>
  <c r="AJ34" i="3" s="1"/>
  <c r="AI30" i="3"/>
  <c r="AH30" i="3"/>
  <c r="AH35" i="3" s="1"/>
  <c r="AH36" i="3" s="1"/>
  <c r="AH37" i="3" s="1"/>
  <c r="AH31" i="3"/>
  <c r="AH32" i="3" s="1"/>
  <c r="AH33" i="3" s="1"/>
  <c r="AH34" i="3" s="1"/>
  <c r="AG30" i="3"/>
  <c r="AF30" i="3"/>
  <c r="AF35" i="3" s="1"/>
  <c r="AF36" i="3" s="1"/>
  <c r="AF37" i="3" s="1"/>
  <c r="AF31" i="3"/>
  <c r="AF32" i="3" s="1"/>
  <c r="AF33" i="3" s="1"/>
  <c r="AF34" i="3" s="1"/>
  <c r="AE30" i="3"/>
  <c r="AD30" i="3"/>
  <c r="AD35" i="3" s="1"/>
  <c r="AD36" i="3" s="1"/>
  <c r="AD37" i="3" s="1"/>
  <c r="AD31" i="3"/>
  <c r="AD32" i="3" s="1"/>
  <c r="AD33" i="3" s="1"/>
  <c r="AD34" i="3" s="1"/>
  <c r="AC30" i="3"/>
  <c r="AB30" i="3"/>
  <c r="AB35" i="3" s="1"/>
  <c r="AB36" i="3" s="1"/>
  <c r="AB37" i="3" s="1"/>
  <c r="AB31" i="3"/>
  <c r="AB32" i="3" s="1"/>
  <c r="AB33" i="3" s="1"/>
  <c r="AB34" i="3" s="1"/>
  <c r="AA30" i="3"/>
  <c r="Z30" i="3"/>
  <c r="Z35" i="3" s="1"/>
  <c r="Z36" i="3" s="1"/>
  <c r="Z37" i="3" s="1"/>
  <c r="Z31" i="3"/>
  <c r="Z32" i="3" s="1"/>
  <c r="Z33" i="3" s="1"/>
  <c r="Z34" i="3" s="1"/>
  <c r="S30" i="3"/>
  <c r="R30" i="3"/>
  <c r="R35" i="3" s="1"/>
  <c r="R36" i="3" s="1"/>
  <c r="R37" i="3" s="1"/>
  <c r="R31" i="3"/>
  <c r="R32" i="3" s="1"/>
  <c r="R33" i="3" s="1"/>
  <c r="R34" i="3" s="1"/>
  <c r="Q30" i="3"/>
  <c r="P30" i="3"/>
  <c r="P35" i="3" s="1"/>
  <c r="P36" i="3" s="1"/>
  <c r="P37" i="3" s="1"/>
  <c r="P31" i="3"/>
  <c r="P32" i="3" s="1"/>
  <c r="P33" i="3" s="1"/>
  <c r="P34" i="3" s="1"/>
  <c r="O30" i="3"/>
  <c r="N30" i="3"/>
  <c r="N35" i="3" s="1"/>
  <c r="N36" i="3" s="1"/>
  <c r="N37" i="3" s="1"/>
  <c r="N31" i="3"/>
  <c r="N32" i="3" s="1"/>
  <c r="N33" i="3" s="1"/>
  <c r="N34" i="3" s="1"/>
  <c r="M30" i="3"/>
  <c r="L30" i="3"/>
  <c r="L35" i="3" s="1"/>
  <c r="L36" i="3" s="1"/>
  <c r="L37" i="3" s="1"/>
  <c r="L31" i="3"/>
  <c r="L32" i="3" s="1"/>
  <c r="L33" i="3" s="1"/>
  <c r="L34" i="3" s="1"/>
  <c r="K30" i="3"/>
  <c r="J30" i="3"/>
  <c r="J35" i="3" s="1"/>
  <c r="J36" i="3" s="1"/>
  <c r="J37" i="3" s="1"/>
  <c r="J31" i="3"/>
  <c r="J32" i="3" s="1"/>
  <c r="J33" i="3" s="1"/>
  <c r="J34" i="3" s="1"/>
  <c r="I30" i="3"/>
  <c r="H30" i="3"/>
  <c r="H35" i="3" s="1"/>
  <c r="H36" i="3" s="1"/>
  <c r="H37" i="3" s="1"/>
  <c r="H31" i="3"/>
  <c r="H32" i="3" s="1"/>
  <c r="H33" i="3" s="1"/>
  <c r="H34" i="3" s="1"/>
  <c r="G30" i="3"/>
  <c r="F30" i="3"/>
  <c r="F35" i="3" s="1"/>
  <c r="F36" i="3" s="1"/>
  <c r="F37" i="3" s="1"/>
  <c r="F31" i="3"/>
  <c r="F32" i="3" s="1"/>
  <c r="F33" i="3" s="1"/>
  <c r="F34" i="3" s="1"/>
  <c r="AO12" i="3"/>
  <c r="AN12" i="3"/>
  <c r="AN17" i="3" s="1"/>
  <c r="AN18" i="3" s="1"/>
  <c r="AN19" i="3" s="1"/>
  <c r="AN13" i="3"/>
  <c r="AN14" i="3" s="1"/>
  <c r="AN15" i="3" s="1"/>
  <c r="AN16" i="3" s="1"/>
  <c r="AK12" i="3"/>
  <c r="AJ12" i="3"/>
  <c r="AJ17" i="3" s="1"/>
  <c r="AJ18" i="3" s="1"/>
  <c r="AJ19" i="3" s="1"/>
  <c r="AJ13" i="3"/>
  <c r="AJ14" i="3" s="1"/>
  <c r="AJ15" i="3" s="1"/>
  <c r="AJ16" i="3" s="1"/>
  <c r="AI12" i="3"/>
  <c r="AH12" i="3"/>
  <c r="AH17" i="3" s="1"/>
  <c r="AH18" i="3" s="1"/>
  <c r="AH19" i="3" s="1"/>
  <c r="AH13" i="3"/>
  <c r="AH14" i="3" s="1"/>
  <c r="AH15" i="3" s="1"/>
  <c r="AH16" i="3" s="1"/>
  <c r="AG12" i="3"/>
  <c r="AG17" i="3" s="1"/>
  <c r="AG18" i="3" s="1"/>
  <c r="AG19" i="3" s="1"/>
  <c r="AF12" i="3"/>
  <c r="AF17" i="3" s="1"/>
  <c r="AF18" i="3" s="1"/>
  <c r="AF19" i="3" s="1"/>
  <c r="AE12" i="3"/>
  <c r="AE17" i="3" s="1"/>
  <c r="AE18" i="3" s="1"/>
  <c r="AE19" i="3" s="1"/>
  <c r="AE13" i="3"/>
  <c r="AE14" i="3" s="1"/>
  <c r="AE15" i="3" s="1"/>
  <c r="AE16" i="3" s="1"/>
  <c r="AD12" i="3"/>
  <c r="AD17" i="3" s="1"/>
  <c r="AD18" i="3" s="1"/>
  <c r="AD19" i="3" s="1"/>
  <c r="AC12" i="3"/>
  <c r="AC17" i="3" s="1"/>
  <c r="AC18" i="3" s="1"/>
  <c r="AC19" i="3" s="1"/>
  <c r="AB12" i="3"/>
  <c r="AB17" i="3" s="1"/>
  <c r="AB18" i="3" s="1"/>
  <c r="AB19" i="3" s="1"/>
  <c r="AA12" i="3"/>
  <c r="AA17" i="3" s="1"/>
  <c r="AA18" i="3" s="1"/>
  <c r="AA19" i="3" s="1"/>
  <c r="AA13" i="3"/>
  <c r="AA14" i="3" s="1"/>
  <c r="AA15" i="3" s="1"/>
  <c r="AA16" i="3" s="1"/>
  <c r="Z12" i="3"/>
  <c r="Z17" i="3" s="1"/>
  <c r="Z18" i="3" s="1"/>
  <c r="Z19" i="3" s="1"/>
  <c r="U12" i="3"/>
  <c r="U17" i="3" s="1"/>
  <c r="U18" i="3" s="1"/>
  <c r="U19" i="3" s="1"/>
  <c r="T12" i="3"/>
  <c r="T17" i="3" s="1"/>
  <c r="T18" i="3" s="1"/>
  <c r="T19" i="3" s="1"/>
  <c r="Q12" i="3"/>
  <c r="Q17" i="3" s="1"/>
  <c r="Q18" i="3" s="1"/>
  <c r="Q19" i="3" s="1"/>
  <c r="Q13" i="3"/>
  <c r="Q14" i="3" s="1"/>
  <c r="Q15" i="3" s="1"/>
  <c r="Q16" i="3" s="1"/>
  <c r="P12" i="3"/>
  <c r="P17" i="3" s="1"/>
  <c r="P18" i="3" s="1"/>
  <c r="P19" i="3" s="1"/>
  <c r="O12" i="3"/>
  <c r="O17" i="3" s="1"/>
  <c r="O18" i="3" s="1"/>
  <c r="O19" i="3" s="1"/>
  <c r="N12" i="3"/>
  <c r="N17" i="3" s="1"/>
  <c r="N18" i="3" s="1"/>
  <c r="N19" i="3" s="1"/>
  <c r="M12" i="3"/>
  <c r="M17" i="3" s="1"/>
  <c r="M18" i="3" s="1"/>
  <c r="M19" i="3" s="1"/>
  <c r="M13" i="3"/>
  <c r="M14" i="3" s="1"/>
  <c r="M15" i="3" s="1"/>
  <c r="M16" i="3" s="1"/>
  <c r="L12" i="3"/>
  <c r="L17" i="3" s="1"/>
  <c r="L18" i="3" s="1"/>
  <c r="L19" i="3" s="1"/>
  <c r="K12" i="3"/>
  <c r="K17" i="3" s="1"/>
  <c r="K18" i="3" s="1"/>
  <c r="K19" i="3" s="1"/>
  <c r="J12" i="3"/>
  <c r="J17" i="3" s="1"/>
  <c r="J18" i="3" s="1"/>
  <c r="J19" i="3" s="1"/>
  <c r="I12" i="3"/>
  <c r="I17" i="3" s="1"/>
  <c r="I18" i="3" s="1"/>
  <c r="I19" i="3" s="1"/>
  <c r="I13" i="3"/>
  <c r="I14" i="3" s="1"/>
  <c r="I15" i="3" s="1"/>
  <c r="I16" i="3" s="1"/>
  <c r="H12" i="3"/>
  <c r="H17" i="3" s="1"/>
  <c r="H18" i="3" s="1"/>
  <c r="H19" i="3" s="1"/>
  <c r="G12" i="3"/>
  <c r="G17" i="3" s="1"/>
  <c r="G18" i="3" s="1"/>
  <c r="G19" i="3" s="1"/>
  <c r="F12" i="3"/>
  <c r="F17" i="3" s="1"/>
  <c r="F18" i="3" s="1"/>
  <c r="F19" i="3" s="1"/>
  <c r="F13" i="3" l="1"/>
  <c r="F14" i="3" s="1"/>
  <c r="F15" i="3" s="1"/>
  <c r="F16" i="3" s="1"/>
  <c r="J13" i="3"/>
  <c r="J14" i="3" s="1"/>
  <c r="J15" i="3" s="1"/>
  <c r="J16" i="3" s="1"/>
  <c r="N13" i="3"/>
  <c r="N14" i="3" s="1"/>
  <c r="N15" i="3" s="1"/>
  <c r="N16" i="3" s="1"/>
  <c r="T13" i="3"/>
  <c r="T14" i="3" s="1"/>
  <c r="T15" i="3" s="1"/>
  <c r="T16" i="3" s="1"/>
  <c r="AB13" i="3"/>
  <c r="AB14" i="3" s="1"/>
  <c r="AB15" i="3" s="1"/>
  <c r="AB16" i="3" s="1"/>
  <c r="AF13" i="3"/>
  <c r="AF14" i="3" s="1"/>
  <c r="AF15" i="3" s="1"/>
  <c r="AF16" i="3" s="1"/>
  <c r="AW35" i="3"/>
  <c r="AW36" i="3" s="1"/>
  <c r="AW37" i="3" s="1"/>
  <c r="AW31" i="3"/>
  <c r="AW32" i="3" s="1"/>
  <c r="AW33" i="3" s="1"/>
  <c r="AW34" i="3" s="1"/>
  <c r="BQ35" i="3"/>
  <c r="BQ36" i="3" s="1"/>
  <c r="BQ37" i="3" s="1"/>
  <c r="BQ31" i="3"/>
  <c r="BQ32" i="3" s="1"/>
  <c r="BQ33" i="3" s="1"/>
  <c r="BQ34" i="3" s="1"/>
  <c r="F53" i="3"/>
  <c r="F54" i="3" s="1"/>
  <c r="F55" i="3" s="1"/>
  <c r="F49" i="3"/>
  <c r="F50" i="3" s="1"/>
  <c r="F51" i="3" s="1"/>
  <c r="F52" i="3" s="1"/>
  <c r="G13" i="3"/>
  <c r="G14" i="3" s="1"/>
  <c r="G15" i="3" s="1"/>
  <c r="G16" i="3" s="1"/>
  <c r="K13" i="3"/>
  <c r="K14" i="3" s="1"/>
  <c r="K15" i="3" s="1"/>
  <c r="K16" i="3" s="1"/>
  <c r="O13" i="3"/>
  <c r="O14" i="3" s="1"/>
  <c r="O15" i="3" s="1"/>
  <c r="O16" i="3" s="1"/>
  <c r="U13" i="3"/>
  <c r="U14" i="3" s="1"/>
  <c r="U15" i="3" s="1"/>
  <c r="U16" i="3" s="1"/>
  <c r="AC13" i="3"/>
  <c r="AC14" i="3" s="1"/>
  <c r="AC15" i="3" s="1"/>
  <c r="AC16" i="3" s="1"/>
  <c r="AG13" i="3"/>
  <c r="AG14" i="3" s="1"/>
  <c r="AG15" i="3" s="1"/>
  <c r="AG16" i="3" s="1"/>
  <c r="AI17" i="3"/>
  <c r="AI18" i="3" s="1"/>
  <c r="AI19" i="3" s="1"/>
  <c r="AI13" i="3"/>
  <c r="AI14" i="3" s="1"/>
  <c r="AI15" i="3" s="1"/>
  <c r="AI16" i="3" s="1"/>
  <c r="AO17" i="3"/>
  <c r="AO18" i="3" s="1"/>
  <c r="AO19" i="3" s="1"/>
  <c r="AO13" i="3"/>
  <c r="AO14" i="3" s="1"/>
  <c r="AO15" i="3" s="1"/>
  <c r="AO16" i="3" s="1"/>
  <c r="I35" i="3"/>
  <c r="I36" i="3" s="1"/>
  <c r="I37" i="3" s="1"/>
  <c r="I31" i="3"/>
  <c r="I32" i="3" s="1"/>
  <c r="I33" i="3" s="1"/>
  <c r="I34" i="3" s="1"/>
  <c r="M35" i="3"/>
  <c r="M36" i="3" s="1"/>
  <c r="M37" i="3" s="1"/>
  <c r="M31" i="3"/>
  <c r="M32" i="3" s="1"/>
  <c r="M33" i="3" s="1"/>
  <c r="M34" i="3" s="1"/>
  <c r="Q35" i="3"/>
  <c r="Q36" i="3" s="1"/>
  <c r="Q37" i="3" s="1"/>
  <c r="Q31" i="3"/>
  <c r="Q32" i="3" s="1"/>
  <c r="Q33" i="3" s="1"/>
  <c r="Q34" i="3" s="1"/>
  <c r="AA35" i="3"/>
  <c r="AA36" i="3" s="1"/>
  <c r="AA37" i="3" s="1"/>
  <c r="AA31" i="3"/>
  <c r="AA32" i="3" s="1"/>
  <c r="AA33" i="3" s="1"/>
  <c r="AA34" i="3" s="1"/>
  <c r="AE35" i="3"/>
  <c r="AE36" i="3" s="1"/>
  <c r="AE37" i="3" s="1"/>
  <c r="AE31" i="3"/>
  <c r="AE32" i="3" s="1"/>
  <c r="AE33" i="3" s="1"/>
  <c r="AE34" i="3" s="1"/>
  <c r="AI35" i="3"/>
  <c r="AI36" i="3" s="1"/>
  <c r="AI37" i="3" s="1"/>
  <c r="AI31" i="3"/>
  <c r="AI32" i="3" s="1"/>
  <c r="AI33" i="3" s="1"/>
  <c r="AI34" i="3" s="1"/>
  <c r="AM35" i="3"/>
  <c r="AM36" i="3" s="1"/>
  <c r="AM37" i="3" s="1"/>
  <c r="AM31" i="3"/>
  <c r="AM32" i="3" s="1"/>
  <c r="AM33" i="3" s="1"/>
  <c r="AM34" i="3" s="1"/>
  <c r="BA35" i="3"/>
  <c r="BA36" i="3" s="1"/>
  <c r="BA37" i="3" s="1"/>
  <c r="BA31" i="3"/>
  <c r="BA32" i="3" s="1"/>
  <c r="BA33" i="3" s="1"/>
  <c r="BA34" i="3" s="1"/>
  <c r="BU35" i="3"/>
  <c r="BU36" i="3" s="1"/>
  <c r="BU37" i="3" s="1"/>
  <c r="BU31" i="3"/>
  <c r="BU32" i="3" s="1"/>
  <c r="BU33" i="3" s="1"/>
  <c r="BU34" i="3" s="1"/>
  <c r="J53" i="3"/>
  <c r="J54" i="3" s="1"/>
  <c r="J55" i="3" s="1"/>
  <c r="J49" i="3"/>
  <c r="J50" i="3" s="1"/>
  <c r="J51" i="3" s="1"/>
  <c r="J52" i="3" s="1"/>
  <c r="H13" i="3"/>
  <c r="H14" i="3" s="1"/>
  <c r="H15" i="3" s="1"/>
  <c r="H16" i="3" s="1"/>
  <c r="L13" i="3"/>
  <c r="L14" i="3" s="1"/>
  <c r="L15" i="3" s="1"/>
  <c r="L16" i="3" s="1"/>
  <c r="P13" i="3"/>
  <c r="P14" i="3" s="1"/>
  <c r="P15" i="3" s="1"/>
  <c r="P16" i="3" s="1"/>
  <c r="Z13" i="3"/>
  <c r="Z14" i="3" s="1"/>
  <c r="Z15" i="3" s="1"/>
  <c r="Z16" i="3" s="1"/>
  <c r="AD13" i="3"/>
  <c r="AD14" i="3" s="1"/>
  <c r="AD15" i="3" s="1"/>
  <c r="AD16" i="3" s="1"/>
  <c r="BE35" i="3"/>
  <c r="BE36" i="3" s="1"/>
  <c r="BE37" i="3" s="1"/>
  <c r="BE31" i="3"/>
  <c r="BE32" i="3" s="1"/>
  <c r="BE33" i="3" s="1"/>
  <c r="BE34" i="3" s="1"/>
  <c r="BY35" i="3"/>
  <c r="BY36" i="3" s="1"/>
  <c r="BY37" i="3" s="1"/>
  <c r="BY31" i="3"/>
  <c r="BY32" i="3" s="1"/>
  <c r="BY33" i="3" s="1"/>
  <c r="BY34" i="3" s="1"/>
  <c r="N53" i="3"/>
  <c r="N54" i="3" s="1"/>
  <c r="N55" i="3" s="1"/>
  <c r="N49" i="3"/>
  <c r="N50" i="3" s="1"/>
  <c r="N51" i="3" s="1"/>
  <c r="N52" i="3" s="1"/>
  <c r="AK17" i="3"/>
  <c r="AK18" i="3" s="1"/>
  <c r="AK19" i="3" s="1"/>
  <c r="AK13" i="3"/>
  <c r="AK14" i="3" s="1"/>
  <c r="AK15" i="3" s="1"/>
  <c r="AK16" i="3" s="1"/>
  <c r="G35" i="3"/>
  <c r="G36" i="3" s="1"/>
  <c r="G37" i="3" s="1"/>
  <c r="G31" i="3"/>
  <c r="G32" i="3" s="1"/>
  <c r="G33" i="3" s="1"/>
  <c r="G34" i="3" s="1"/>
  <c r="CB34" i="3" s="1"/>
  <c r="K35" i="3"/>
  <c r="K36" i="3" s="1"/>
  <c r="K37" i="3" s="1"/>
  <c r="K31" i="3"/>
  <c r="K32" i="3" s="1"/>
  <c r="K33" i="3" s="1"/>
  <c r="K34" i="3" s="1"/>
  <c r="O35" i="3"/>
  <c r="O36" i="3" s="1"/>
  <c r="O37" i="3" s="1"/>
  <c r="O31" i="3"/>
  <c r="O32" i="3" s="1"/>
  <c r="O33" i="3" s="1"/>
  <c r="O34" i="3" s="1"/>
  <c r="S35" i="3"/>
  <c r="S36" i="3" s="1"/>
  <c r="S37" i="3" s="1"/>
  <c r="S31" i="3"/>
  <c r="S32" i="3" s="1"/>
  <c r="S33" i="3" s="1"/>
  <c r="S34" i="3" s="1"/>
  <c r="AC35" i="3"/>
  <c r="AC36" i="3" s="1"/>
  <c r="AC37" i="3" s="1"/>
  <c r="AC31" i="3"/>
  <c r="AC32" i="3" s="1"/>
  <c r="AC33" i="3" s="1"/>
  <c r="AC34" i="3" s="1"/>
  <c r="AG35" i="3"/>
  <c r="AG36" i="3" s="1"/>
  <c r="AG37" i="3" s="1"/>
  <c r="AG31" i="3"/>
  <c r="AG32" i="3" s="1"/>
  <c r="AG33" i="3" s="1"/>
  <c r="AG34" i="3" s="1"/>
  <c r="AK35" i="3"/>
  <c r="AK36" i="3" s="1"/>
  <c r="AK37" i="3" s="1"/>
  <c r="AK31" i="3"/>
  <c r="AK32" i="3" s="1"/>
  <c r="AK33" i="3" s="1"/>
  <c r="AK34" i="3" s="1"/>
  <c r="AU35" i="3"/>
  <c r="AU36" i="3" s="1"/>
  <c r="AU37" i="3" s="1"/>
  <c r="AU31" i="3"/>
  <c r="AU32" i="3" s="1"/>
  <c r="AU33" i="3" s="1"/>
  <c r="AU34" i="3" s="1"/>
  <c r="BM35" i="3"/>
  <c r="BM36" i="3" s="1"/>
  <c r="BM37" i="3" s="1"/>
  <c r="BM31" i="3"/>
  <c r="BM32" i="3" s="1"/>
  <c r="BM33" i="3" s="1"/>
  <c r="BM34" i="3" s="1"/>
  <c r="Z53" i="3"/>
  <c r="Z54" i="3" s="1"/>
  <c r="Z55" i="3" s="1"/>
  <c r="Z49" i="3"/>
  <c r="Z50" i="3" s="1"/>
  <c r="Z51" i="3" s="1"/>
  <c r="Z52" i="3" s="1"/>
  <c r="AD49" i="3"/>
  <c r="AD50" i="3" s="1"/>
  <c r="AD51" i="3" s="1"/>
  <c r="AD52" i="3" s="1"/>
  <c r="AH49" i="3"/>
  <c r="AH50" i="3" s="1"/>
  <c r="AH51" i="3" s="1"/>
  <c r="AH52" i="3" s="1"/>
  <c r="AT49" i="3"/>
  <c r="AT50" i="3" s="1"/>
  <c r="AT51" i="3" s="1"/>
  <c r="AT52" i="3" s="1"/>
  <c r="AX49" i="3"/>
  <c r="AX50" i="3" s="1"/>
  <c r="AX51" i="3" s="1"/>
  <c r="AX52" i="3" s="1"/>
  <c r="BM49" i="3"/>
  <c r="BM50" i="3" s="1"/>
  <c r="BM51" i="3" s="1"/>
  <c r="BM52" i="3" s="1"/>
  <c r="BQ49" i="3"/>
  <c r="BQ50" i="3" s="1"/>
  <c r="BQ51" i="3" s="1"/>
  <c r="BQ52" i="3" s="1"/>
  <c r="I67" i="3"/>
  <c r="I68" i="3" s="1"/>
  <c r="I69" i="3" s="1"/>
  <c r="I70" i="3" s="1"/>
  <c r="M67" i="3"/>
  <c r="M68" i="3" s="1"/>
  <c r="M69" i="3" s="1"/>
  <c r="M70" i="3" s="1"/>
  <c r="AC67" i="3"/>
  <c r="AC68" i="3" s="1"/>
  <c r="AC69" i="3" s="1"/>
  <c r="AC70" i="3" s="1"/>
  <c r="AG67" i="3"/>
  <c r="AG68" i="3" s="1"/>
  <c r="AG69" i="3" s="1"/>
  <c r="AG70" i="3" s="1"/>
  <c r="G85" i="3"/>
  <c r="G86" i="3" s="1"/>
  <c r="G87" i="3" s="1"/>
  <c r="G88" i="3" s="1"/>
  <c r="K85" i="3"/>
  <c r="K86" i="3" s="1"/>
  <c r="K87" i="3" s="1"/>
  <c r="K88" i="3" s="1"/>
  <c r="O85" i="3"/>
  <c r="O86" i="3" s="1"/>
  <c r="O87" i="3" s="1"/>
  <c r="O88" i="3" s="1"/>
  <c r="AA85" i="3"/>
  <c r="AA86" i="3" s="1"/>
  <c r="AA87" i="3" s="1"/>
  <c r="AA88" i="3" s="1"/>
  <c r="AE85" i="3"/>
  <c r="AE86" i="3" s="1"/>
  <c r="AE87" i="3" s="1"/>
  <c r="AE88" i="3" s="1"/>
  <c r="AI85" i="3"/>
  <c r="AI86" i="3" s="1"/>
  <c r="AI87" i="3" s="1"/>
  <c r="AI88" i="3" s="1"/>
  <c r="O121" i="3"/>
  <c r="O122" i="3" s="1"/>
  <c r="O123" i="3" s="1"/>
  <c r="O124" i="3" s="1"/>
  <c r="AN121" i="3"/>
  <c r="AN122" i="3" s="1"/>
  <c r="AN123" i="3" s="1"/>
  <c r="AN124" i="3" s="1"/>
  <c r="G103" i="3"/>
  <c r="G104" i="3" s="1"/>
  <c r="G105" i="3" s="1"/>
  <c r="G106" i="3" s="1"/>
  <c r="CB106" i="3" s="1"/>
  <c r="K103" i="3"/>
  <c r="K104" i="3" s="1"/>
  <c r="K105" i="3" s="1"/>
  <c r="K106" i="3" s="1"/>
  <c r="O103" i="3"/>
  <c r="O104" i="3" s="1"/>
  <c r="O105" i="3" s="1"/>
  <c r="O106" i="3" s="1"/>
  <c r="S103" i="3"/>
  <c r="S104" i="3" s="1"/>
  <c r="S105" i="3" s="1"/>
  <c r="S106" i="3" s="1"/>
  <c r="AA103" i="3"/>
  <c r="AA104" i="3" s="1"/>
  <c r="AA105" i="3" s="1"/>
  <c r="AA106" i="3" s="1"/>
  <c r="AE103" i="3"/>
  <c r="AE104" i="3" s="1"/>
  <c r="AE105" i="3" s="1"/>
  <c r="AE106" i="3" s="1"/>
  <c r="AI103" i="3"/>
  <c r="AI104" i="3" s="1"/>
  <c r="AI105" i="3" s="1"/>
  <c r="AI106" i="3" s="1"/>
  <c r="AM103" i="3"/>
  <c r="AM104" i="3" s="1"/>
  <c r="AM105" i="3" s="1"/>
  <c r="AM106" i="3" s="1"/>
  <c r="AU103" i="3"/>
  <c r="AU104" i="3" s="1"/>
  <c r="AU105" i="3" s="1"/>
  <c r="AU106" i="3" s="1"/>
  <c r="AY103" i="3"/>
  <c r="AY104" i="3" s="1"/>
  <c r="AY105" i="3" s="1"/>
  <c r="AY106" i="3" s="1"/>
  <c r="BC103" i="3"/>
  <c r="BC104" i="3" s="1"/>
  <c r="BC105" i="3" s="1"/>
  <c r="BC106" i="3" s="1"/>
  <c r="BG103" i="3"/>
  <c r="BG104" i="3" s="1"/>
  <c r="BG105" i="3" s="1"/>
  <c r="BG106" i="3" s="1"/>
  <c r="BP103" i="3"/>
  <c r="BP104" i="3" s="1"/>
  <c r="BP105" i="3" s="1"/>
  <c r="BP106" i="3" s="1"/>
  <c r="BT103" i="3"/>
  <c r="BT104" i="3" s="1"/>
  <c r="BT105" i="3" s="1"/>
  <c r="BT106" i="3" s="1"/>
  <c r="BX103" i="3"/>
  <c r="BX104" i="3" s="1"/>
  <c r="BX105" i="3" s="1"/>
  <c r="BX106" i="3" s="1"/>
  <c r="F157" i="3"/>
  <c r="F158" i="3" s="1"/>
  <c r="F159" i="3" s="1"/>
  <c r="F160" i="3" s="1"/>
  <c r="J157" i="3"/>
  <c r="J158" i="3" s="1"/>
  <c r="J159" i="3" s="1"/>
  <c r="J160" i="3" s="1"/>
  <c r="N157" i="3"/>
  <c r="N158" i="3" s="1"/>
  <c r="N159" i="3" s="1"/>
  <c r="N160" i="3" s="1"/>
  <c r="Z157" i="3"/>
  <c r="Z158" i="3" s="1"/>
  <c r="Z159" i="3" s="1"/>
  <c r="Z160" i="3" s="1"/>
  <c r="AD157" i="3"/>
  <c r="AD158" i="3" s="1"/>
  <c r="AD159" i="3" s="1"/>
  <c r="AD160" i="3" s="1"/>
  <c r="AH157" i="3"/>
  <c r="AH158" i="3" s="1"/>
  <c r="AH159" i="3" s="1"/>
  <c r="AH160" i="3" s="1"/>
  <c r="I175" i="3"/>
  <c r="I176" i="3" s="1"/>
  <c r="I177" i="3" s="1"/>
  <c r="I178" i="3" s="1"/>
  <c r="M175" i="3"/>
  <c r="M176" i="3" s="1"/>
  <c r="M177" i="3" s="1"/>
  <c r="M178" i="3" s="1"/>
  <c r="AA175" i="3"/>
  <c r="AA176" i="3" s="1"/>
  <c r="AA177" i="3" s="1"/>
  <c r="AA178" i="3" s="1"/>
  <c r="AE175" i="3"/>
  <c r="AE176" i="3" s="1"/>
  <c r="AE177" i="3" s="1"/>
  <c r="AE178" i="3" s="1"/>
  <c r="AI175" i="3"/>
  <c r="AI176" i="3" s="1"/>
  <c r="AI177" i="3" s="1"/>
  <c r="AI178" i="3" s="1"/>
  <c r="AA197" i="3"/>
  <c r="AA198" i="3" s="1"/>
  <c r="AA199" i="3" s="1"/>
  <c r="AA193" i="3"/>
  <c r="AA194" i="3" s="1"/>
  <c r="AA195" i="3" s="1"/>
  <c r="AA196" i="3" s="1"/>
  <c r="AC193" i="3"/>
  <c r="AC194" i="3" s="1"/>
  <c r="AC195" i="3" s="1"/>
  <c r="AC196" i="3" s="1"/>
  <c r="G229" i="3"/>
  <c r="G230" i="3" s="1"/>
  <c r="G231" i="3" s="1"/>
  <c r="G232" i="3" s="1"/>
  <c r="AD233" i="3"/>
  <c r="AD234" i="3" s="1"/>
  <c r="AD235" i="3" s="1"/>
  <c r="AD229" i="3"/>
  <c r="AD230" i="3" s="1"/>
  <c r="AD231" i="3" s="1"/>
  <c r="AD232" i="3" s="1"/>
  <c r="AU229" i="3"/>
  <c r="AU230" i="3" s="1"/>
  <c r="AU231" i="3" s="1"/>
  <c r="AU232" i="3" s="1"/>
  <c r="BQ233" i="3"/>
  <c r="BQ234" i="3" s="1"/>
  <c r="BQ235" i="3" s="1"/>
  <c r="BQ229" i="3"/>
  <c r="BQ230" i="3" s="1"/>
  <c r="BQ231" i="3" s="1"/>
  <c r="BQ232" i="3" s="1"/>
  <c r="M287" i="3"/>
  <c r="M288" i="3" s="1"/>
  <c r="M289" i="3" s="1"/>
  <c r="M283" i="3"/>
  <c r="M284" i="3" s="1"/>
  <c r="M285" i="3" s="1"/>
  <c r="M286" i="3" s="1"/>
  <c r="Z283" i="3"/>
  <c r="Z284" i="3" s="1"/>
  <c r="Z285" i="3" s="1"/>
  <c r="Z286" i="3" s="1"/>
  <c r="AA283" i="3"/>
  <c r="AA284" i="3" s="1"/>
  <c r="AA285" i="3" s="1"/>
  <c r="AA286" i="3" s="1"/>
  <c r="AK287" i="3"/>
  <c r="AK288" i="3" s="1"/>
  <c r="AK289" i="3" s="1"/>
  <c r="AK283" i="3"/>
  <c r="AK284" i="3" s="1"/>
  <c r="AK285" i="3" s="1"/>
  <c r="AK286" i="3" s="1"/>
  <c r="BM283" i="3"/>
  <c r="BM284" i="3" s="1"/>
  <c r="BM285" i="3" s="1"/>
  <c r="BM286" i="3" s="1"/>
  <c r="BN283" i="3"/>
  <c r="BN284" i="3" s="1"/>
  <c r="BN285" i="3" s="1"/>
  <c r="BN286" i="3" s="1"/>
  <c r="M319" i="3"/>
  <c r="M320" i="3" s="1"/>
  <c r="M321" i="3" s="1"/>
  <c r="M322" i="3" s="1"/>
  <c r="Z319" i="3"/>
  <c r="Z320" i="3" s="1"/>
  <c r="Z321" i="3" s="1"/>
  <c r="Z322" i="3" s="1"/>
  <c r="H251" i="3"/>
  <c r="H252" i="3" s="1"/>
  <c r="H253" i="3" s="1"/>
  <c r="H247" i="3"/>
  <c r="H248" i="3" s="1"/>
  <c r="H249" i="3" s="1"/>
  <c r="H250" i="3" s="1"/>
  <c r="L251" i="3"/>
  <c r="L252" i="3" s="1"/>
  <c r="L253" i="3" s="1"/>
  <c r="L247" i="3"/>
  <c r="L248" i="3" s="1"/>
  <c r="L249" i="3" s="1"/>
  <c r="L250" i="3" s="1"/>
  <c r="AB251" i="3"/>
  <c r="AB252" i="3" s="1"/>
  <c r="AB253" i="3" s="1"/>
  <c r="AB247" i="3"/>
  <c r="AB248" i="3" s="1"/>
  <c r="AB249" i="3" s="1"/>
  <c r="AB250" i="3" s="1"/>
  <c r="AF251" i="3"/>
  <c r="AF252" i="3" s="1"/>
  <c r="AF253" i="3" s="1"/>
  <c r="AF247" i="3"/>
  <c r="AF248" i="3" s="1"/>
  <c r="AF249" i="3" s="1"/>
  <c r="AF250" i="3" s="1"/>
  <c r="AV251" i="3"/>
  <c r="AV252" i="3" s="1"/>
  <c r="AV253" i="3" s="1"/>
  <c r="AV247" i="3"/>
  <c r="AV248" i="3" s="1"/>
  <c r="AV249" i="3" s="1"/>
  <c r="AV250" i="3" s="1"/>
  <c r="AZ251" i="3"/>
  <c r="AZ252" i="3" s="1"/>
  <c r="AZ253" i="3" s="1"/>
  <c r="AZ247" i="3"/>
  <c r="AZ248" i="3" s="1"/>
  <c r="AZ249" i="3" s="1"/>
  <c r="AZ250" i="3" s="1"/>
  <c r="BO251" i="3"/>
  <c r="BO252" i="3" s="1"/>
  <c r="BO253" i="3" s="1"/>
  <c r="BO247" i="3"/>
  <c r="BO248" i="3" s="1"/>
  <c r="BO249" i="3" s="1"/>
  <c r="BO250" i="3" s="1"/>
  <c r="BS251" i="3"/>
  <c r="BS252" i="3" s="1"/>
  <c r="BS253" i="3" s="1"/>
  <c r="BS247" i="3"/>
  <c r="BS248" i="3" s="1"/>
  <c r="BS249" i="3" s="1"/>
  <c r="BS250" i="3" s="1"/>
  <c r="AI269" i="3"/>
  <c r="AI270" i="3" s="1"/>
  <c r="AI271" i="3" s="1"/>
  <c r="AI265" i="3"/>
  <c r="AI266" i="3" s="1"/>
  <c r="AI267" i="3" s="1"/>
  <c r="AI268" i="3" s="1"/>
  <c r="Z305" i="3"/>
  <c r="Z306" i="3" s="1"/>
  <c r="Z307" i="3" s="1"/>
  <c r="Z301" i="3"/>
  <c r="Z302" i="3" s="1"/>
  <c r="Z303" i="3" s="1"/>
  <c r="Z304" i="3" s="1"/>
  <c r="BD305" i="3"/>
  <c r="BD306" i="3" s="1"/>
  <c r="BD307" i="3" s="1"/>
  <c r="BD301" i="3"/>
  <c r="BD302" i="3" s="1"/>
  <c r="BD303" i="3" s="1"/>
  <c r="BD304" i="3" s="1"/>
  <c r="J337" i="3"/>
  <c r="J338" i="3" s="1"/>
  <c r="J339" i="3" s="1"/>
  <c r="J340" i="3" s="1"/>
  <c r="J341" i="3"/>
  <c r="J342" i="3" s="1"/>
  <c r="J343" i="3" s="1"/>
  <c r="F233" i="3"/>
  <c r="F234" i="3" s="1"/>
  <c r="F235" i="3" s="1"/>
  <c r="F229" i="3"/>
  <c r="F230" i="3" s="1"/>
  <c r="F231" i="3" s="1"/>
  <c r="F232" i="3" s="1"/>
  <c r="AT233" i="3"/>
  <c r="AT234" i="3" s="1"/>
  <c r="AT235" i="3" s="1"/>
  <c r="AT229" i="3"/>
  <c r="AT230" i="3" s="1"/>
  <c r="AT231" i="3" s="1"/>
  <c r="AT232" i="3" s="1"/>
  <c r="Q287" i="3"/>
  <c r="Q288" i="3" s="1"/>
  <c r="Q289" i="3" s="1"/>
  <c r="Q283" i="3"/>
  <c r="Q284" i="3" s="1"/>
  <c r="Q285" i="3" s="1"/>
  <c r="Q286" i="3" s="1"/>
  <c r="AW287" i="3"/>
  <c r="AW288" i="3" s="1"/>
  <c r="AW289" i="3" s="1"/>
  <c r="AW283" i="3"/>
  <c r="AW284" i="3" s="1"/>
  <c r="AW285" i="3" s="1"/>
  <c r="AW286" i="3" s="1"/>
  <c r="AC319" i="3"/>
  <c r="AC320" i="3" s="1"/>
  <c r="AC321" i="3" s="1"/>
  <c r="AC322" i="3" s="1"/>
  <c r="AC323" i="3"/>
  <c r="AC324" i="3" s="1"/>
  <c r="AC325" i="3" s="1"/>
  <c r="L157" i="3"/>
  <c r="L158" i="3" s="1"/>
  <c r="L159" i="3" s="1"/>
  <c r="L160" i="3" s="1"/>
  <c r="AB157" i="3"/>
  <c r="AB158" i="3" s="1"/>
  <c r="AB159" i="3" s="1"/>
  <c r="AB160" i="3" s="1"/>
  <c r="AJ157" i="3"/>
  <c r="AJ158" i="3" s="1"/>
  <c r="AJ159" i="3" s="1"/>
  <c r="AJ160" i="3" s="1"/>
  <c r="L175" i="3"/>
  <c r="L176" i="3" s="1"/>
  <c r="L177" i="3" s="1"/>
  <c r="L178" i="3" s="1"/>
  <c r="AD175" i="3"/>
  <c r="AD176" i="3" s="1"/>
  <c r="AD177" i="3" s="1"/>
  <c r="AD178" i="3" s="1"/>
  <c r="H193" i="3"/>
  <c r="H194" i="3" s="1"/>
  <c r="H195" i="3" s="1"/>
  <c r="H196" i="3" s="1"/>
  <c r="H229" i="3"/>
  <c r="H230" i="3" s="1"/>
  <c r="H231" i="3" s="1"/>
  <c r="H232" i="3" s="1"/>
  <c r="AV229" i="3"/>
  <c r="AV230" i="3" s="1"/>
  <c r="AV231" i="3" s="1"/>
  <c r="AV232" i="3" s="1"/>
  <c r="AD305" i="3"/>
  <c r="AD306" i="3" s="1"/>
  <c r="AD307" i="3" s="1"/>
  <c r="AD301" i="3"/>
  <c r="AD302" i="3" s="1"/>
  <c r="AD303" i="3" s="1"/>
  <c r="AD304" i="3" s="1"/>
  <c r="F341" i="3"/>
  <c r="F342" i="3" s="1"/>
  <c r="F343" i="3" s="1"/>
  <c r="F337" i="3"/>
  <c r="F338" i="3" s="1"/>
  <c r="F339" i="3" s="1"/>
  <c r="F340" i="3" s="1"/>
  <c r="AY31" i="3"/>
  <c r="AY32" i="3" s="1"/>
  <c r="AY33" i="3" s="1"/>
  <c r="AY34" i="3" s="1"/>
  <c r="BC31" i="3"/>
  <c r="BC32" i="3" s="1"/>
  <c r="BC33" i="3" s="1"/>
  <c r="BC34" i="3" s="1"/>
  <c r="BG31" i="3"/>
  <c r="BG32" i="3" s="1"/>
  <c r="BG33" i="3" s="1"/>
  <c r="BG34" i="3" s="1"/>
  <c r="BO31" i="3"/>
  <c r="BO32" i="3" s="1"/>
  <c r="BO33" i="3" s="1"/>
  <c r="BO34" i="3" s="1"/>
  <c r="BS31" i="3"/>
  <c r="BS32" i="3" s="1"/>
  <c r="BS33" i="3" s="1"/>
  <c r="BS34" i="3" s="1"/>
  <c r="BW31" i="3"/>
  <c r="BW32" i="3" s="1"/>
  <c r="BW33" i="3" s="1"/>
  <c r="BW34" i="3" s="1"/>
  <c r="CA31" i="3"/>
  <c r="CA32" i="3" s="1"/>
  <c r="CA33" i="3" s="1"/>
  <c r="CA34" i="3" s="1"/>
  <c r="H49" i="3"/>
  <c r="H50" i="3" s="1"/>
  <c r="H51" i="3" s="1"/>
  <c r="H52" i="3" s="1"/>
  <c r="L49" i="3"/>
  <c r="L50" i="3" s="1"/>
  <c r="L51" i="3" s="1"/>
  <c r="L52" i="3" s="1"/>
  <c r="P49" i="3"/>
  <c r="P50" i="3" s="1"/>
  <c r="P51" i="3" s="1"/>
  <c r="P52" i="3" s="1"/>
  <c r="AB49" i="3"/>
  <c r="AB50" i="3" s="1"/>
  <c r="AB51" i="3" s="1"/>
  <c r="AB52" i="3" s="1"/>
  <c r="AF49" i="3"/>
  <c r="AF50" i="3" s="1"/>
  <c r="AF51" i="3" s="1"/>
  <c r="AF52" i="3" s="1"/>
  <c r="AJ49" i="3"/>
  <c r="AJ50" i="3" s="1"/>
  <c r="AJ51" i="3" s="1"/>
  <c r="AJ52" i="3" s="1"/>
  <c r="AV49" i="3"/>
  <c r="AV50" i="3" s="1"/>
  <c r="AV51" i="3" s="1"/>
  <c r="AV52" i="3" s="1"/>
  <c r="AZ49" i="3"/>
  <c r="AZ50" i="3" s="1"/>
  <c r="AZ51" i="3" s="1"/>
  <c r="AZ52" i="3" s="1"/>
  <c r="BO49" i="3"/>
  <c r="BO50" i="3" s="1"/>
  <c r="BO51" i="3" s="1"/>
  <c r="BO52" i="3" s="1"/>
  <c r="BS49" i="3"/>
  <c r="BS50" i="3" s="1"/>
  <c r="BS51" i="3" s="1"/>
  <c r="BS52" i="3" s="1"/>
  <c r="G67" i="3"/>
  <c r="G68" i="3" s="1"/>
  <c r="G69" i="3" s="1"/>
  <c r="G70" i="3" s="1"/>
  <c r="CB70" i="3" s="1"/>
  <c r="K67" i="3"/>
  <c r="K68" i="3" s="1"/>
  <c r="K69" i="3" s="1"/>
  <c r="K70" i="3" s="1"/>
  <c r="AA67" i="3"/>
  <c r="AA68" i="3" s="1"/>
  <c r="AA69" i="3" s="1"/>
  <c r="AA70" i="3" s="1"/>
  <c r="AE67" i="3"/>
  <c r="AE68" i="3" s="1"/>
  <c r="AE69" i="3" s="1"/>
  <c r="AE70" i="3" s="1"/>
  <c r="BW67" i="3"/>
  <c r="BW68" i="3" s="1"/>
  <c r="BW69" i="3" s="1"/>
  <c r="BW70" i="3" s="1"/>
  <c r="I85" i="3"/>
  <c r="I86" i="3" s="1"/>
  <c r="I87" i="3" s="1"/>
  <c r="I88" i="3" s="1"/>
  <c r="M85" i="3"/>
  <c r="M86" i="3" s="1"/>
  <c r="M87" i="3" s="1"/>
  <c r="M88" i="3" s="1"/>
  <c r="Q85" i="3"/>
  <c r="Q86" i="3" s="1"/>
  <c r="Q87" i="3" s="1"/>
  <c r="Q88" i="3" s="1"/>
  <c r="AC85" i="3"/>
  <c r="AC86" i="3" s="1"/>
  <c r="AC87" i="3" s="1"/>
  <c r="AC88" i="3" s="1"/>
  <c r="AG85" i="3"/>
  <c r="AG86" i="3" s="1"/>
  <c r="AG87" i="3" s="1"/>
  <c r="AG88" i="3" s="1"/>
  <c r="AK85" i="3"/>
  <c r="AK86" i="3" s="1"/>
  <c r="AK87" i="3" s="1"/>
  <c r="AK88" i="3" s="1"/>
  <c r="AH121" i="3"/>
  <c r="AH122" i="3" s="1"/>
  <c r="AH123" i="3" s="1"/>
  <c r="AH124" i="3" s="1"/>
  <c r="AT139" i="3"/>
  <c r="AT140" i="3" s="1"/>
  <c r="AT141" i="3" s="1"/>
  <c r="AT142" i="3" s="1"/>
  <c r="AX139" i="3"/>
  <c r="AX140" i="3" s="1"/>
  <c r="AX141" i="3" s="1"/>
  <c r="AX142" i="3" s="1"/>
  <c r="BM139" i="3"/>
  <c r="BM140" i="3" s="1"/>
  <c r="BM141" i="3" s="1"/>
  <c r="BM142" i="3" s="1"/>
  <c r="BQ139" i="3"/>
  <c r="BQ140" i="3" s="1"/>
  <c r="BQ141" i="3" s="1"/>
  <c r="BQ142" i="3" s="1"/>
  <c r="H67" i="3"/>
  <c r="H68" i="3" s="1"/>
  <c r="H69" i="3" s="1"/>
  <c r="H70" i="3" s="1"/>
  <c r="L67" i="3"/>
  <c r="L68" i="3" s="1"/>
  <c r="L69" i="3" s="1"/>
  <c r="L70" i="3" s="1"/>
  <c r="AB67" i="3"/>
  <c r="AB68" i="3" s="1"/>
  <c r="AB69" i="3" s="1"/>
  <c r="AB70" i="3" s="1"/>
  <c r="AF67" i="3"/>
  <c r="AF68" i="3" s="1"/>
  <c r="AF69" i="3" s="1"/>
  <c r="AF70" i="3" s="1"/>
  <c r="F85" i="3"/>
  <c r="F86" i="3" s="1"/>
  <c r="F87" i="3" s="1"/>
  <c r="F88" i="3" s="1"/>
  <c r="J85" i="3"/>
  <c r="J86" i="3" s="1"/>
  <c r="J87" i="3" s="1"/>
  <c r="J88" i="3" s="1"/>
  <c r="N85" i="3"/>
  <c r="N86" i="3" s="1"/>
  <c r="N87" i="3" s="1"/>
  <c r="N88" i="3" s="1"/>
  <c r="Z85" i="3"/>
  <c r="Z86" i="3" s="1"/>
  <c r="Z87" i="3" s="1"/>
  <c r="Z88" i="3" s="1"/>
  <c r="AD85" i="3"/>
  <c r="AD86" i="3" s="1"/>
  <c r="AD87" i="3" s="1"/>
  <c r="AD88" i="3" s="1"/>
  <c r="AH85" i="3"/>
  <c r="AH86" i="3" s="1"/>
  <c r="AH87" i="3" s="1"/>
  <c r="AH88" i="3" s="1"/>
  <c r="N121" i="3"/>
  <c r="N122" i="3" s="1"/>
  <c r="N123" i="3" s="1"/>
  <c r="N124" i="3" s="1"/>
  <c r="CB124" i="3" s="1"/>
  <c r="AI121" i="3"/>
  <c r="AI122" i="3" s="1"/>
  <c r="AI123" i="3" s="1"/>
  <c r="AI124" i="3" s="1"/>
  <c r="AV139" i="3"/>
  <c r="AV140" i="3" s="1"/>
  <c r="AV141" i="3" s="1"/>
  <c r="AV142" i="3" s="1"/>
  <c r="AZ139" i="3"/>
  <c r="AZ140" i="3" s="1"/>
  <c r="AZ141" i="3" s="1"/>
  <c r="AZ142" i="3" s="1"/>
  <c r="BO139" i="3"/>
  <c r="BO140" i="3" s="1"/>
  <c r="BO141" i="3" s="1"/>
  <c r="BO142" i="3" s="1"/>
  <c r="BS139" i="3"/>
  <c r="BS140" i="3" s="1"/>
  <c r="BS141" i="3" s="1"/>
  <c r="BS142" i="3" s="1"/>
  <c r="I103" i="3"/>
  <c r="I104" i="3" s="1"/>
  <c r="I105" i="3" s="1"/>
  <c r="I106" i="3" s="1"/>
  <c r="M103" i="3"/>
  <c r="M104" i="3" s="1"/>
  <c r="M105" i="3" s="1"/>
  <c r="M106" i="3" s="1"/>
  <c r="Q103" i="3"/>
  <c r="Q104" i="3" s="1"/>
  <c r="Q105" i="3" s="1"/>
  <c r="Q106" i="3" s="1"/>
  <c r="U103" i="3"/>
  <c r="U104" i="3" s="1"/>
  <c r="U105" i="3" s="1"/>
  <c r="U106" i="3" s="1"/>
  <c r="AC103" i="3"/>
  <c r="AC104" i="3" s="1"/>
  <c r="AC105" i="3" s="1"/>
  <c r="AC106" i="3" s="1"/>
  <c r="AG103" i="3"/>
  <c r="AG104" i="3" s="1"/>
  <c r="AG105" i="3" s="1"/>
  <c r="AG106" i="3" s="1"/>
  <c r="AK103" i="3"/>
  <c r="AK104" i="3" s="1"/>
  <c r="AK105" i="3" s="1"/>
  <c r="AK106" i="3" s="1"/>
  <c r="AO103" i="3"/>
  <c r="AO104" i="3" s="1"/>
  <c r="AO105" i="3" s="1"/>
  <c r="AO106" i="3" s="1"/>
  <c r="AW103" i="3"/>
  <c r="AW104" i="3" s="1"/>
  <c r="AW105" i="3" s="1"/>
  <c r="AW106" i="3" s="1"/>
  <c r="BA103" i="3"/>
  <c r="BA104" i="3" s="1"/>
  <c r="BA105" i="3" s="1"/>
  <c r="BA106" i="3" s="1"/>
  <c r="BE103" i="3"/>
  <c r="BE104" i="3" s="1"/>
  <c r="BE105" i="3" s="1"/>
  <c r="BE106" i="3" s="1"/>
  <c r="BN103" i="3"/>
  <c r="BN104" i="3" s="1"/>
  <c r="BN105" i="3" s="1"/>
  <c r="BN106" i="3" s="1"/>
  <c r="BR103" i="3"/>
  <c r="BR104" i="3" s="1"/>
  <c r="BR105" i="3" s="1"/>
  <c r="BR106" i="3" s="1"/>
  <c r="BV103" i="3"/>
  <c r="BV104" i="3" s="1"/>
  <c r="BV105" i="3" s="1"/>
  <c r="BV106" i="3" s="1"/>
  <c r="BZ103" i="3"/>
  <c r="BZ104" i="3" s="1"/>
  <c r="BZ105" i="3" s="1"/>
  <c r="BZ106" i="3" s="1"/>
  <c r="G175" i="3"/>
  <c r="G176" i="3" s="1"/>
  <c r="G177" i="3" s="1"/>
  <c r="G178" i="3" s="1"/>
  <c r="CB178" i="3" s="1"/>
  <c r="K175" i="3"/>
  <c r="K176" i="3" s="1"/>
  <c r="K177" i="3" s="1"/>
  <c r="K178" i="3" s="1"/>
  <c r="O175" i="3"/>
  <c r="O176" i="3" s="1"/>
  <c r="O177" i="3" s="1"/>
  <c r="O178" i="3" s="1"/>
  <c r="AC175" i="3"/>
  <c r="AC176" i="3" s="1"/>
  <c r="AC177" i="3" s="1"/>
  <c r="AC178" i="3" s="1"/>
  <c r="AG175" i="3"/>
  <c r="AG176" i="3" s="1"/>
  <c r="AG177" i="3" s="1"/>
  <c r="AG178" i="3" s="1"/>
  <c r="J233" i="3"/>
  <c r="J234" i="3" s="1"/>
  <c r="J235" i="3" s="1"/>
  <c r="J229" i="3"/>
  <c r="J230" i="3" s="1"/>
  <c r="J231" i="3" s="1"/>
  <c r="J232" i="3" s="1"/>
  <c r="AA229" i="3"/>
  <c r="AA230" i="3" s="1"/>
  <c r="AA231" i="3" s="1"/>
  <c r="AA232" i="3" s="1"/>
  <c r="AX233" i="3"/>
  <c r="AX234" i="3" s="1"/>
  <c r="AX235" i="3" s="1"/>
  <c r="AX229" i="3"/>
  <c r="AX230" i="3" s="1"/>
  <c r="AX231" i="3" s="1"/>
  <c r="AX232" i="3" s="1"/>
  <c r="BN229" i="3"/>
  <c r="BN230" i="3" s="1"/>
  <c r="BN231" i="3" s="1"/>
  <c r="BN232" i="3" s="1"/>
  <c r="J283" i="3"/>
  <c r="J284" i="3" s="1"/>
  <c r="J285" i="3" s="1"/>
  <c r="J286" i="3" s="1"/>
  <c r="K283" i="3"/>
  <c r="K284" i="3" s="1"/>
  <c r="K285" i="3" s="1"/>
  <c r="K286" i="3" s="1"/>
  <c r="AC287" i="3"/>
  <c r="AC288" i="3" s="1"/>
  <c r="AC289" i="3" s="1"/>
  <c r="AC283" i="3"/>
  <c r="AC284" i="3" s="1"/>
  <c r="AC285" i="3" s="1"/>
  <c r="AC286" i="3" s="1"/>
  <c r="AH283" i="3"/>
  <c r="AH284" i="3" s="1"/>
  <c r="AH285" i="3" s="1"/>
  <c r="AH286" i="3" s="1"/>
  <c r="AI283" i="3"/>
  <c r="AI284" i="3" s="1"/>
  <c r="AI285" i="3" s="1"/>
  <c r="AI286" i="3" s="1"/>
  <c r="BP287" i="3"/>
  <c r="BP288" i="3" s="1"/>
  <c r="BP289" i="3" s="1"/>
  <c r="BP283" i="3"/>
  <c r="BP284" i="3" s="1"/>
  <c r="BP285" i="3" s="1"/>
  <c r="BP286" i="3" s="1"/>
  <c r="AG215" i="3"/>
  <c r="AG216" i="3" s="1"/>
  <c r="AG217" i="3" s="1"/>
  <c r="AG211" i="3"/>
  <c r="AG212" i="3" s="1"/>
  <c r="AG213" i="3" s="1"/>
  <c r="AG214" i="3" s="1"/>
  <c r="AO215" i="3"/>
  <c r="AO216" i="3" s="1"/>
  <c r="AO217" i="3" s="1"/>
  <c r="AO211" i="3"/>
  <c r="AO212" i="3" s="1"/>
  <c r="AO213" i="3" s="1"/>
  <c r="AO214" i="3" s="1"/>
  <c r="G269" i="3"/>
  <c r="G270" i="3" s="1"/>
  <c r="G271" i="3" s="1"/>
  <c r="G265" i="3"/>
  <c r="G266" i="3" s="1"/>
  <c r="G267" i="3" s="1"/>
  <c r="G268" i="3" s="1"/>
  <c r="K269" i="3"/>
  <c r="K270" i="3" s="1"/>
  <c r="K271" i="3" s="1"/>
  <c r="K265" i="3"/>
  <c r="K266" i="3" s="1"/>
  <c r="K267" i="3" s="1"/>
  <c r="K268" i="3" s="1"/>
  <c r="O269" i="3"/>
  <c r="O270" i="3" s="1"/>
  <c r="O271" i="3" s="1"/>
  <c r="O265" i="3"/>
  <c r="O266" i="3" s="1"/>
  <c r="O267" i="3" s="1"/>
  <c r="O268" i="3" s="1"/>
  <c r="AA269" i="3"/>
  <c r="AA270" i="3" s="1"/>
  <c r="AA271" i="3" s="1"/>
  <c r="AA265" i="3"/>
  <c r="AA266" i="3" s="1"/>
  <c r="AA267" i="3" s="1"/>
  <c r="AA268" i="3" s="1"/>
  <c r="F305" i="3"/>
  <c r="F306" i="3" s="1"/>
  <c r="F307" i="3" s="1"/>
  <c r="F301" i="3"/>
  <c r="F302" i="3" s="1"/>
  <c r="F303" i="3" s="1"/>
  <c r="F304" i="3" s="1"/>
  <c r="AT305" i="3"/>
  <c r="AT306" i="3" s="1"/>
  <c r="AT307" i="3" s="1"/>
  <c r="AT301" i="3"/>
  <c r="AT302" i="3" s="1"/>
  <c r="AT303" i="3" s="1"/>
  <c r="AT304" i="3" s="1"/>
  <c r="Z341" i="3"/>
  <c r="Z342" i="3" s="1"/>
  <c r="Z343" i="3" s="1"/>
  <c r="Z337" i="3"/>
  <c r="Z338" i="3" s="1"/>
  <c r="Z339" i="3" s="1"/>
  <c r="Z340" i="3" s="1"/>
  <c r="AX341" i="3"/>
  <c r="AX342" i="3" s="1"/>
  <c r="AX343" i="3" s="1"/>
  <c r="AX337" i="3"/>
  <c r="AX338" i="3" s="1"/>
  <c r="AX339" i="3" s="1"/>
  <c r="AX340" i="3" s="1"/>
  <c r="F18" i="15"/>
  <c r="G197" i="3"/>
  <c r="G198" i="3" s="1"/>
  <c r="G199" i="3" s="1"/>
  <c r="G193" i="3"/>
  <c r="G194" i="3" s="1"/>
  <c r="G195" i="3" s="1"/>
  <c r="G196" i="3" s="1"/>
  <c r="CB196" i="3" s="1"/>
  <c r="Z233" i="3"/>
  <c r="Z234" i="3" s="1"/>
  <c r="Z235" i="3" s="1"/>
  <c r="Z229" i="3"/>
  <c r="Z230" i="3" s="1"/>
  <c r="Z231" i="3" s="1"/>
  <c r="Z232" i="3" s="1"/>
  <c r="BM229" i="3"/>
  <c r="BM230" i="3" s="1"/>
  <c r="BM231" i="3" s="1"/>
  <c r="BM232" i="3" s="1"/>
  <c r="BM233" i="3"/>
  <c r="BM234" i="3" s="1"/>
  <c r="BM235" i="3" s="1"/>
  <c r="I287" i="3"/>
  <c r="I288" i="3" s="1"/>
  <c r="I289" i="3" s="1"/>
  <c r="I283" i="3"/>
  <c r="I284" i="3" s="1"/>
  <c r="I285" i="3" s="1"/>
  <c r="I286" i="3" s="1"/>
  <c r="CB286" i="3" s="1"/>
  <c r="AG287" i="3"/>
  <c r="AG288" i="3" s="1"/>
  <c r="AG289" i="3" s="1"/>
  <c r="AG283" i="3"/>
  <c r="AG284" i="3" s="1"/>
  <c r="AG285" i="3" s="1"/>
  <c r="AG286" i="3" s="1"/>
  <c r="H157" i="3"/>
  <c r="H158" i="3" s="1"/>
  <c r="H159" i="3" s="1"/>
  <c r="H160" i="3" s="1"/>
  <c r="P157" i="3"/>
  <c r="P158" i="3" s="1"/>
  <c r="P159" i="3" s="1"/>
  <c r="P160" i="3" s="1"/>
  <c r="AF157" i="3"/>
  <c r="AF158" i="3" s="1"/>
  <c r="AF159" i="3" s="1"/>
  <c r="AF160" i="3" s="1"/>
  <c r="H175" i="3"/>
  <c r="H176" i="3" s="1"/>
  <c r="H177" i="3" s="1"/>
  <c r="H178" i="3" s="1"/>
  <c r="Z175" i="3"/>
  <c r="Z176" i="3" s="1"/>
  <c r="Z177" i="3" s="1"/>
  <c r="Z178" i="3" s="1"/>
  <c r="AH175" i="3"/>
  <c r="AH176" i="3" s="1"/>
  <c r="AH177" i="3" s="1"/>
  <c r="AH178" i="3" s="1"/>
  <c r="AB193" i="3"/>
  <c r="AB194" i="3" s="1"/>
  <c r="AB195" i="3" s="1"/>
  <c r="AB196" i="3" s="1"/>
  <c r="L229" i="3"/>
  <c r="L230" i="3" s="1"/>
  <c r="L231" i="3" s="1"/>
  <c r="L232" i="3" s="1"/>
  <c r="AF229" i="3"/>
  <c r="AF230" i="3" s="1"/>
  <c r="AF231" i="3" s="1"/>
  <c r="AF232" i="3" s="1"/>
  <c r="AZ229" i="3"/>
  <c r="AZ230" i="3" s="1"/>
  <c r="AZ231" i="3" s="1"/>
  <c r="AZ232" i="3" s="1"/>
  <c r="BS229" i="3"/>
  <c r="BS230" i="3" s="1"/>
  <c r="BS231" i="3" s="1"/>
  <c r="BS232" i="3" s="1"/>
  <c r="L319" i="3"/>
  <c r="L320" i="3" s="1"/>
  <c r="L321" i="3" s="1"/>
  <c r="L322" i="3" s="1"/>
  <c r="CB322" i="3" s="1"/>
  <c r="H215" i="3"/>
  <c r="H216" i="3" s="1"/>
  <c r="H217" i="3" s="1"/>
  <c r="H211" i="3"/>
  <c r="H212" i="3" s="1"/>
  <c r="H213" i="3" s="1"/>
  <c r="H214" i="3" s="1"/>
  <c r="L215" i="3"/>
  <c r="L216" i="3" s="1"/>
  <c r="L217" i="3" s="1"/>
  <c r="L211" i="3"/>
  <c r="L212" i="3" s="1"/>
  <c r="L213" i="3" s="1"/>
  <c r="L214" i="3" s="1"/>
  <c r="T215" i="3"/>
  <c r="T216" i="3" s="1"/>
  <c r="T217" i="3" s="1"/>
  <c r="T211" i="3"/>
  <c r="T212" i="3" s="1"/>
  <c r="T213" i="3" s="1"/>
  <c r="T214" i="3" s="1"/>
  <c r="AB215" i="3"/>
  <c r="AB216" i="3" s="1"/>
  <c r="AB217" i="3" s="1"/>
  <c r="AB211" i="3"/>
  <c r="AB212" i="3" s="1"/>
  <c r="AB213" i="3" s="1"/>
  <c r="AB214" i="3" s="1"/>
  <c r="AE269" i="3"/>
  <c r="AE270" i="3" s="1"/>
  <c r="AE271" i="3" s="1"/>
  <c r="AE265" i="3"/>
  <c r="AE266" i="3" s="1"/>
  <c r="AE267" i="3" s="1"/>
  <c r="AE268" i="3" s="1"/>
  <c r="J305" i="3"/>
  <c r="J306" i="3" s="1"/>
  <c r="J307" i="3" s="1"/>
  <c r="J301" i="3"/>
  <c r="J302" i="3" s="1"/>
  <c r="J303" i="3" s="1"/>
  <c r="J304" i="3" s="1"/>
  <c r="AX305" i="3"/>
  <c r="AX306" i="3" s="1"/>
  <c r="AX307" i="3" s="1"/>
  <c r="AX301" i="3"/>
  <c r="AX302" i="3" s="1"/>
  <c r="AX303" i="3" s="1"/>
  <c r="AX304" i="3" s="1"/>
  <c r="BC305" i="3"/>
  <c r="BC306" i="3" s="1"/>
  <c r="BC307" i="3" s="1"/>
  <c r="BC301" i="3"/>
  <c r="BC302" i="3" s="1"/>
  <c r="BC303" i="3" s="1"/>
  <c r="BC304" i="3" s="1"/>
  <c r="F12" i="18"/>
  <c r="R12" i="18"/>
  <c r="H3" i="14"/>
  <c r="F11" i="14"/>
  <c r="H19" i="14"/>
  <c r="G23" i="14"/>
  <c r="G211" i="3"/>
  <c r="G212" i="3" s="1"/>
  <c r="G213" i="3" s="1"/>
  <c r="G214" i="3" s="1"/>
  <c r="K211" i="3"/>
  <c r="K212" i="3" s="1"/>
  <c r="K213" i="3" s="1"/>
  <c r="K214" i="3" s="1"/>
  <c r="O211" i="3"/>
  <c r="O212" i="3" s="1"/>
  <c r="O213" i="3" s="1"/>
  <c r="O214" i="3" s="1"/>
  <c r="AA211" i="3"/>
  <c r="AA212" i="3" s="1"/>
  <c r="AA213" i="3" s="1"/>
  <c r="AA214" i="3" s="1"/>
  <c r="AE211" i="3"/>
  <c r="AE212" i="3" s="1"/>
  <c r="AE213" i="3" s="1"/>
  <c r="AE214" i="3" s="1"/>
  <c r="AI211" i="3"/>
  <c r="AI212" i="3" s="1"/>
  <c r="AI213" i="3" s="1"/>
  <c r="AI214" i="3" s="1"/>
  <c r="F247" i="3"/>
  <c r="F248" i="3" s="1"/>
  <c r="F249" i="3" s="1"/>
  <c r="F250" i="3" s="1"/>
  <c r="J247" i="3"/>
  <c r="J248" i="3" s="1"/>
  <c r="J249" i="3" s="1"/>
  <c r="J250" i="3" s="1"/>
  <c r="Z247" i="3"/>
  <c r="Z248" i="3" s="1"/>
  <c r="Z249" i="3" s="1"/>
  <c r="Z250" i="3" s="1"/>
  <c r="AD247" i="3"/>
  <c r="AD248" i="3" s="1"/>
  <c r="AD249" i="3" s="1"/>
  <c r="AD250" i="3" s="1"/>
  <c r="AT247" i="3"/>
  <c r="AT248" i="3" s="1"/>
  <c r="AT249" i="3" s="1"/>
  <c r="AT250" i="3" s="1"/>
  <c r="AX247" i="3"/>
  <c r="AX248" i="3" s="1"/>
  <c r="AX249" i="3" s="1"/>
  <c r="AX250" i="3" s="1"/>
  <c r="BM247" i="3"/>
  <c r="BM248" i="3" s="1"/>
  <c r="BM249" i="3" s="1"/>
  <c r="BM250" i="3" s="1"/>
  <c r="BQ247" i="3"/>
  <c r="BQ248" i="3" s="1"/>
  <c r="BQ249" i="3" s="1"/>
  <c r="BQ250" i="3" s="1"/>
  <c r="I265" i="3"/>
  <c r="I266" i="3" s="1"/>
  <c r="I267" i="3" s="1"/>
  <c r="I268" i="3" s="1"/>
  <c r="M265" i="3"/>
  <c r="M266" i="3" s="1"/>
  <c r="M267" i="3" s="1"/>
  <c r="M268" i="3" s="1"/>
  <c r="Q265" i="3"/>
  <c r="Q266" i="3" s="1"/>
  <c r="Q267" i="3" s="1"/>
  <c r="Q268" i="3" s="1"/>
  <c r="AC265" i="3"/>
  <c r="AC266" i="3" s="1"/>
  <c r="AC267" i="3" s="1"/>
  <c r="AC268" i="3" s="1"/>
  <c r="AG265" i="3"/>
  <c r="AG266" i="3" s="1"/>
  <c r="AG267" i="3" s="1"/>
  <c r="AG268" i="3" s="1"/>
  <c r="AK265" i="3"/>
  <c r="AK266" i="3" s="1"/>
  <c r="AK267" i="3" s="1"/>
  <c r="AK268" i="3" s="1"/>
  <c r="H301" i="3"/>
  <c r="H302" i="3" s="1"/>
  <c r="H303" i="3" s="1"/>
  <c r="H304" i="3" s="1"/>
  <c r="L301" i="3"/>
  <c r="L302" i="3" s="1"/>
  <c r="L303" i="3" s="1"/>
  <c r="L304" i="3" s="1"/>
  <c r="AB301" i="3"/>
  <c r="AB302" i="3" s="1"/>
  <c r="AB303" i="3" s="1"/>
  <c r="AB304" i="3" s="1"/>
  <c r="AF301" i="3"/>
  <c r="AF302" i="3" s="1"/>
  <c r="AF303" i="3" s="1"/>
  <c r="AF304" i="3" s="1"/>
  <c r="AV301" i="3"/>
  <c r="AV302" i="3" s="1"/>
  <c r="AV303" i="3" s="1"/>
  <c r="AV304" i="3" s="1"/>
  <c r="AZ301" i="3"/>
  <c r="AZ302" i="3" s="1"/>
  <c r="AZ303" i="3" s="1"/>
  <c r="AZ304" i="3" s="1"/>
  <c r="BO305" i="3"/>
  <c r="BO306" i="3" s="1"/>
  <c r="BO307" i="3" s="1"/>
  <c r="BO301" i="3"/>
  <c r="BO302" i="3" s="1"/>
  <c r="BO303" i="3" s="1"/>
  <c r="BO304" i="3" s="1"/>
  <c r="BS305" i="3"/>
  <c r="BS306" i="3" s="1"/>
  <c r="BS307" i="3" s="1"/>
  <c r="BS301" i="3"/>
  <c r="BS302" i="3" s="1"/>
  <c r="BS303" i="3" s="1"/>
  <c r="BS304" i="3" s="1"/>
  <c r="BW305" i="3"/>
  <c r="BW306" i="3" s="1"/>
  <c r="BW307" i="3" s="1"/>
  <c r="BW301" i="3"/>
  <c r="BW302" i="3" s="1"/>
  <c r="BW303" i="3" s="1"/>
  <c r="BW304" i="3" s="1"/>
  <c r="AD341" i="3"/>
  <c r="AD342" i="3" s="1"/>
  <c r="AD343" i="3" s="1"/>
  <c r="AD337" i="3"/>
  <c r="AD338" i="3" s="1"/>
  <c r="AD339" i="3" s="1"/>
  <c r="AD340" i="3" s="1"/>
  <c r="BM341" i="3"/>
  <c r="BM342" i="3" s="1"/>
  <c r="BM343" i="3" s="1"/>
  <c r="BM337" i="3"/>
  <c r="BM338" i="3" s="1"/>
  <c r="BM339" i="3" s="1"/>
  <c r="BM340" i="3" s="1"/>
  <c r="AL11" i="13"/>
  <c r="N18" i="15"/>
  <c r="AX18" i="15"/>
  <c r="F15" i="16"/>
  <c r="BG12" i="18"/>
  <c r="CF4" i="15"/>
  <c r="CF2" i="16"/>
  <c r="CF6" i="16"/>
  <c r="AH341" i="3"/>
  <c r="AH342" i="3" s="1"/>
  <c r="AH343" i="3" s="1"/>
  <c r="AF211" i="3"/>
  <c r="AF212" i="3" s="1"/>
  <c r="AF213" i="3" s="1"/>
  <c r="AF214" i="3" s="1"/>
  <c r="AN211" i="3"/>
  <c r="AN212" i="3" s="1"/>
  <c r="AN213" i="3" s="1"/>
  <c r="AN214" i="3" s="1"/>
  <c r="G247" i="3"/>
  <c r="G248" i="3" s="1"/>
  <c r="G249" i="3" s="1"/>
  <c r="G250" i="3" s="1"/>
  <c r="K247" i="3"/>
  <c r="K248" i="3" s="1"/>
  <c r="K249" i="3" s="1"/>
  <c r="K250" i="3" s="1"/>
  <c r="AA247" i="3"/>
  <c r="AA248" i="3" s="1"/>
  <c r="AA249" i="3" s="1"/>
  <c r="AA250" i="3" s="1"/>
  <c r="AE247" i="3"/>
  <c r="AE248" i="3" s="1"/>
  <c r="AE249" i="3" s="1"/>
  <c r="AE250" i="3" s="1"/>
  <c r="AU247" i="3"/>
  <c r="AU248" i="3" s="1"/>
  <c r="AU249" i="3" s="1"/>
  <c r="AU250" i="3" s="1"/>
  <c r="AY247" i="3"/>
  <c r="AY248" i="3" s="1"/>
  <c r="AY249" i="3" s="1"/>
  <c r="AY250" i="3" s="1"/>
  <c r="BN247" i="3"/>
  <c r="BN248" i="3" s="1"/>
  <c r="BN249" i="3" s="1"/>
  <c r="BN250" i="3" s="1"/>
  <c r="BR247" i="3"/>
  <c r="BR248" i="3" s="1"/>
  <c r="BR249" i="3" s="1"/>
  <c r="BR250" i="3" s="1"/>
  <c r="F265" i="3"/>
  <c r="F266" i="3" s="1"/>
  <c r="F267" i="3" s="1"/>
  <c r="F268" i="3" s="1"/>
  <c r="CB268" i="3" s="1"/>
  <c r="J265" i="3"/>
  <c r="J266" i="3" s="1"/>
  <c r="J267" i="3" s="1"/>
  <c r="J268" i="3" s="1"/>
  <c r="N265" i="3"/>
  <c r="N266" i="3" s="1"/>
  <c r="N267" i="3" s="1"/>
  <c r="N268" i="3" s="1"/>
  <c r="Z265" i="3"/>
  <c r="Z266" i="3" s="1"/>
  <c r="Z267" i="3" s="1"/>
  <c r="Z268" i="3" s="1"/>
  <c r="H341" i="3"/>
  <c r="H342" i="3" s="1"/>
  <c r="H343" i="3" s="1"/>
  <c r="H337" i="3"/>
  <c r="H338" i="3" s="1"/>
  <c r="H339" i="3" s="1"/>
  <c r="H340" i="3" s="1"/>
  <c r="BQ341" i="3"/>
  <c r="BQ342" i="3" s="1"/>
  <c r="BQ343" i="3" s="1"/>
  <c r="BQ337" i="3"/>
  <c r="BQ338" i="3" s="1"/>
  <c r="BQ339" i="3" s="1"/>
  <c r="BQ340" i="3" s="1"/>
  <c r="U15" i="17"/>
  <c r="F23" i="14"/>
  <c r="CF3" i="16"/>
  <c r="CF7" i="16"/>
  <c r="BM305" i="3"/>
  <c r="BM306" i="3" s="1"/>
  <c r="BM307" i="3" s="1"/>
  <c r="BM301" i="3"/>
  <c r="BM302" i="3" s="1"/>
  <c r="BM303" i="3" s="1"/>
  <c r="BM304" i="3" s="1"/>
  <c r="BQ305" i="3"/>
  <c r="BQ306" i="3" s="1"/>
  <c r="BQ307" i="3" s="1"/>
  <c r="BQ301" i="3"/>
  <c r="BQ302" i="3" s="1"/>
  <c r="BQ303" i="3" s="1"/>
  <c r="BQ304" i="3" s="1"/>
  <c r="BU305" i="3"/>
  <c r="BU306" i="3" s="1"/>
  <c r="BU307" i="3" s="1"/>
  <c r="BU301" i="3"/>
  <c r="BU302" i="3" s="1"/>
  <c r="BU303" i="3" s="1"/>
  <c r="BU304" i="3" s="1"/>
  <c r="N341" i="3"/>
  <c r="N342" i="3" s="1"/>
  <c r="N343" i="3" s="1"/>
  <c r="N337" i="3"/>
  <c r="N338" i="3" s="1"/>
  <c r="N339" i="3" s="1"/>
  <c r="N340" i="3" s="1"/>
  <c r="AT341" i="3"/>
  <c r="AT342" i="3" s="1"/>
  <c r="AT343" i="3" s="1"/>
  <c r="AT337" i="3"/>
  <c r="AT338" i="3" s="1"/>
  <c r="AT339" i="3" s="1"/>
  <c r="AT340" i="3" s="1"/>
  <c r="AI11" i="13"/>
  <c r="P18" i="15"/>
  <c r="BE15" i="16"/>
  <c r="BM11" i="18"/>
  <c r="AT12" i="18" s="1"/>
  <c r="BU11" i="18"/>
  <c r="BB12" i="18" s="1"/>
  <c r="CF10" i="15"/>
  <c r="L337" i="3"/>
  <c r="L338" i="3" s="1"/>
  <c r="L339" i="3" s="1"/>
  <c r="L340" i="3" s="1"/>
  <c r="P337" i="3"/>
  <c r="P338" i="3" s="1"/>
  <c r="P339" i="3" s="1"/>
  <c r="P340" i="3" s="1"/>
  <c r="AB337" i="3"/>
  <c r="AB338" i="3" s="1"/>
  <c r="AB339" i="3" s="1"/>
  <c r="AB340" i="3" s="1"/>
  <c r="AF337" i="3"/>
  <c r="AF338" i="3" s="1"/>
  <c r="AF339" i="3" s="1"/>
  <c r="AF340" i="3" s="1"/>
  <c r="AJ337" i="3"/>
  <c r="AJ338" i="3" s="1"/>
  <c r="AJ339" i="3" s="1"/>
  <c r="AJ340" i="3" s="1"/>
  <c r="AV337" i="3"/>
  <c r="AV338" i="3" s="1"/>
  <c r="AV339" i="3" s="1"/>
  <c r="AV340" i="3" s="1"/>
  <c r="AZ337" i="3"/>
  <c r="AZ338" i="3" s="1"/>
  <c r="AZ339" i="3" s="1"/>
  <c r="AZ340" i="3" s="1"/>
  <c r="BO337" i="3"/>
  <c r="BO338" i="3" s="1"/>
  <c r="BO339" i="3" s="1"/>
  <c r="BO340" i="3" s="1"/>
  <c r="BS337" i="3"/>
  <c r="BS338" i="3" s="1"/>
  <c r="BS339" i="3" s="1"/>
  <c r="BS340" i="3" s="1"/>
  <c r="AI23" i="13"/>
  <c r="AN23" i="13"/>
  <c r="L17" i="15"/>
  <c r="J18" i="15" s="1"/>
  <c r="F14" i="17"/>
  <c r="J14" i="17"/>
  <c r="N14" i="17"/>
  <c r="AJ14" i="17"/>
  <c r="AT14" i="17"/>
  <c r="AT15" i="17" s="1"/>
  <c r="AX14" i="17"/>
  <c r="AX15" i="17" s="1"/>
  <c r="BB14" i="17"/>
  <c r="BB15" i="17" s="1"/>
  <c r="AJ23" i="13"/>
  <c r="AP23" i="13" s="1"/>
  <c r="AK23" i="13"/>
  <c r="AL23" i="13"/>
  <c r="P14" i="17"/>
  <c r="Z14" i="17"/>
  <c r="AD14" i="17"/>
  <c r="AH14" i="17"/>
  <c r="F12" i="20"/>
  <c r="AT12" i="20"/>
  <c r="BM11" i="20"/>
  <c r="BU11" i="20"/>
  <c r="BB12" i="20" s="1"/>
  <c r="F14" i="19"/>
  <c r="N14" i="19"/>
  <c r="N15" i="19" s="1"/>
  <c r="AJ14" i="19"/>
  <c r="AX14" i="19"/>
  <c r="AX15" i="19" s="1"/>
  <c r="BG12" i="20"/>
  <c r="Z14" i="19"/>
  <c r="BD15" i="19"/>
  <c r="W24" i="13"/>
  <c r="P15" i="19"/>
  <c r="BM14" i="19"/>
  <c r="AT15" i="19" s="1"/>
  <c r="BQ14" i="19"/>
  <c r="J15" i="17" l="1"/>
  <c r="CB250" i="3"/>
  <c r="CB160" i="3"/>
  <c r="F15" i="19"/>
  <c r="F15" i="17"/>
  <c r="CB340" i="3"/>
  <c r="CB232" i="3"/>
  <c r="CB214" i="3"/>
  <c r="CB88" i="3"/>
  <c r="CB142" i="3"/>
  <c r="CB16" i="3"/>
  <c r="P15" i="17"/>
  <c r="N15" i="17"/>
  <c r="CB304" i="3"/>
  <c r="CB52" i="3"/>
  <c r="CD142" i="3" l="1"/>
  <c r="CD340" i="3"/>
</calcChain>
</file>

<file path=xl/sharedStrings.xml><?xml version="1.0" encoding="utf-8"?>
<sst xmlns="http://schemas.openxmlformats.org/spreadsheetml/2006/main" count="2060" uniqueCount="185">
  <si>
    <t>Specimen</t>
  </si>
  <si>
    <t>RMaxM3a</t>
  </si>
  <si>
    <t>RMaxM3b</t>
  </si>
  <si>
    <t>RMaxM3c</t>
  </si>
  <si>
    <t>RMaxM3d</t>
  </si>
  <si>
    <t>RMaxM2a</t>
  </si>
  <si>
    <t>RMaxM2b</t>
  </si>
  <si>
    <t>RMaxM2c</t>
  </si>
  <si>
    <t>RMaxM2d</t>
  </si>
  <si>
    <t>RMaxM1a</t>
  </si>
  <si>
    <t>RMaxM1b</t>
  </si>
  <si>
    <t>RMaxM1c</t>
  </si>
  <si>
    <t>RMaxM1d</t>
  </si>
  <si>
    <t>RMaxP4a</t>
  </si>
  <si>
    <t>RMaxP4b</t>
  </si>
  <si>
    <t>RMaxP3a</t>
  </si>
  <si>
    <t>RMaxP3b</t>
  </si>
  <si>
    <t>RMaxC1a</t>
  </si>
  <si>
    <t>RmaxC1b</t>
  </si>
  <si>
    <t>RMaxI2</t>
  </si>
  <si>
    <t>RMaxI1</t>
  </si>
  <si>
    <t>LMaxM3a</t>
  </si>
  <si>
    <t>LMaxM3b</t>
  </si>
  <si>
    <t>LMaxM3c</t>
  </si>
  <si>
    <t>LMaxM3d</t>
  </si>
  <si>
    <t>LMaxM2a</t>
  </si>
  <si>
    <t>LMaxM2b</t>
  </si>
  <si>
    <t>LMaxM2c</t>
  </si>
  <si>
    <t>LMaxM2d</t>
  </si>
  <si>
    <t>LMaxM1a</t>
  </si>
  <si>
    <t>LMaxM1b</t>
  </si>
  <si>
    <t>LMaxM1c</t>
  </si>
  <si>
    <t>LMaxM1d</t>
  </si>
  <si>
    <t>LMaxP4a</t>
  </si>
  <si>
    <t>LMaxP4b</t>
  </si>
  <si>
    <t>LMaxP3a</t>
  </si>
  <si>
    <t>LMaxP3b</t>
  </si>
  <si>
    <t>LMaxC1a</t>
  </si>
  <si>
    <t>LMaxC1b</t>
  </si>
  <si>
    <t>LMaxI2</t>
  </si>
  <si>
    <t>LMaxI1</t>
  </si>
  <si>
    <t>RManM3a</t>
  </si>
  <si>
    <t>RManM3b</t>
  </si>
  <si>
    <t>RManM3c</t>
  </si>
  <si>
    <t>RManM3d</t>
  </si>
  <si>
    <t>RManM2a</t>
  </si>
  <si>
    <t>RManM2b</t>
  </si>
  <si>
    <t>RManM2c</t>
  </si>
  <si>
    <t>RManM2d</t>
  </si>
  <si>
    <t>RManM1a</t>
  </si>
  <si>
    <t>RManM1b</t>
  </si>
  <si>
    <t>RManM1c</t>
  </si>
  <si>
    <t>RManM1d</t>
  </si>
  <si>
    <t>RManP4a</t>
  </si>
  <si>
    <t>RManP4b</t>
  </si>
  <si>
    <t>RManP3</t>
  </si>
  <si>
    <t>RManC1a</t>
  </si>
  <si>
    <t>RManC1b</t>
  </si>
  <si>
    <t>RManI2</t>
  </si>
  <si>
    <t>RManI1</t>
  </si>
  <si>
    <t>LManM3a</t>
  </si>
  <si>
    <t>LManM3b</t>
  </si>
  <si>
    <t>LManM3c</t>
  </si>
  <si>
    <t>LManM3d</t>
  </si>
  <si>
    <t>LManM2a</t>
  </si>
  <si>
    <t>LManM2b</t>
  </si>
  <si>
    <t>LManM2c</t>
  </si>
  <si>
    <t>LManM2d</t>
  </si>
  <si>
    <t>LManM1a</t>
  </si>
  <si>
    <t>LManM1b</t>
  </si>
  <si>
    <t>LManM1c</t>
  </si>
  <si>
    <t>LManM1d</t>
  </si>
  <si>
    <t>LManP4a</t>
  </si>
  <si>
    <t>LManP4b</t>
  </si>
  <si>
    <t>LManP3</t>
  </si>
  <si>
    <t>LManC1a</t>
  </si>
  <si>
    <t>LManC1b</t>
  </si>
  <si>
    <t>LManI2</t>
  </si>
  <si>
    <t>LManI1</t>
  </si>
  <si>
    <t>Sex</t>
  </si>
  <si>
    <t>Age</t>
  </si>
  <si>
    <t>Locale</t>
  </si>
  <si>
    <t>Damage</t>
  </si>
  <si>
    <t>Extras</t>
  </si>
  <si>
    <t>Mean</t>
  </si>
  <si>
    <t>SD</t>
  </si>
  <si>
    <t>Error/Indiv</t>
  </si>
  <si>
    <t>S1</t>
  </si>
  <si>
    <t>Female</t>
  </si>
  <si>
    <t>Sub-adult</t>
  </si>
  <si>
    <t>Selbe</t>
  </si>
  <si>
    <t>M3s emerging, missng right canine</t>
  </si>
  <si>
    <t>Missing mandible, damage to dorsal section of neurocranium</t>
  </si>
  <si>
    <t>S2</t>
  </si>
  <si>
    <t>Mayo Yum</t>
  </si>
  <si>
    <t>M3s unerupted, maxilla-missing both I1s &amp; right I2</t>
  </si>
  <si>
    <t>Upper &amp; lower jaw present</t>
  </si>
  <si>
    <t>S3</t>
  </si>
  <si>
    <t>Gashaka</t>
  </si>
  <si>
    <t>M3s unerupted, maxilla-no anterior dentition except right canine which is emerging. Mandible-only M1s &amp; M2s present</t>
  </si>
  <si>
    <t>S4</t>
  </si>
  <si>
    <t>Unknown</t>
  </si>
  <si>
    <t>M3s unerupted. Maxilla-only M2s &amp; M1s remain. Mandible-only P3s present</t>
  </si>
  <si>
    <t>Upper &amp; lower jaw present, rostrum broken off</t>
  </si>
  <si>
    <t>S5</t>
  </si>
  <si>
    <t>Male</t>
  </si>
  <si>
    <t>M3s &amp; canines erupting, no incisors</t>
  </si>
  <si>
    <t>Missing mandible</t>
  </si>
  <si>
    <t>S6</t>
  </si>
  <si>
    <t xml:space="preserve">M3s unerupted. Mandible-missing left I1 </t>
  </si>
  <si>
    <t>Upper &amp; lower jaw present, base of neurocranium broken to basilar suture</t>
  </si>
  <si>
    <t>S7</t>
  </si>
  <si>
    <t>M3s emerging, canines unerupted, missing left I1 &amp; left P3, right M2 &amp; M1 heavily worn</t>
  </si>
  <si>
    <t>Missing mandible, both zygomatic arches broken</t>
  </si>
  <si>
    <t>S8</t>
  </si>
  <si>
    <t>Missing roof</t>
  </si>
  <si>
    <t>J1</t>
  </si>
  <si>
    <t>J2</t>
  </si>
  <si>
    <t>J3</t>
  </si>
  <si>
    <t>J4</t>
  </si>
  <si>
    <t>Juvenile</t>
  </si>
  <si>
    <t>Filinga</t>
  </si>
  <si>
    <t>M3s unerupted, right P3 missing, left P3 deciduous, canines unerupted, no incisors</t>
  </si>
  <si>
    <t>M3s &amp; canines unerupted, missing incisors</t>
  </si>
  <si>
    <t>M3s emerging, canines unerupted, missing incisors, premolars &amp; left M1</t>
  </si>
  <si>
    <t>Missing mandible, un-fused basilar suture</t>
  </si>
  <si>
    <t>Canines unerupted</t>
  </si>
  <si>
    <t>Missing mandible, broken between foramen magnum &amp; basilar suture</t>
  </si>
  <si>
    <t>J5</t>
  </si>
  <si>
    <t>J6</t>
  </si>
  <si>
    <t>J7</t>
  </si>
  <si>
    <t>J8</t>
  </si>
  <si>
    <t>M3s emerging, maxilla-right P4 broken, P3s &amp; canines unerupted, no incisors. Mandible-premolars unerupted, canines emerging, no incisors</t>
  </si>
  <si>
    <t>Upper &amp; lower jaw present, un-fused basilar suture</t>
  </si>
  <si>
    <t>M3s &amp; canines unerupted, no incisors</t>
  </si>
  <si>
    <t>Missing mandible, majority of neurocranium missing, broken right orbit &amp; zygomatic arch</t>
  </si>
  <si>
    <t>J9</t>
  </si>
  <si>
    <t>J10</t>
  </si>
  <si>
    <t>J11</t>
  </si>
  <si>
    <t>Maxilla-M3s unerupted, missing left P4 &amp; right P3, canines unerupted, no incisors except left I2. Mandible-M3s unerupted, canines emerging, no incisors</t>
  </si>
  <si>
    <t xml:space="preserve">M3s emerging, premolars &amp; canines emerging, no incisors. </t>
  </si>
  <si>
    <t>Missing mandible, base of neurocranium broken to basilar suture</t>
  </si>
  <si>
    <t>Maxilla-M3s unerupted, no anterior dentition. Mandible-M3s unerupted, no anterior dentition or premolars</t>
  </si>
  <si>
    <t>Average Error</t>
  </si>
  <si>
    <t>Total Average Error</t>
  </si>
  <si>
    <t>M3s unerupted, canines &amp; P3s emerging, no incisors, missing left P4</t>
  </si>
  <si>
    <t>Maxilla (R-L)</t>
  </si>
  <si>
    <t>Mandible (R-L)</t>
  </si>
  <si>
    <t>M3</t>
  </si>
  <si>
    <t>M2</t>
  </si>
  <si>
    <t>M1</t>
  </si>
  <si>
    <t>P4</t>
  </si>
  <si>
    <t>P3</t>
  </si>
  <si>
    <t>C</t>
  </si>
  <si>
    <t>I2</t>
  </si>
  <si>
    <t>I1</t>
  </si>
  <si>
    <t>Maxilla-M3s &amp; P4s emerging, P3s &amp; canines unerupted, no incisors. Mandible-no anterior dentition, P3s emerging, P4s unerupted</t>
  </si>
  <si>
    <t>Maxilla-M3s &amp; canines unerupted, no incisors. Mandible-no incisors, canines &amp; premolars unerupted, missing M1s &amp; M3s</t>
  </si>
  <si>
    <t>Total in occlusion</t>
  </si>
  <si>
    <t>Total missing-PM</t>
  </si>
  <si>
    <t>Total missing-AM</t>
  </si>
  <si>
    <t>Total broken</t>
  </si>
  <si>
    <t>Total emerging</t>
  </si>
  <si>
    <t>Total unerupted</t>
  </si>
  <si>
    <t>Total deciduous</t>
  </si>
  <si>
    <t>Maxilla</t>
  </si>
  <si>
    <t>Mandible</t>
  </si>
  <si>
    <t>R</t>
  </si>
  <si>
    <t>L</t>
  </si>
  <si>
    <t>Min</t>
  </si>
  <si>
    <t>Max</t>
  </si>
  <si>
    <t>FA</t>
  </si>
  <si>
    <t>Maxillary FA</t>
  </si>
  <si>
    <t>Mandibular FA</t>
  </si>
  <si>
    <t>Specimen FA</t>
  </si>
  <si>
    <t>Mean maxillary FA</t>
  </si>
  <si>
    <t>Mean mandibular FA</t>
  </si>
  <si>
    <t>Mean specimen FA</t>
  </si>
  <si>
    <t>Sum of squares</t>
  </si>
  <si>
    <t>Error/Indiv(2)</t>
  </si>
  <si>
    <t>Sub-adults</t>
  </si>
  <si>
    <t>Juveniles</t>
  </si>
  <si>
    <t>0=in occlusion, 1=missing-PM, 2=missing-AM, 3=broken, 4=emerging, 5=unerupted, 6=deciduous, 7=excluded on the basis of wear</t>
  </si>
  <si>
    <t>Total exlcuded for wear</t>
  </si>
  <si>
    <t>J10 - LMaxM1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</si>
</sst>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39810484577258E-2"/>
          <c:y val="8.1250000000000003E-2"/>
          <c:w val="0.82381080079799229"/>
          <c:h val="0.565625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Charts!$A$2:$B$17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Charts!$C$2:$C$17</c:f>
              <c:numCache>
                <c:formatCode>General</c:formatCode>
                <c:ptCount val="16"/>
                <c:pt idx="1">
                  <c:v>0.19</c:v>
                </c:pt>
                <c:pt idx="2">
                  <c:v>0.2</c:v>
                </c:pt>
                <c:pt idx="3">
                  <c:v>0.28000000000000003</c:v>
                </c:pt>
                <c:pt idx="4">
                  <c:v>0.05</c:v>
                </c:pt>
                <c:pt idx="5">
                  <c:v>0.06</c:v>
                </c:pt>
                <c:pt idx="6">
                  <c:v>0.18</c:v>
                </c:pt>
                <c:pt idx="7">
                  <c:v>0.23</c:v>
                </c:pt>
                <c:pt idx="9">
                  <c:v>0.21</c:v>
                </c:pt>
                <c:pt idx="10">
                  <c:v>0.16</c:v>
                </c:pt>
                <c:pt idx="11">
                  <c:v>0.11</c:v>
                </c:pt>
                <c:pt idx="12">
                  <c:v>0.03</c:v>
                </c:pt>
                <c:pt idx="13">
                  <c:v>0.06</c:v>
                </c:pt>
                <c:pt idx="14">
                  <c:v>0.38</c:v>
                </c:pt>
                <c:pt idx="15">
                  <c:v>0.39</c:v>
                </c:pt>
              </c:numCache>
            </c:numRef>
          </c:val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Charts!$A$2:$B$17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Charts!$D$2:$D$17</c:f>
              <c:numCache>
                <c:formatCode>General</c:formatCode>
                <c:ptCount val="16"/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00320"/>
        <c:axId val="126602240"/>
      </c:barChart>
      <c:catAx>
        <c:axId val="126600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Tooth</a:t>
                </a:r>
              </a:p>
            </c:rich>
          </c:tx>
          <c:layout>
            <c:manualLayout>
              <c:xMode val="edge"/>
              <c:yMode val="edge"/>
              <c:x val="0.47619121433409961"/>
              <c:y val="0.828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0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0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296875"/>
          <c:w val="6.3492161911213277E-2"/>
          <c:h val="0.134374999999999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39810484577258E-2"/>
          <c:y val="8.6956521739130432E-2"/>
          <c:w val="0.82381080079799229"/>
          <c:h val="0.53511705685618727"/>
        </c:manualLayout>
      </c:layout>
      <c:barChart>
        <c:barDir val="col"/>
        <c:grouping val="clustered"/>
        <c:varyColors val="0"/>
        <c:ser>
          <c:idx val="0"/>
          <c:order val="0"/>
          <c:tx>
            <c:v>FA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Charts!$A$19:$B$34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Charts!$C$19:$C$34</c:f>
              <c:numCache>
                <c:formatCode>General</c:formatCode>
                <c:ptCount val="16"/>
                <c:pt idx="1">
                  <c:v>0.15</c:v>
                </c:pt>
                <c:pt idx="2">
                  <c:v>0.3</c:v>
                </c:pt>
                <c:pt idx="3">
                  <c:v>0.17</c:v>
                </c:pt>
                <c:pt idx="4">
                  <c:v>0.12</c:v>
                </c:pt>
                <c:pt idx="6">
                  <c:v>0.44</c:v>
                </c:pt>
                <c:pt idx="7">
                  <c:v>0.11</c:v>
                </c:pt>
                <c:pt idx="9">
                  <c:v>0.09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4.0000000000000001E-3</c:v>
                </c:pt>
              </c:numCache>
            </c:numRef>
          </c:val>
        </c:ser>
        <c:ser>
          <c:idx val="1"/>
          <c:order val="1"/>
          <c:tx>
            <c:v>ME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Charts!$A$19:$B$34</c:f>
              <c:multiLvlStrCache>
                <c:ptCount val="16"/>
                <c:lvl>
                  <c:pt idx="0">
                    <c:v>M3</c:v>
                  </c:pt>
                  <c:pt idx="1">
                    <c:v>M2</c:v>
                  </c:pt>
                  <c:pt idx="2">
                    <c:v>M1</c:v>
                  </c:pt>
                  <c:pt idx="3">
                    <c:v>P4</c:v>
                  </c:pt>
                  <c:pt idx="4">
                    <c:v>P3</c:v>
                  </c:pt>
                  <c:pt idx="5">
                    <c:v>C</c:v>
                  </c:pt>
                  <c:pt idx="6">
                    <c:v>I2</c:v>
                  </c:pt>
                  <c:pt idx="7">
                    <c:v>I1</c:v>
                  </c:pt>
                  <c:pt idx="8">
                    <c:v>M3</c:v>
                  </c:pt>
                  <c:pt idx="9">
                    <c:v>M2</c:v>
                  </c:pt>
                  <c:pt idx="10">
                    <c:v>M1</c:v>
                  </c:pt>
                  <c:pt idx="11">
                    <c:v>P4</c:v>
                  </c:pt>
                  <c:pt idx="12">
                    <c:v>P3</c:v>
                  </c:pt>
                  <c:pt idx="13">
                    <c:v>C</c:v>
                  </c:pt>
                  <c:pt idx="14">
                    <c:v>I2</c:v>
                  </c:pt>
                  <c:pt idx="15">
                    <c:v>I1</c:v>
                  </c:pt>
                </c:lvl>
                <c:lvl>
                  <c:pt idx="0">
                    <c:v>Maxilla</c:v>
                  </c:pt>
                  <c:pt idx="8">
                    <c:v>Mandible</c:v>
                  </c:pt>
                </c:lvl>
              </c:multiLvlStrCache>
            </c:multiLvlStrRef>
          </c:cat>
          <c:val>
            <c:numRef>
              <c:f>Charts!$D$19:$D$34</c:f>
              <c:numCache>
                <c:formatCode>General</c:formatCode>
                <c:ptCount val="16"/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6">
                  <c:v>0.04</c:v>
                </c:pt>
                <c:pt idx="7">
                  <c:v>0.02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19008"/>
        <c:axId val="126633472"/>
      </c:barChart>
      <c:catAx>
        <c:axId val="12661900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Tooth</a:t>
                </a:r>
              </a:p>
            </c:rich>
          </c:tx>
          <c:layout>
            <c:manualLayout>
              <c:xMode val="edge"/>
              <c:yMode val="edge"/>
              <c:x val="0.47619121433409961"/>
              <c:y val="0.81605351170568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3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63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19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38109558081532"/>
          <c:y val="0.28428093645484948"/>
          <c:w val="6.3492161911213277E-2"/>
          <c:h val="0.14381270903010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27</xdr:row>
      <xdr:rowOff>19050</xdr:rowOff>
    </xdr:from>
    <xdr:to>
      <xdr:col>16</xdr:col>
      <xdr:colOff>495300</xdr:colOff>
      <xdr:row>44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13</xdr:row>
      <xdr:rowOff>19050</xdr:rowOff>
    </xdr:from>
    <xdr:to>
      <xdr:col>14</xdr:col>
      <xdr:colOff>466725</xdr:colOff>
      <xdr:row>27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11.29</v>
      </c>
      <c r="C6">
        <v>12.26</v>
      </c>
      <c r="D6">
        <v>10.92</v>
      </c>
      <c r="E6">
        <v>12.06</v>
      </c>
      <c r="F6">
        <v>11.92</v>
      </c>
      <c r="G6">
        <v>10.99</v>
      </c>
      <c r="J6">
        <v>11.49</v>
      </c>
      <c r="K6">
        <v>10.31</v>
      </c>
      <c r="L6">
        <v>10.55</v>
      </c>
      <c r="M6">
        <v>9.65</v>
      </c>
      <c r="N6">
        <v>9.61</v>
      </c>
      <c r="O6">
        <v>9.23</v>
      </c>
      <c r="P6">
        <v>10.69</v>
      </c>
      <c r="Q6">
        <v>10.85</v>
      </c>
      <c r="R6">
        <v>11.59</v>
      </c>
      <c r="S6">
        <v>9.2100000000000009</v>
      </c>
      <c r="T6">
        <v>11.62</v>
      </c>
    </row>
    <row r="7" spans="1:20" x14ac:dyDescent="0.2">
      <c r="A7" t="s">
        <v>6</v>
      </c>
      <c r="B7">
        <v>11.98</v>
      </c>
      <c r="C7">
        <v>12.37</v>
      </c>
      <c r="D7">
        <v>12.18</v>
      </c>
      <c r="E7">
        <v>13.35</v>
      </c>
      <c r="F7">
        <v>13.97</v>
      </c>
      <c r="G7">
        <v>12.47</v>
      </c>
      <c r="J7">
        <v>12.66</v>
      </c>
      <c r="K7">
        <v>11.32</v>
      </c>
      <c r="L7">
        <v>11.42</v>
      </c>
      <c r="M7">
        <v>9.84</v>
      </c>
      <c r="N7">
        <v>10.29</v>
      </c>
      <c r="O7">
        <v>10.39</v>
      </c>
      <c r="P7">
        <v>12.67</v>
      </c>
      <c r="Q7">
        <v>12.61</v>
      </c>
      <c r="R7">
        <v>12.59</v>
      </c>
      <c r="S7">
        <v>10.28</v>
      </c>
      <c r="T7">
        <v>12.91</v>
      </c>
    </row>
    <row r="8" spans="1:20" x14ac:dyDescent="0.2">
      <c r="A8" t="s">
        <v>7</v>
      </c>
      <c r="B8">
        <v>12.83</v>
      </c>
      <c r="C8">
        <v>13.04</v>
      </c>
      <c r="D8">
        <v>12.61</v>
      </c>
      <c r="E8">
        <v>13.63</v>
      </c>
      <c r="F8">
        <v>14.66</v>
      </c>
      <c r="G8">
        <v>12.54</v>
      </c>
      <c r="J8">
        <v>13.65</v>
      </c>
      <c r="K8">
        <v>12.34</v>
      </c>
      <c r="L8">
        <v>12.25</v>
      </c>
      <c r="M8">
        <v>11.77</v>
      </c>
      <c r="N8">
        <v>10.93</v>
      </c>
      <c r="O8">
        <v>10.53</v>
      </c>
      <c r="P8">
        <v>12.99</v>
      </c>
      <c r="Q8">
        <v>13.12</v>
      </c>
      <c r="R8">
        <v>13.32</v>
      </c>
      <c r="S8">
        <v>10.68</v>
      </c>
      <c r="T8">
        <v>13.74</v>
      </c>
    </row>
    <row r="9" spans="1:20" x14ac:dyDescent="0.2">
      <c r="A9" t="s">
        <v>8</v>
      </c>
      <c r="B9">
        <v>12.24</v>
      </c>
      <c r="C9">
        <v>13.72</v>
      </c>
      <c r="D9">
        <v>12.67</v>
      </c>
      <c r="E9">
        <v>13.87</v>
      </c>
      <c r="F9">
        <v>13.45</v>
      </c>
      <c r="G9">
        <v>12.93</v>
      </c>
      <c r="J9">
        <v>13.81</v>
      </c>
      <c r="K9">
        <v>12.43</v>
      </c>
      <c r="L9">
        <v>12.39</v>
      </c>
      <c r="M9">
        <v>11.39</v>
      </c>
      <c r="N9">
        <v>10.94</v>
      </c>
      <c r="O9">
        <v>10.76</v>
      </c>
      <c r="P9">
        <v>12.81</v>
      </c>
      <c r="Q9">
        <v>12.99</v>
      </c>
      <c r="R9">
        <v>13.55</v>
      </c>
      <c r="S9">
        <v>10.47</v>
      </c>
      <c r="T9">
        <v>13.43</v>
      </c>
    </row>
    <row r="10" spans="1:20" x14ac:dyDescent="0.2">
      <c r="A10" t="s">
        <v>9</v>
      </c>
      <c r="B10">
        <v>9.32</v>
      </c>
      <c r="C10">
        <v>10.24</v>
      </c>
      <c r="D10">
        <v>9.43</v>
      </c>
      <c r="E10">
        <v>9.85</v>
      </c>
      <c r="F10">
        <v>10.18</v>
      </c>
      <c r="G10">
        <v>9.35</v>
      </c>
      <c r="J10">
        <v>9.68</v>
      </c>
      <c r="K10">
        <v>8.49</v>
      </c>
      <c r="M10">
        <v>8.1300000000000008</v>
      </c>
      <c r="N10">
        <v>7.99</v>
      </c>
      <c r="O10">
        <v>7.27</v>
      </c>
      <c r="P10">
        <v>9.92</v>
      </c>
      <c r="Q10">
        <v>9.9700000000000006</v>
      </c>
      <c r="R10">
        <v>9.9499999999999993</v>
      </c>
      <c r="S10">
        <v>7.77</v>
      </c>
      <c r="T10">
        <v>9.7200000000000006</v>
      </c>
    </row>
    <row r="11" spans="1:20" x14ac:dyDescent="0.2">
      <c r="A11" t="s">
        <v>10</v>
      </c>
      <c r="B11">
        <v>9.17</v>
      </c>
      <c r="C11">
        <v>10.59</v>
      </c>
      <c r="D11">
        <v>9.64</v>
      </c>
      <c r="E11">
        <v>9.68</v>
      </c>
      <c r="F11">
        <v>10.55</v>
      </c>
      <c r="G11">
        <v>10.29</v>
      </c>
      <c r="J11">
        <v>9.94</v>
      </c>
      <c r="K11">
        <v>8.34</v>
      </c>
      <c r="M11">
        <v>7.86</v>
      </c>
      <c r="N11">
        <v>7.99</v>
      </c>
      <c r="O11">
        <v>7.08</v>
      </c>
      <c r="P11">
        <v>9.64</v>
      </c>
      <c r="Q11">
        <v>10.74</v>
      </c>
      <c r="R11">
        <v>10.32</v>
      </c>
      <c r="S11">
        <v>7.23</v>
      </c>
      <c r="T11">
        <v>10.41</v>
      </c>
    </row>
    <row r="12" spans="1:20" x14ac:dyDescent="0.2">
      <c r="A12" t="s">
        <v>11</v>
      </c>
      <c r="B12">
        <v>10.46</v>
      </c>
      <c r="C12">
        <v>11.64</v>
      </c>
      <c r="D12">
        <v>10.95</v>
      </c>
      <c r="E12">
        <v>11.61</v>
      </c>
      <c r="F12">
        <v>11.74</v>
      </c>
      <c r="G12">
        <v>10.57</v>
      </c>
      <c r="J12">
        <v>11.53</v>
      </c>
      <c r="K12">
        <v>9.9499999999999993</v>
      </c>
      <c r="M12">
        <v>9.3800000000000008</v>
      </c>
      <c r="N12">
        <v>9.24</v>
      </c>
      <c r="O12">
        <v>8.48</v>
      </c>
      <c r="P12">
        <v>11.73</v>
      </c>
      <c r="Q12">
        <v>11.31</v>
      </c>
      <c r="R12">
        <v>11.69</v>
      </c>
      <c r="S12">
        <v>8.77</v>
      </c>
      <c r="T12">
        <v>11.24</v>
      </c>
    </row>
    <row r="13" spans="1:20" x14ac:dyDescent="0.2">
      <c r="A13" t="s">
        <v>12</v>
      </c>
      <c r="B13">
        <v>10.44</v>
      </c>
      <c r="C13">
        <v>11.18</v>
      </c>
      <c r="D13">
        <v>10.78</v>
      </c>
      <c r="E13">
        <v>11.55</v>
      </c>
      <c r="F13">
        <v>11.75</v>
      </c>
      <c r="G13">
        <v>10.97</v>
      </c>
      <c r="J13">
        <v>11.22</v>
      </c>
      <c r="K13">
        <v>9.7100000000000009</v>
      </c>
      <c r="M13">
        <v>9.4700000000000006</v>
      </c>
      <c r="N13">
        <v>8.75</v>
      </c>
      <c r="O13">
        <v>8.34</v>
      </c>
      <c r="P13">
        <v>11.23</v>
      </c>
      <c r="Q13">
        <v>11.23</v>
      </c>
      <c r="R13">
        <v>11.58</v>
      </c>
      <c r="S13">
        <v>8.5299999999999994</v>
      </c>
      <c r="T13">
        <v>11.26</v>
      </c>
    </row>
    <row r="14" spans="1:20" x14ac:dyDescent="0.2">
      <c r="A14" t="s">
        <v>13</v>
      </c>
      <c r="B14">
        <v>8.3800000000000008</v>
      </c>
      <c r="C14">
        <v>8.9499999999999993</v>
      </c>
      <c r="D14">
        <v>8.25</v>
      </c>
      <c r="F14">
        <v>9.92</v>
      </c>
      <c r="G14">
        <v>8.16</v>
      </c>
      <c r="H14">
        <v>8.92</v>
      </c>
      <c r="J14">
        <v>8.76</v>
      </c>
      <c r="K14">
        <v>6.65</v>
      </c>
      <c r="M14">
        <v>6.27</v>
      </c>
      <c r="P14">
        <v>8.42</v>
      </c>
      <c r="Q14">
        <v>8.25</v>
      </c>
      <c r="T14">
        <v>8.3800000000000008</v>
      </c>
    </row>
    <row r="15" spans="1:20" x14ac:dyDescent="0.2">
      <c r="A15" t="s">
        <v>14</v>
      </c>
      <c r="B15">
        <v>6.18</v>
      </c>
      <c r="C15">
        <v>6.64</v>
      </c>
      <c r="D15">
        <v>6.42</v>
      </c>
      <c r="F15">
        <v>7.25</v>
      </c>
      <c r="G15">
        <v>6.51</v>
      </c>
      <c r="H15">
        <v>7.55</v>
      </c>
      <c r="J15">
        <v>7.94</v>
      </c>
      <c r="K15">
        <v>7.94</v>
      </c>
      <c r="M15">
        <v>7.15</v>
      </c>
      <c r="P15">
        <v>6.63</v>
      </c>
      <c r="Q15">
        <v>7.41</v>
      </c>
      <c r="T15">
        <v>7.16</v>
      </c>
    </row>
    <row r="16" spans="1:20" x14ac:dyDescent="0.2">
      <c r="A16" t="s">
        <v>15</v>
      </c>
      <c r="B16">
        <v>7.46</v>
      </c>
      <c r="C16">
        <v>8.3800000000000008</v>
      </c>
      <c r="D16">
        <v>7.56</v>
      </c>
      <c r="F16">
        <v>8.3800000000000008</v>
      </c>
      <c r="G16">
        <v>7.08</v>
      </c>
      <c r="J16">
        <v>8.49</v>
      </c>
      <c r="P16">
        <v>7.32</v>
      </c>
      <c r="Q16">
        <v>7.98</v>
      </c>
      <c r="T16">
        <v>7.45</v>
      </c>
    </row>
    <row r="17" spans="1:20" x14ac:dyDescent="0.2">
      <c r="A17" t="s">
        <v>16</v>
      </c>
      <c r="B17">
        <v>6.86</v>
      </c>
      <c r="C17">
        <v>7.94</v>
      </c>
      <c r="D17">
        <v>6.38</v>
      </c>
      <c r="F17">
        <v>6.93</v>
      </c>
      <c r="G17">
        <v>6.65</v>
      </c>
      <c r="J17">
        <v>8.2200000000000006</v>
      </c>
      <c r="P17">
        <v>7.78</v>
      </c>
      <c r="Q17">
        <v>7.92</v>
      </c>
      <c r="T17">
        <v>6.77</v>
      </c>
    </row>
    <row r="18" spans="1:20" x14ac:dyDescent="0.2">
      <c r="A18" t="s">
        <v>17</v>
      </c>
      <c r="C18">
        <v>8.82</v>
      </c>
      <c r="G18">
        <v>8.15</v>
      </c>
    </row>
    <row r="19" spans="1:20" x14ac:dyDescent="0.2">
      <c r="A19" t="s">
        <v>18</v>
      </c>
      <c r="C19">
        <v>8.17</v>
      </c>
      <c r="G19">
        <v>7.22</v>
      </c>
    </row>
    <row r="20" spans="1:20" x14ac:dyDescent="0.2">
      <c r="A20" t="s">
        <v>19</v>
      </c>
      <c r="B20">
        <v>7.26</v>
      </c>
      <c r="G20">
        <v>7.66</v>
      </c>
      <c r="H20">
        <v>8.52</v>
      </c>
      <c r="M20">
        <v>7.71</v>
      </c>
    </row>
    <row r="21" spans="1:20" x14ac:dyDescent="0.2">
      <c r="A21" t="s">
        <v>20</v>
      </c>
      <c r="B21">
        <v>8.8699999999999992</v>
      </c>
      <c r="G21">
        <v>8.77</v>
      </c>
      <c r="M21">
        <v>9.3699999999999992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11.27</v>
      </c>
      <c r="C26">
        <v>11.75</v>
      </c>
      <c r="D26">
        <v>11.29</v>
      </c>
      <c r="E26">
        <v>12.18</v>
      </c>
      <c r="F26">
        <v>11.87</v>
      </c>
      <c r="G26">
        <v>10.85</v>
      </c>
      <c r="J26">
        <v>11.68</v>
      </c>
      <c r="K26">
        <v>10.65</v>
      </c>
      <c r="L26">
        <v>10.69</v>
      </c>
      <c r="M26">
        <v>9.94</v>
      </c>
      <c r="N26">
        <v>9.81</v>
      </c>
      <c r="O26">
        <v>9.3800000000000008</v>
      </c>
      <c r="P26">
        <v>10.94</v>
      </c>
      <c r="Q26">
        <v>10.87</v>
      </c>
      <c r="R26">
        <v>11.45</v>
      </c>
      <c r="S26">
        <v>9.4700000000000006</v>
      </c>
      <c r="T26">
        <v>11.48</v>
      </c>
    </row>
    <row r="27" spans="1:20" x14ac:dyDescent="0.2">
      <c r="A27" t="s">
        <v>26</v>
      </c>
      <c r="B27">
        <v>12.49</v>
      </c>
      <c r="C27">
        <v>12.44</v>
      </c>
      <c r="D27">
        <v>12.39</v>
      </c>
      <c r="E27">
        <v>13.71</v>
      </c>
      <c r="F27">
        <v>13.81</v>
      </c>
      <c r="G27">
        <v>12.82</v>
      </c>
      <c r="J27">
        <v>12.95</v>
      </c>
      <c r="K27">
        <v>11.63</v>
      </c>
      <c r="L27">
        <v>11.29</v>
      </c>
      <c r="M27">
        <v>9.9600000000000009</v>
      </c>
      <c r="N27">
        <v>10.130000000000001</v>
      </c>
      <c r="O27">
        <v>10.15</v>
      </c>
      <c r="P27">
        <v>12.89</v>
      </c>
      <c r="Q27">
        <v>12.87</v>
      </c>
      <c r="R27">
        <v>12.93</v>
      </c>
      <c r="S27">
        <v>10.31</v>
      </c>
      <c r="T27">
        <v>12.98</v>
      </c>
    </row>
    <row r="28" spans="1:20" x14ac:dyDescent="0.2">
      <c r="A28" t="s">
        <v>27</v>
      </c>
      <c r="B28">
        <v>13.18</v>
      </c>
      <c r="C28">
        <v>13.11</v>
      </c>
      <c r="D28">
        <v>12.84</v>
      </c>
      <c r="E28">
        <v>14.29</v>
      </c>
      <c r="F28">
        <v>14.74</v>
      </c>
      <c r="G28">
        <v>13.43</v>
      </c>
      <c r="J28">
        <v>13.88</v>
      </c>
      <c r="K28">
        <v>12.56</v>
      </c>
      <c r="L28">
        <v>12.99</v>
      </c>
      <c r="M28">
        <v>11.98</v>
      </c>
      <c r="N28">
        <v>11.14</v>
      </c>
      <c r="O28">
        <v>10.84</v>
      </c>
      <c r="P28">
        <v>13.27</v>
      </c>
      <c r="Q28">
        <v>13.71</v>
      </c>
      <c r="R28">
        <v>13.88</v>
      </c>
      <c r="S28">
        <v>10.88</v>
      </c>
      <c r="T28">
        <v>14.17</v>
      </c>
    </row>
    <row r="29" spans="1:20" x14ac:dyDescent="0.2">
      <c r="A29" t="s">
        <v>28</v>
      </c>
      <c r="B29">
        <v>12.59</v>
      </c>
      <c r="C29">
        <v>13.39</v>
      </c>
      <c r="D29">
        <v>12.36</v>
      </c>
      <c r="E29">
        <v>13.61</v>
      </c>
      <c r="F29">
        <v>13.58</v>
      </c>
      <c r="G29">
        <v>12.96</v>
      </c>
      <c r="J29">
        <v>13.94</v>
      </c>
      <c r="K29">
        <v>12.33</v>
      </c>
      <c r="L29">
        <v>12.32</v>
      </c>
      <c r="M29">
        <v>11.69</v>
      </c>
      <c r="N29">
        <v>11.17</v>
      </c>
      <c r="O29">
        <v>10.73</v>
      </c>
      <c r="P29">
        <v>13.27</v>
      </c>
      <c r="Q29">
        <v>12.99</v>
      </c>
      <c r="R29">
        <v>13.52</v>
      </c>
      <c r="S29">
        <v>10.46</v>
      </c>
      <c r="T29">
        <v>13.55</v>
      </c>
    </row>
    <row r="30" spans="1:20" x14ac:dyDescent="0.2">
      <c r="A30" t="s">
        <v>29</v>
      </c>
      <c r="B30">
        <v>9.3699999999999992</v>
      </c>
      <c r="C30">
        <v>10.41</v>
      </c>
      <c r="D30">
        <v>9.73</v>
      </c>
      <c r="E30">
        <v>10.28</v>
      </c>
      <c r="F30">
        <v>10.19</v>
      </c>
      <c r="G30">
        <v>9.42</v>
      </c>
      <c r="J30">
        <v>9.94</v>
      </c>
      <c r="K30">
        <v>8.68</v>
      </c>
      <c r="M30">
        <v>8.18</v>
      </c>
      <c r="N30">
        <v>7.94</v>
      </c>
      <c r="O30">
        <v>7.62</v>
      </c>
      <c r="P30">
        <v>9.9700000000000006</v>
      </c>
      <c r="Q30">
        <v>9.9499999999999993</v>
      </c>
      <c r="R30">
        <v>9.9700000000000006</v>
      </c>
      <c r="S30">
        <v>7.71</v>
      </c>
      <c r="T30">
        <v>9.67</v>
      </c>
    </row>
    <row r="31" spans="1:20" x14ac:dyDescent="0.2">
      <c r="A31" t="s">
        <v>30</v>
      </c>
      <c r="B31">
        <v>9.23</v>
      </c>
      <c r="C31">
        <v>10.76</v>
      </c>
      <c r="D31">
        <v>9.52</v>
      </c>
      <c r="E31">
        <v>9.92</v>
      </c>
      <c r="F31">
        <v>10.97</v>
      </c>
      <c r="G31">
        <v>10.53</v>
      </c>
      <c r="J31">
        <v>9.6300000000000008</v>
      </c>
      <c r="K31">
        <v>8.36</v>
      </c>
      <c r="M31">
        <v>7.67</v>
      </c>
      <c r="N31">
        <v>7.93</v>
      </c>
      <c r="O31">
        <v>7.23</v>
      </c>
      <c r="P31">
        <v>9.66</v>
      </c>
      <c r="Q31">
        <v>10.89</v>
      </c>
      <c r="R31">
        <v>10.54</v>
      </c>
      <c r="S31">
        <v>7.44</v>
      </c>
      <c r="T31">
        <v>10.61</v>
      </c>
    </row>
    <row r="32" spans="1:20" x14ac:dyDescent="0.2">
      <c r="A32" t="s">
        <v>31</v>
      </c>
      <c r="B32">
        <v>10.25</v>
      </c>
      <c r="C32">
        <v>11.98</v>
      </c>
      <c r="D32">
        <v>11.27</v>
      </c>
      <c r="E32">
        <v>11.76</v>
      </c>
      <c r="F32">
        <v>11.96</v>
      </c>
      <c r="G32">
        <v>11.28</v>
      </c>
      <c r="J32">
        <v>11.75</v>
      </c>
      <c r="K32">
        <v>9.7799999999999994</v>
      </c>
      <c r="M32">
        <v>9.52</v>
      </c>
      <c r="N32">
        <v>9.11</v>
      </c>
      <c r="O32">
        <v>8.82</v>
      </c>
      <c r="P32">
        <v>11.82</v>
      </c>
      <c r="Q32">
        <v>11.98</v>
      </c>
      <c r="R32">
        <v>12.22</v>
      </c>
      <c r="S32">
        <v>8.81</v>
      </c>
      <c r="T32">
        <v>11.53</v>
      </c>
    </row>
    <row r="33" spans="1:20" x14ac:dyDescent="0.2">
      <c r="A33" t="s">
        <v>32</v>
      </c>
      <c r="B33">
        <v>10.47</v>
      </c>
      <c r="C33">
        <v>11.37</v>
      </c>
      <c r="D33">
        <v>10.85</v>
      </c>
      <c r="E33">
        <v>11.83</v>
      </c>
      <c r="F33">
        <v>11.49</v>
      </c>
      <c r="G33">
        <v>11.36</v>
      </c>
      <c r="J33">
        <v>11.74</v>
      </c>
      <c r="K33">
        <v>9.7899999999999991</v>
      </c>
      <c r="M33">
        <v>9.26</v>
      </c>
      <c r="N33">
        <v>8.9499999999999993</v>
      </c>
      <c r="O33">
        <v>8.27</v>
      </c>
      <c r="P33">
        <v>11.29</v>
      </c>
      <c r="Q33">
        <v>11.18</v>
      </c>
      <c r="R33">
        <v>11.71</v>
      </c>
      <c r="S33">
        <v>8.85</v>
      </c>
      <c r="T33">
        <v>11.29</v>
      </c>
    </row>
    <row r="34" spans="1:20" x14ac:dyDescent="0.2">
      <c r="A34" t="s">
        <v>33</v>
      </c>
      <c r="B34">
        <v>8.58</v>
      </c>
      <c r="C34">
        <v>8.9700000000000006</v>
      </c>
      <c r="D34">
        <v>8.6199999999999992</v>
      </c>
      <c r="F34">
        <v>9.8800000000000008</v>
      </c>
      <c r="G34">
        <v>8.49</v>
      </c>
      <c r="H34">
        <v>8.93</v>
      </c>
      <c r="J34">
        <v>8.89</v>
      </c>
      <c r="K34">
        <v>6.89</v>
      </c>
      <c r="M34">
        <v>6.85</v>
      </c>
      <c r="P34">
        <v>8.7799999999999994</v>
      </c>
      <c r="Q34">
        <v>8.69</v>
      </c>
      <c r="T34">
        <v>8.83</v>
      </c>
    </row>
    <row r="35" spans="1:20" x14ac:dyDescent="0.2">
      <c r="A35" t="s">
        <v>34</v>
      </c>
      <c r="B35">
        <v>6.71</v>
      </c>
      <c r="C35">
        <v>6.67</v>
      </c>
      <c r="D35">
        <v>6.61</v>
      </c>
      <c r="F35">
        <v>7.75</v>
      </c>
      <c r="G35">
        <v>7.64</v>
      </c>
      <c r="H35">
        <v>7.46</v>
      </c>
      <c r="J35">
        <v>7.52</v>
      </c>
      <c r="K35">
        <v>8.18</v>
      </c>
      <c r="M35">
        <v>7.16</v>
      </c>
      <c r="P35">
        <v>6.38</v>
      </c>
      <c r="Q35">
        <v>7.81</v>
      </c>
      <c r="T35">
        <v>7.23</v>
      </c>
    </row>
    <row r="36" spans="1:20" x14ac:dyDescent="0.2">
      <c r="A36" t="s">
        <v>35</v>
      </c>
      <c r="B36">
        <v>7.54</v>
      </c>
      <c r="C36">
        <v>8.41</v>
      </c>
      <c r="D36">
        <v>7.18</v>
      </c>
      <c r="F36">
        <v>8.36</v>
      </c>
      <c r="G36">
        <v>7.18</v>
      </c>
      <c r="J36">
        <v>8.89</v>
      </c>
      <c r="P36">
        <v>7.98</v>
      </c>
      <c r="Q36">
        <v>7.93</v>
      </c>
      <c r="T36">
        <v>7.66</v>
      </c>
    </row>
    <row r="37" spans="1:20" x14ac:dyDescent="0.2">
      <c r="A37" t="s">
        <v>36</v>
      </c>
      <c r="B37">
        <v>6.77</v>
      </c>
      <c r="C37">
        <v>7.57</v>
      </c>
      <c r="D37">
        <v>6.32</v>
      </c>
      <c r="F37">
        <v>7.54</v>
      </c>
      <c r="G37">
        <v>7.06</v>
      </c>
      <c r="J37">
        <v>8.17</v>
      </c>
      <c r="P37">
        <v>8.17</v>
      </c>
      <c r="Q37">
        <v>7.67</v>
      </c>
      <c r="T37">
        <v>6.93</v>
      </c>
    </row>
    <row r="38" spans="1:20" x14ac:dyDescent="0.2">
      <c r="A38" t="s">
        <v>37</v>
      </c>
      <c r="C38">
        <v>8.99</v>
      </c>
      <c r="G38">
        <v>8.14</v>
      </c>
    </row>
    <row r="39" spans="1:20" x14ac:dyDescent="0.2">
      <c r="A39" t="s">
        <v>38</v>
      </c>
      <c r="C39">
        <v>8.1300000000000008</v>
      </c>
      <c r="G39">
        <v>7.41</v>
      </c>
    </row>
    <row r="40" spans="1:20" x14ac:dyDescent="0.2">
      <c r="A40" t="s">
        <v>39</v>
      </c>
      <c r="B40">
        <v>7.23</v>
      </c>
      <c r="G40">
        <v>7.76</v>
      </c>
      <c r="H40">
        <v>8.6199999999999992</v>
      </c>
      <c r="M40">
        <v>8.0399999999999991</v>
      </c>
    </row>
    <row r="41" spans="1:20" x14ac:dyDescent="0.2">
      <c r="A41" t="s">
        <v>40</v>
      </c>
      <c r="B41">
        <v>9.16</v>
      </c>
      <c r="G41">
        <v>8.66</v>
      </c>
      <c r="M41">
        <v>9.41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10.58</v>
      </c>
      <c r="D46">
        <v>9.98</v>
      </c>
      <c r="G46">
        <v>9.56</v>
      </c>
      <c r="N46">
        <v>8.4700000000000006</v>
      </c>
      <c r="O46">
        <v>7.74</v>
      </c>
      <c r="Q46">
        <v>8.61</v>
      </c>
      <c r="R46">
        <v>9.9600000000000009</v>
      </c>
      <c r="T46">
        <v>10.210000000000001</v>
      </c>
    </row>
    <row r="47" spans="1:20" x14ac:dyDescent="0.2">
      <c r="A47" t="s">
        <v>46</v>
      </c>
      <c r="C47">
        <v>12.63</v>
      </c>
      <c r="D47">
        <v>11.52</v>
      </c>
      <c r="G47">
        <v>12.48</v>
      </c>
      <c r="I47">
        <v>9.48</v>
      </c>
      <c r="N47">
        <v>10.83</v>
      </c>
      <c r="O47">
        <v>9.93</v>
      </c>
      <c r="Q47">
        <v>11.65</v>
      </c>
      <c r="R47">
        <v>12.46</v>
      </c>
      <c r="T47">
        <v>12.83</v>
      </c>
    </row>
    <row r="48" spans="1:20" x14ac:dyDescent="0.2">
      <c r="A48" t="s">
        <v>47</v>
      </c>
      <c r="C48">
        <v>13.57</v>
      </c>
      <c r="D48">
        <v>12.08</v>
      </c>
      <c r="G48">
        <v>12.72</v>
      </c>
      <c r="I48">
        <v>12.66</v>
      </c>
      <c r="N48">
        <v>10.93</v>
      </c>
      <c r="O48">
        <v>10.25</v>
      </c>
      <c r="Q48">
        <v>11.31</v>
      </c>
      <c r="R48">
        <v>12.66</v>
      </c>
      <c r="T48">
        <v>13.13</v>
      </c>
    </row>
    <row r="49" spans="1:20" x14ac:dyDescent="0.2">
      <c r="A49" t="s">
        <v>48</v>
      </c>
      <c r="C49">
        <v>13.21</v>
      </c>
      <c r="D49">
        <v>12.34</v>
      </c>
      <c r="G49">
        <v>12.76</v>
      </c>
      <c r="I49">
        <v>12.65</v>
      </c>
      <c r="N49">
        <v>10.73</v>
      </c>
      <c r="O49">
        <v>10.32</v>
      </c>
      <c r="Q49">
        <v>11.38</v>
      </c>
      <c r="R49">
        <v>12.53</v>
      </c>
      <c r="T49">
        <v>13.08</v>
      </c>
    </row>
    <row r="50" spans="1:20" x14ac:dyDescent="0.2">
      <c r="A50" t="s">
        <v>49</v>
      </c>
      <c r="C50">
        <v>8.7899999999999991</v>
      </c>
      <c r="D50">
        <v>7.99</v>
      </c>
      <c r="G50">
        <v>7.69</v>
      </c>
      <c r="I50">
        <v>12.43</v>
      </c>
      <c r="N50">
        <v>6.74</v>
      </c>
      <c r="O50">
        <v>6.08</v>
      </c>
      <c r="R50">
        <v>8.64</v>
      </c>
      <c r="T50">
        <v>8.33</v>
      </c>
    </row>
    <row r="51" spans="1:20" x14ac:dyDescent="0.2">
      <c r="A51" t="s">
        <v>50</v>
      </c>
      <c r="C51">
        <v>9.98</v>
      </c>
      <c r="D51">
        <v>10.49</v>
      </c>
      <c r="G51">
        <v>9.9700000000000006</v>
      </c>
      <c r="I51">
        <v>8.19</v>
      </c>
      <c r="N51">
        <v>8.76</v>
      </c>
      <c r="O51">
        <v>8.09</v>
      </c>
      <c r="R51">
        <v>10.17</v>
      </c>
      <c r="T51">
        <v>10.15</v>
      </c>
    </row>
    <row r="52" spans="1:20" x14ac:dyDescent="0.2">
      <c r="A52" t="s">
        <v>51</v>
      </c>
      <c r="C52">
        <v>11.39</v>
      </c>
      <c r="D52">
        <v>10.41</v>
      </c>
      <c r="G52">
        <v>10.48</v>
      </c>
      <c r="I52">
        <v>10.51</v>
      </c>
      <c r="N52">
        <v>9.2899999999999991</v>
      </c>
      <c r="O52">
        <v>8.8800000000000008</v>
      </c>
      <c r="R52">
        <v>10.72</v>
      </c>
      <c r="T52">
        <v>10.95</v>
      </c>
    </row>
    <row r="53" spans="1:20" x14ac:dyDescent="0.2">
      <c r="A53" t="s">
        <v>52</v>
      </c>
      <c r="C53">
        <v>11.12</v>
      </c>
      <c r="D53">
        <v>10.49</v>
      </c>
      <c r="G53">
        <v>10.82</v>
      </c>
      <c r="I53">
        <v>11.13</v>
      </c>
      <c r="N53">
        <v>9.2100000000000009</v>
      </c>
      <c r="O53">
        <v>8.68</v>
      </c>
      <c r="R53">
        <v>10.81</v>
      </c>
      <c r="T53">
        <v>10.73</v>
      </c>
    </row>
    <row r="54" spans="1:20" x14ac:dyDescent="0.2">
      <c r="A54" t="s">
        <v>53</v>
      </c>
      <c r="C54">
        <v>7.16</v>
      </c>
      <c r="G54">
        <v>6.74</v>
      </c>
      <c r="I54">
        <v>11.07</v>
      </c>
      <c r="R54">
        <v>6.74</v>
      </c>
    </row>
    <row r="55" spans="1:20" x14ac:dyDescent="0.2">
      <c r="A55" t="s">
        <v>54</v>
      </c>
      <c r="C55">
        <v>8.48</v>
      </c>
      <c r="G55">
        <v>8.48</v>
      </c>
      <c r="R55">
        <v>8.99</v>
      </c>
    </row>
    <row r="56" spans="1:20" x14ac:dyDescent="0.2">
      <c r="A56" t="s">
        <v>55</v>
      </c>
      <c r="C56">
        <v>6.27</v>
      </c>
      <c r="E56">
        <v>5.28</v>
      </c>
      <c r="G56">
        <v>4.99</v>
      </c>
      <c r="R56">
        <v>5.98</v>
      </c>
    </row>
    <row r="57" spans="1:20" x14ac:dyDescent="0.2">
      <c r="A57" t="s">
        <v>56</v>
      </c>
      <c r="C57">
        <v>9.7799999999999994</v>
      </c>
      <c r="G57">
        <v>9.0500000000000007</v>
      </c>
    </row>
    <row r="58" spans="1:20" x14ac:dyDescent="0.2">
      <c r="A58" t="s">
        <v>57</v>
      </c>
      <c r="C58">
        <v>7.45</v>
      </c>
      <c r="G58">
        <v>6.78</v>
      </c>
    </row>
    <row r="59" spans="1:20" x14ac:dyDescent="0.2">
      <c r="A59" t="s">
        <v>58</v>
      </c>
      <c r="C59">
        <v>8.14</v>
      </c>
      <c r="G59">
        <v>7.08</v>
      </c>
    </row>
    <row r="60" spans="1:20" x14ac:dyDescent="0.2">
      <c r="A60" t="s">
        <v>59</v>
      </c>
      <c r="C60">
        <v>8.84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10.87</v>
      </c>
      <c r="D65">
        <v>9.9700000000000006</v>
      </c>
      <c r="G65">
        <v>9.9600000000000009</v>
      </c>
      <c r="I65">
        <v>9.76</v>
      </c>
      <c r="N65">
        <v>8.44</v>
      </c>
      <c r="O65">
        <v>7.69</v>
      </c>
      <c r="Q65">
        <v>8.7799999999999994</v>
      </c>
      <c r="R65">
        <v>10.220000000000001</v>
      </c>
      <c r="T65">
        <v>10.33</v>
      </c>
    </row>
    <row r="66" spans="1:20" x14ac:dyDescent="0.2">
      <c r="A66" t="s">
        <v>65</v>
      </c>
      <c r="C66">
        <v>12.58</v>
      </c>
      <c r="D66">
        <v>11.79</v>
      </c>
      <c r="G66">
        <v>12.36</v>
      </c>
      <c r="I66">
        <v>12.71</v>
      </c>
      <c r="N66">
        <v>10.48</v>
      </c>
      <c r="O66">
        <v>9.6199999999999992</v>
      </c>
      <c r="Q66">
        <v>11.55</v>
      </c>
      <c r="R66">
        <v>12.16</v>
      </c>
      <c r="T66">
        <v>12.84</v>
      </c>
    </row>
    <row r="67" spans="1:20" x14ac:dyDescent="0.2">
      <c r="A67" t="s">
        <v>66</v>
      </c>
      <c r="C67">
        <v>13.57</v>
      </c>
      <c r="D67">
        <v>12.48</v>
      </c>
      <c r="G67">
        <v>12.89</v>
      </c>
      <c r="I67">
        <v>12.65</v>
      </c>
      <c r="N67">
        <v>10.89</v>
      </c>
      <c r="O67">
        <v>10.44</v>
      </c>
      <c r="Q67">
        <v>11.44</v>
      </c>
      <c r="R67">
        <v>12.59</v>
      </c>
      <c r="T67">
        <v>13.17</v>
      </c>
    </row>
    <row r="68" spans="1:20" x14ac:dyDescent="0.2">
      <c r="A68" t="s">
        <v>67</v>
      </c>
      <c r="C68">
        <v>13.28</v>
      </c>
      <c r="D68">
        <v>12.85</v>
      </c>
      <c r="G68">
        <v>12.73</v>
      </c>
      <c r="I68">
        <v>12.53</v>
      </c>
      <c r="N68">
        <v>10.75</v>
      </c>
      <c r="O68">
        <v>10.32</v>
      </c>
      <c r="Q68">
        <v>11.56</v>
      </c>
      <c r="R68">
        <v>12.61</v>
      </c>
      <c r="T68">
        <v>13.25</v>
      </c>
    </row>
    <row r="69" spans="1:20" x14ac:dyDescent="0.2">
      <c r="A69" t="s">
        <v>68</v>
      </c>
      <c r="C69">
        <v>8.98</v>
      </c>
      <c r="D69">
        <v>7.98</v>
      </c>
      <c r="G69">
        <v>7.84</v>
      </c>
      <c r="I69">
        <v>8.31</v>
      </c>
      <c r="N69">
        <v>6.88</v>
      </c>
      <c r="O69">
        <v>6.15</v>
      </c>
      <c r="R69">
        <v>8.74</v>
      </c>
      <c r="T69">
        <v>8.42</v>
      </c>
    </row>
    <row r="70" spans="1:20" x14ac:dyDescent="0.2">
      <c r="A70" t="s">
        <v>69</v>
      </c>
      <c r="C70">
        <v>10.24</v>
      </c>
      <c r="D70">
        <v>10.39</v>
      </c>
      <c r="G70">
        <v>9.98</v>
      </c>
      <c r="I70">
        <v>10.85</v>
      </c>
      <c r="N70">
        <v>8.77</v>
      </c>
      <c r="O70">
        <v>8.16</v>
      </c>
      <c r="R70">
        <v>10.36</v>
      </c>
      <c r="T70">
        <v>10.35</v>
      </c>
    </row>
    <row r="71" spans="1:20" x14ac:dyDescent="0.2">
      <c r="A71" t="s">
        <v>70</v>
      </c>
      <c r="C71">
        <v>11.31</v>
      </c>
      <c r="D71">
        <v>10.74</v>
      </c>
      <c r="G71">
        <v>10.91</v>
      </c>
      <c r="I71">
        <v>11.48</v>
      </c>
      <c r="N71">
        <v>9.49</v>
      </c>
      <c r="O71">
        <v>8.99</v>
      </c>
      <c r="R71">
        <v>11.55</v>
      </c>
      <c r="T71">
        <v>10.98</v>
      </c>
    </row>
    <row r="72" spans="1:20" x14ac:dyDescent="0.2">
      <c r="A72" t="s">
        <v>71</v>
      </c>
      <c r="C72">
        <v>11.49</v>
      </c>
      <c r="D72">
        <v>10.97</v>
      </c>
      <c r="G72">
        <v>10.99</v>
      </c>
      <c r="I72">
        <v>11.48</v>
      </c>
      <c r="N72">
        <v>9.24</v>
      </c>
      <c r="O72">
        <v>8.9499999999999993</v>
      </c>
      <c r="R72">
        <v>11.46</v>
      </c>
      <c r="T72">
        <v>10.62</v>
      </c>
    </row>
    <row r="73" spans="1:20" x14ac:dyDescent="0.2">
      <c r="A73" t="s">
        <v>72</v>
      </c>
      <c r="C73">
        <v>7.27</v>
      </c>
      <c r="G73">
        <v>6.98</v>
      </c>
      <c r="R73">
        <v>6.86</v>
      </c>
    </row>
    <row r="74" spans="1:20" x14ac:dyDescent="0.2">
      <c r="A74" t="s">
        <v>73</v>
      </c>
      <c r="C74">
        <v>8.07</v>
      </c>
      <c r="G74">
        <v>8.5399999999999991</v>
      </c>
      <c r="R74">
        <v>8.64</v>
      </c>
    </row>
    <row r="75" spans="1:20" x14ac:dyDescent="0.2">
      <c r="A75" t="s">
        <v>74</v>
      </c>
      <c r="C75">
        <v>6.28</v>
      </c>
      <c r="E75">
        <v>5.29</v>
      </c>
      <c r="G75">
        <v>4.99</v>
      </c>
      <c r="R75">
        <v>6.16</v>
      </c>
    </row>
    <row r="76" spans="1:20" x14ac:dyDescent="0.2">
      <c r="A76" t="s">
        <v>75</v>
      </c>
      <c r="C76">
        <v>9.98</v>
      </c>
      <c r="G76">
        <v>8.94</v>
      </c>
    </row>
    <row r="77" spans="1:20" x14ac:dyDescent="0.2">
      <c r="A77" t="s">
        <v>76</v>
      </c>
      <c r="C77">
        <v>7.58</v>
      </c>
      <c r="G77">
        <v>6.83</v>
      </c>
    </row>
    <row r="78" spans="1:20" x14ac:dyDescent="0.2">
      <c r="A78" t="s">
        <v>77</v>
      </c>
      <c r="C78">
        <v>7.84</v>
      </c>
      <c r="G78">
        <v>6.69</v>
      </c>
    </row>
    <row r="79" spans="1:20" x14ac:dyDescent="0.2">
      <c r="A79" t="s">
        <v>78</v>
      </c>
      <c r="C79">
        <v>8.15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11.28</v>
      </c>
      <c r="C6">
        <v>11.72</v>
      </c>
      <c r="D6">
        <v>10.83</v>
      </c>
      <c r="E6">
        <v>11.85</v>
      </c>
      <c r="F6">
        <v>11.67</v>
      </c>
      <c r="G6">
        <v>10.82</v>
      </c>
      <c r="J6">
        <v>11.67</v>
      </c>
      <c r="K6">
        <v>10.41</v>
      </c>
      <c r="L6">
        <v>10.71</v>
      </c>
      <c r="M6">
        <v>9.9499999999999993</v>
      </c>
      <c r="N6">
        <v>9.58</v>
      </c>
      <c r="O6">
        <v>9.2899999999999991</v>
      </c>
      <c r="P6">
        <v>10.78</v>
      </c>
      <c r="Q6">
        <v>10.86</v>
      </c>
      <c r="R6">
        <v>11.65</v>
      </c>
      <c r="S6">
        <v>9.2200000000000006</v>
      </c>
      <c r="T6">
        <v>11.32</v>
      </c>
    </row>
    <row r="7" spans="1:20" x14ac:dyDescent="0.2">
      <c r="A7" t="s">
        <v>6</v>
      </c>
      <c r="B7">
        <v>11.54</v>
      </c>
      <c r="C7">
        <v>12.47</v>
      </c>
      <c r="D7">
        <v>11.94</v>
      </c>
      <c r="E7">
        <v>13.15</v>
      </c>
      <c r="F7">
        <v>13.58</v>
      </c>
      <c r="G7">
        <v>12.49</v>
      </c>
      <c r="J7">
        <v>12.87</v>
      </c>
      <c r="K7">
        <v>11.87</v>
      </c>
      <c r="L7">
        <v>11.93</v>
      </c>
      <c r="M7">
        <v>9.76</v>
      </c>
      <c r="N7">
        <v>10.64</v>
      </c>
      <c r="O7">
        <v>10.56</v>
      </c>
      <c r="P7">
        <v>12.68</v>
      </c>
      <c r="Q7">
        <v>11.96</v>
      </c>
      <c r="R7">
        <v>12.94</v>
      </c>
      <c r="S7">
        <v>10.33</v>
      </c>
      <c r="T7">
        <v>12.72</v>
      </c>
    </row>
    <row r="8" spans="1:20" x14ac:dyDescent="0.2">
      <c r="A8" t="s">
        <v>7</v>
      </c>
      <c r="B8">
        <v>12.99</v>
      </c>
      <c r="C8">
        <v>12.75</v>
      </c>
      <c r="D8">
        <v>12.64</v>
      </c>
      <c r="E8">
        <v>13.75</v>
      </c>
      <c r="F8">
        <v>14.34</v>
      </c>
      <c r="G8">
        <v>12.69</v>
      </c>
      <c r="J8">
        <v>13.64</v>
      </c>
      <c r="K8">
        <v>12.12</v>
      </c>
      <c r="L8">
        <v>12.32</v>
      </c>
      <c r="M8">
        <v>11.58</v>
      </c>
      <c r="N8">
        <v>10.85</v>
      </c>
      <c r="O8">
        <v>10.98</v>
      </c>
      <c r="P8">
        <v>13.18</v>
      </c>
      <c r="Q8">
        <v>13.19</v>
      </c>
      <c r="R8">
        <v>13.22</v>
      </c>
      <c r="S8">
        <v>10.65</v>
      </c>
      <c r="T8">
        <v>13.73</v>
      </c>
    </row>
    <row r="9" spans="1:20" x14ac:dyDescent="0.2">
      <c r="A9" t="s">
        <v>8</v>
      </c>
      <c r="B9">
        <v>12.06</v>
      </c>
      <c r="C9">
        <v>13.68</v>
      </c>
      <c r="D9">
        <v>12.64</v>
      </c>
      <c r="E9">
        <v>13.81</v>
      </c>
      <c r="F9">
        <v>13.55</v>
      </c>
      <c r="G9">
        <v>13.13</v>
      </c>
      <c r="J9">
        <v>13.78</v>
      </c>
      <c r="K9">
        <v>12.25</v>
      </c>
      <c r="L9">
        <v>12.45</v>
      </c>
      <c r="M9">
        <v>11.72</v>
      </c>
      <c r="N9">
        <v>10.98</v>
      </c>
      <c r="O9">
        <v>10.57</v>
      </c>
      <c r="P9">
        <v>13.13</v>
      </c>
      <c r="Q9">
        <v>13.16</v>
      </c>
      <c r="R9">
        <v>13.56</v>
      </c>
      <c r="S9">
        <v>10.48</v>
      </c>
      <c r="T9">
        <v>13.43</v>
      </c>
    </row>
    <row r="10" spans="1:20" x14ac:dyDescent="0.2">
      <c r="A10" t="s">
        <v>9</v>
      </c>
      <c r="B10">
        <v>8.93</v>
      </c>
      <c r="C10">
        <v>10.119999999999999</v>
      </c>
      <c r="D10">
        <v>9.48</v>
      </c>
      <c r="E10">
        <v>9.8699999999999992</v>
      </c>
      <c r="F10">
        <v>10.19</v>
      </c>
      <c r="G10">
        <v>9.25</v>
      </c>
      <c r="J10">
        <v>9.84</v>
      </c>
      <c r="K10">
        <v>8.51</v>
      </c>
      <c r="M10">
        <v>8.15</v>
      </c>
      <c r="N10">
        <v>7.98</v>
      </c>
      <c r="O10">
        <v>7.29</v>
      </c>
      <c r="P10">
        <v>9.9600000000000009</v>
      </c>
      <c r="Q10">
        <v>9.9600000000000009</v>
      </c>
      <c r="R10">
        <v>10.31</v>
      </c>
      <c r="S10">
        <v>7.68</v>
      </c>
      <c r="T10">
        <v>9.75</v>
      </c>
    </row>
    <row r="11" spans="1:20" x14ac:dyDescent="0.2">
      <c r="A11" t="s">
        <v>10</v>
      </c>
      <c r="B11">
        <v>9.2799999999999994</v>
      </c>
      <c r="C11">
        <v>10.76</v>
      </c>
      <c r="D11">
        <v>9.7799999999999994</v>
      </c>
      <c r="E11">
        <v>9.98</v>
      </c>
      <c r="F11">
        <v>10.26</v>
      </c>
      <c r="G11">
        <v>10.25</v>
      </c>
      <c r="J11">
        <v>9.94</v>
      </c>
      <c r="K11">
        <v>8.48</v>
      </c>
      <c r="M11">
        <v>7.61</v>
      </c>
      <c r="N11">
        <v>7.88</v>
      </c>
      <c r="O11">
        <v>7.42</v>
      </c>
      <c r="P11">
        <v>9.65</v>
      </c>
      <c r="Q11">
        <v>9.77</v>
      </c>
      <c r="R11">
        <v>10.48</v>
      </c>
      <c r="S11">
        <v>7.73</v>
      </c>
      <c r="T11">
        <v>10.52</v>
      </c>
    </row>
    <row r="12" spans="1:20" x14ac:dyDescent="0.2">
      <c r="A12" t="s">
        <v>11</v>
      </c>
      <c r="B12">
        <v>10.38</v>
      </c>
      <c r="C12">
        <v>11.74</v>
      </c>
      <c r="D12">
        <v>10.99</v>
      </c>
      <c r="E12">
        <v>11.44</v>
      </c>
      <c r="F12">
        <v>11.82</v>
      </c>
      <c r="G12">
        <v>10.71</v>
      </c>
      <c r="J12">
        <v>11.47</v>
      </c>
      <c r="K12">
        <v>9.82</v>
      </c>
      <c r="M12">
        <v>9.52</v>
      </c>
      <c r="N12">
        <v>8.98</v>
      </c>
      <c r="O12">
        <v>8.48</v>
      </c>
      <c r="P12">
        <v>11.56</v>
      </c>
      <c r="Q12">
        <v>11.35</v>
      </c>
      <c r="R12">
        <v>11.73</v>
      </c>
      <c r="S12">
        <v>8.57</v>
      </c>
      <c r="T12">
        <v>11.27</v>
      </c>
    </row>
    <row r="13" spans="1:20" x14ac:dyDescent="0.2">
      <c r="A13" t="s">
        <v>12</v>
      </c>
      <c r="B13">
        <v>10.31</v>
      </c>
      <c r="C13">
        <v>11.32</v>
      </c>
      <c r="D13">
        <v>10.67</v>
      </c>
      <c r="E13">
        <v>11.59</v>
      </c>
      <c r="F13">
        <v>11.81</v>
      </c>
      <c r="G13">
        <v>10.95</v>
      </c>
      <c r="J13">
        <v>11.23</v>
      </c>
      <c r="K13">
        <v>9.4600000000000009</v>
      </c>
      <c r="M13">
        <v>9.57</v>
      </c>
      <c r="N13">
        <v>8.8800000000000008</v>
      </c>
      <c r="O13">
        <v>8.32</v>
      </c>
      <c r="P13">
        <v>11.28</v>
      </c>
      <c r="Q13">
        <v>11.19</v>
      </c>
      <c r="R13">
        <v>11.66</v>
      </c>
      <c r="S13">
        <v>8.4700000000000006</v>
      </c>
      <c r="T13">
        <v>11.28</v>
      </c>
    </row>
    <row r="14" spans="1:20" x14ac:dyDescent="0.2">
      <c r="A14" t="s">
        <v>13</v>
      </c>
      <c r="B14">
        <v>8.17</v>
      </c>
      <c r="C14">
        <v>8.3800000000000008</v>
      </c>
      <c r="D14">
        <v>8.14</v>
      </c>
      <c r="F14">
        <v>9.59</v>
      </c>
      <c r="G14">
        <v>8.35</v>
      </c>
      <c r="H14">
        <v>8.83</v>
      </c>
      <c r="J14">
        <v>8.85</v>
      </c>
      <c r="K14">
        <v>6.77</v>
      </c>
      <c r="M14">
        <v>6.38</v>
      </c>
      <c r="P14">
        <v>8.52</v>
      </c>
      <c r="Q14">
        <v>8.36</v>
      </c>
      <c r="T14">
        <v>8.66</v>
      </c>
    </row>
    <row r="15" spans="1:20" x14ac:dyDescent="0.2">
      <c r="A15" t="s">
        <v>14</v>
      </c>
      <c r="B15">
        <v>6.38</v>
      </c>
      <c r="C15">
        <v>6.63</v>
      </c>
      <c r="D15">
        <v>6.43</v>
      </c>
      <c r="F15">
        <v>7.61</v>
      </c>
      <c r="G15">
        <v>6.81</v>
      </c>
      <c r="H15">
        <v>7.55</v>
      </c>
      <c r="J15">
        <v>7.64</v>
      </c>
      <c r="K15">
        <v>7.93</v>
      </c>
      <c r="M15">
        <v>7.27</v>
      </c>
      <c r="P15">
        <v>6.41</v>
      </c>
      <c r="Q15">
        <v>7.64</v>
      </c>
      <c r="T15">
        <v>7.17</v>
      </c>
    </row>
    <row r="16" spans="1:20" x14ac:dyDescent="0.2">
      <c r="A16" t="s">
        <v>15</v>
      </c>
      <c r="B16">
        <v>7.51</v>
      </c>
      <c r="C16">
        <v>8.52</v>
      </c>
      <c r="D16">
        <v>7.64</v>
      </c>
      <c r="F16">
        <v>8.3699999999999992</v>
      </c>
      <c r="G16">
        <v>7.19</v>
      </c>
      <c r="J16">
        <v>8.67</v>
      </c>
      <c r="P16">
        <v>7.37</v>
      </c>
      <c r="Q16">
        <v>7.99</v>
      </c>
      <c r="T16">
        <v>7.53</v>
      </c>
    </row>
    <row r="17" spans="1:20" x14ac:dyDescent="0.2">
      <c r="A17" t="s">
        <v>16</v>
      </c>
      <c r="B17">
        <v>6.94</v>
      </c>
      <c r="C17">
        <v>8.15</v>
      </c>
      <c r="D17">
        <v>6.34</v>
      </c>
      <c r="F17">
        <v>6.95</v>
      </c>
      <c r="G17">
        <v>6.76</v>
      </c>
      <c r="J17">
        <v>7.88</v>
      </c>
      <c r="P17">
        <v>7.91</v>
      </c>
      <c r="Q17">
        <v>7.87</v>
      </c>
      <c r="T17">
        <v>6.94</v>
      </c>
    </row>
    <row r="18" spans="1:20" x14ac:dyDescent="0.2">
      <c r="A18" t="s">
        <v>17</v>
      </c>
      <c r="C18">
        <v>8.81</v>
      </c>
      <c r="G18">
        <v>8.08</v>
      </c>
    </row>
    <row r="19" spans="1:20" x14ac:dyDescent="0.2">
      <c r="A19" t="s">
        <v>18</v>
      </c>
      <c r="C19">
        <v>7.79</v>
      </c>
      <c r="G19">
        <v>7.35</v>
      </c>
    </row>
    <row r="20" spans="1:20" x14ac:dyDescent="0.2">
      <c r="A20" t="s">
        <v>19</v>
      </c>
      <c r="B20">
        <v>7.34</v>
      </c>
      <c r="G20">
        <v>7.56</v>
      </c>
      <c r="H20">
        <v>8.64</v>
      </c>
      <c r="M20">
        <v>7.88</v>
      </c>
    </row>
    <row r="21" spans="1:20" x14ac:dyDescent="0.2">
      <c r="A21" t="s">
        <v>20</v>
      </c>
      <c r="B21">
        <v>8.8800000000000008</v>
      </c>
      <c r="G21">
        <v>8.77</v>
      </c>
      <c r="M21">
        <v>9.2899999999999991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11.59</v>
      </c>
      <c r="C26">
        <v>11.66</v>
      </c>
      <c r="D26">
        <v>11.23</v>
      </c>
      <c r="E26">
        <v>11.87</v>
      </c>
      <c r="F26">
        <v>11.76</v>
      </c>
      <c r="G26">
        <v>10.66</v>
      </c>
      <c r="J26">
        <v>11.71</v>
      </c>
      <c r="K26">
        <v>10.42</v>
      </c>
      <c r="L26">
        <v>10.88</v>
      </c>
      <c r="M26">
        <v>9.9600000000000009</v>
      </c>
      <c r="N26">
        <v>9.73</v>
      </c>
      <c r="O26">
        <v>9.31</v>
      </c>
      <c r="P26">
        <v>10.99</v>
      </c>
      <c r="Q26">
        <v>10.93</v>
      </c>
      <c r="R26">
        <v>11.67</v>
      </c>
      <c r="S26">
        <v>9.42</v>
      </c>
      <c r="T26">
        <v>11.58</v>
      </c>
    </row>
    <row r="27" spans="1:20" x14ac:dyDescent="0.2">
      <c r="A27" t="s">
        <v>26</v>
      </c>
      <c r="B27">
        <v>11.69</v>
      </c>
      <c r="C27">
        <v>12.66</v>
      </c>
      <c r="D27">
        <v>11.84</v>
      </c>
      <c r="E27">
        <v>13.51</v>
      </c>
      <c r="F27">
        <v>13.47</v>
      </c>
      <c r="G27">
        <v>12.78</v>
      </c>
      <c r="J27">
        <v>12.92</v>
      </c>
      <c r="K27">
        <v>11.95</v>
      </c>
      <c r="L27">
        <v>11.76</v>
      </c>
      <c r="M27">
        <v>9.64</v>
      </c>
      <c r="N27">
        <v>10.56</v>
      </c>
      <c r="O27">
        <v>10.47</v>
      </c>
      <c r="P27">
        <v>12.92</v>
      </c>
      <c r="Q27">
        <v>11.95</v>
      </c>
      <c r="R27">
        <v>12.97</v>
      </c>
      <c r="S27">
        <v>10.56</v>
      </c>
      <c r="T27">
        <v>12.73</v>
      </c>
    </row>
    <row r="28" spans="1:20" x14ac:dyDescent="0.2">
      <c r="A28" t="s">
        <v>27</v>
      </c>
      <c r="B28">
        <v>13.12</v>
      </c>
      <c r="C28">
        <v>13.25</v>
      </c>
      <c r="D28">
        <v>13.09</v>
      </c>
      <c r="E28">
        <v>14.34</v>
      </c>
      <c r="F28">
        <v>14.98</v>
      </c>
      <c r="G28">
        <v>13.48</v>
      </c>
      <c r="J28">
        <v>14.39</v>
      </c>
      <c r="K28">
        <v>12.57</v>
      </c>
      <c r="L28">
        <v>12.44</v>
      </c>
      <c r="M28">
        <v>12.08</v>
      </c>
      <c r="N28">
        <v>11.18</v>
      </c>
      <c r="O28">
        <v>10.88</v>
      </c>
      <c r="P28">
        <v>13.78</v>
      </c>
      <c r="Q28">
        <v>13.75</v>
      </c>
      <c r="R28">
        <v>13.82</v>
      </c>
      <c r="S28">
        <v>10.98</v>
      </c>
      <c r="T28">
        <v>14.26</v>
      </c>
    </row>
    <row r="29" spans="1:20" x14ac:dyDescent="0.2">
      <c r="A29" t="s">
        <v>28</v>
      </c>
      <c r="B29">
        <v>12.56</v>
      </c>
      <c r="C29">
        <v>13.57</v>
      </c>
      <c r="D29">
        <v>12.51</v>
      </c>
      <c r="E29">
        <v>13.85</v>
      </c>
      <c r="F29">
        <v>13.14</v>
      </c>
      <c r="G29">
        <v>13.04</v>
      </c>
      <c r="J29">
        <v>13.98</v>
      </c>
      <c r="K29">
        <v>12.51</v>
      </c>
      <c r="L29">
        <v>12.29</v>
      </c>
      <c r="M29">
        <v>11.78</v>
      </c>
      <c r="N29">
        <v>11.02</v>
      </c>
      <c r="O29">
        <v>10.91</v>
      </c>
      <c r="P29">
        <v>13.38</v>
      </c>
      <c r="Q29">
        <v>13.01</v>
      </c>
      <c r="R29">
        <v>13.52</v>
      </c>
      <c r="S29">
        <v>10.87</v>
      </c>
      <c r="T29">
        <v>13.63</v>
      </c>
    </row>
    <row r="30" spans="1:20" x14ac:dyDescent="0.2">
      <c r="A30" t="s">
        <v>29</v>
      </c>
      <c r="B30">
        <v>9.3800000000000008</v>
      </c>
      <c r="C30">
        <v>10.38</v>
      </c>
      <c r="D30">
        <v>9.23</v>
      </c>
      <c r="E30">
        <v>10.42</v>
      </c>
      <c r="F30">
        <v>10.23</v>
      </c>
      <c r="G30">
        <v>9.7799999999999994</v>
      </c>
      <c r="J30">
        <v>9.9600000000000009</v>
      </c>
      <c r="K30">
        <v>8.56</v>
      </c>
      <c r="M30">
        <v>8.11</v>
      </c>
      <c r="N30">
        <v>8.0299999999999994</v>
      </c>
      <c r="O30">
        <v>7.61</v>
      </c>
      <c r="P30">
        <v>9.99</v>
      </c>
      <c r="Q30">
        <v>9.98</v>
      </c>
      <c r="R30">
        <v>10.32</v>
      </c>
      <c r="S30">
        <v>7.89</v>
      </c>
      <c r="T30">
        <v>9.3699999999999992</v>
      </c>
    </row>
    <row r="31" spans="1:20" x14ac:dyDescent="0.2">
      <c r="A31" t="s">
        <v>30</v>
      </c>
      <c r="B31">
        <v>9.24</v>
      </c>
      <c r="C31">
        <v>10.63</v>
      </c>
      <c r="D31">
        <v>9.76</v>
      </c>
      <c r="E31">
        <v>9.2200000000000006</v>
      </c>
      <c r="F31">
        <v>10.88</v>
      </c>
      <c r="G31">
        <v>10.58</v>
      </c>
      <c r="J31">
        <v>9.93</v>
      </c>
      <c r="K31">
        <v>8.66</v>
      </c>
      <c r="M31">
        <v>7.72</v>
      </c>
      <c r="N31">
        <v>7.88</v>
      </c>
      <c r="O31">
        <v>7.23</v>
      </c>
      <c r="P31">
        <v>9.81</v>
      </c>
      <c r="Q31">
        <v>9.94</v>
      </c>
      <c r="R31">
        <v>9.92</v>
      </c>
      <c r="S31">
        <v>7.74</v>
      </c>
      <c r="T31">
        <v>10.71</v>
      </c>
    </row>
    <row r="32" spans="1:20" x14ac:dyDescent="0.2">
      <c r="A32" t="s">
        <v>31</v>
      </c>
      <c r="B32">
        <v>10.42</v>
      </c>
      <c r="C32">
        <v>11.91</v>
      </c>
      <c r="D32">
        <v>11.31</v>
      </c>
      <c r="E32">
        <v>11.78</v>
      </c>
      <c r="F32">
        <v>11.89</v>
      </c>
      <c r="G32">
        <v>11.51</v>
      </c>
      <c r="J32">
        <v>11.87</v>
      </c>
      <c r="K32">
        <v>9.91</v>
      </c>
      <c r="M32">
        <v>9.3699999999999992</v>
      </c>
      <c r="N32">
        <v>8.8800000000000008</v>
      </c>
      <c r="O32">
        <v>8.65</v>
      </c>
      <c r="P32">
        <v>12.29</v>
      </c>
      <c r="Q32">
        <v>11.91</v>
      </c>
      <c r="R32">
        <v>12.34</v>
      </c>
      <c r="S32">
        <v>8.7799999999999994</v>
      </c>
      <c r="T32">
        <v>11.57</v>
      </c>
    </row>
    <row r="33" spans="1:20" x14ac:dyDescent="0.2">
      <c r="A33" t="s">
        <v>32</v>
      </c>
      <c r="B33">
        <v>10.53</v>
      </c>
      <c r="C33">
        <v>11.52</v>
      </c>
      <c r="D33">
        <v>11.05</v>
      </c>
      <c r="E33">
        <v>11.81</v>
      </c>
      <c r="F33">
        <v>11.75</v>
      </c>
      <c r="G33">
        <v>11.38</v>
      </c>
      <c r="J33">
        <v>11.55</v>
      </c>
      <c r="K33">
        <v>9.6</v>
      </c>
      <c r="M33">
        <v>9.3800000000000008</v>
      </c>
      <c r="N33">
        <v>8.89</v>
      </c>
      <c r="O33">
        <v>8.2899999999999991</v>
      </c>
      <c r="P33">
        <v>11.32</v>
      </c>
      <c r="Q33">
        <v>11.28</v>
      </c>
      <c r="R33">
        <v>11.69</v>
      </c>
      <c r="S33">
        <v>8.3800000000000008</v>
      </c>
      <c r="T33">
        <v>11.39</v>
      </c>
    </row>
    <row r="34" spans="1:20" x14ac:dyDescent="0.2">
      <c r="A34" t="s">
        <v>33</v>
      </c>
      <c r="B34">
        <v>8.73</v>
      </c>
      <c r="C34">
        <v>8.8800000000000008</v>
      </c>
      <c r="D34">
        <v>8.48</v>
      </c>
      <c r="F34">
        <v>9.7799999999999994</v>
      </c>
      <c r="G34">
        <v>8.58</v>
      </c>
      <c r="H34">
        <v>8.9700000000000006</v>
      </c>
      <c r="J34">
        <v>8.91</v>
      </c>
      <c r="K34">
        <v>6.77</v>
      </c>
      <c r="M34">
        <v>6.95</v>
      </c>
      <c r="P34">
        <v>8.82</v>
      </c>
      <c r="Q34">
        <v>8.77</v>
      </c>
      <c r="T34">
        <v>8.99</v>
      </c>
    </row>
    <row r="35" spans="1:20" x14ac:dyDescent="0.2">
      <c r="A35" t="s">
        <v>34</v>
      </c>
      <c r="B35">
        <v>6.75</v>
      </c>
      <c r="C35">
        <v>6.81</v>
      </c>
      <c r="D35">
        <v>6.78</v>
      </c>
      <c r="F35">
        <v>7.78</v>
      </c>
      <c r="G35">
        <v>7.62</v>
      </c>
      <c r="H35">
        <v>7.78</v>
      </c>
      <c r="J35">
        <v>7.23</v>
      </c>
      <c r="K35">
        <v>7.75</v>
      </c>
      <c r="M35">
        <v>7.26</v>
      </c>
      <c r="P35">
        <v>6.23</v>
      </c>
      <c r="Q35">
        <v>7.87</v>
      </c>
      <c r="T35">
        <v>7.28</v>
      </c>
    </row>
    <row r="36" spans="1:20" x14ac:dyDescent="0.2">
      <c r="A36" t="s">
        <v>35</v>
      </c>
      <c r="B36">
        <v>7.58</v>
      </c>
      <c r="C36">
        <v>8.6199999999999992</v>
      </c>
      <c r="D36">
        <v>7.19</v>
      </c>
      <c r="F36">
        <v>8.35</v>
      </c>
      <c r="G36">
        <v>7.13</v>
      </c>
      <c r="J36">
        <v>8.68</v>
      </c>
      <c r="P36">
        <v>7.69</v>
      </c>
      <c r="Q36">
        <v>7.97</v>
      </c>
      <c r="T36">
        <v>7.65</v>
      </c>
    </row>
    <row r="37" spans="1:20" x14ac:dyDescent="0.2">
      <c r="A37" t="s">
        <v>36</v>
      </c>
      <c r="B37">
        <v>6.97</v>
      </c>
      <c r="C37">
        <v>7.68</v>
      </c>
      <c r="D37">
        <v>6.25</v>
      </c>
      <c r="F37">
        <v>7.48</v>
      </c>
      <c r="G37">
        <v>6.67</v>
      </c>
      <c r="J37">
        <v>7.93</v>
      </c>
      <c r="P37">
        <v>7.72</v>
      </c>
      <c r="Q37">
        <v>7.87</v>
      </c>
      <c r="T37">
        <v>6.86</v>
      </c>
    </row>
    <row r="38" spans="1:20" x14ac:dyDescent="0.2">
      <c r="A38" t="s">
        <v>37</v>
      </c>
      <c r="C38">
        <v>9.15</v>
      </c>
      <c r="G38">
        <v>8.17</v>
      </c>
    </row>
    <row r="39" spans="1:20" x14ac:dyDescent="0.2">
      <c r="A39" t="s">
        <v>38</v>
      </c>
      <c r="C39">
        <v>7.67</v>
      </c>
      <c r="G39">
        <v>7.21</v>
      </c>
    </row>
    <row r="40" spans="1:20" x14ac:dyDescent="0.2">
      <c r="A40" t="s">
        <v>39</v>
      </c>
      <c r="B40">
        <v>7.12</v>
      </c>
      <c r="G40">
        <v>7.73</v>
      </c>
      <c r="H40">
        <v>8.68</v>
      </c>
      <c r="M40">
        <v>8.18</v>
      </c>
    </row>
    <row r="41" spans="1:20" x14ac:dyDescent="0.2">
      <c r="A41" t="s">
        <v>40</v>
      </c>
      <c r="B41">
        <v>9.2899999999999991</v>
      </c>
      <c r="G41">
        <v>8.6300000000000008</v>
      </c>
      <c r="M41">
        <v>9.3800000000000008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10.92</v>
      </c>
      <c r="D46">
        <v>9.92</v>
      </c>
      <c r="G46">
        <v>9.64</v>
      </c>
      <c r="I46">
        <v>9.3800000000000008</v>
      </c>
      <c r="N46">
        <v>8.42</v>
      </c>
      <c r="O46">
        <v>7.78</v>
      </c>
      <c r="Q46">
        <v>8.57</v>
      </c>
      <c r="R46">
        <v>9.99</v>
      </c>
      <c r="T46">
        <v>10.28</v>
      </c>
    </row>
    <row r="47" spans="1:20" x14ac:dyDescent="0.2">
      <c r="A47" t="s">
        <v>46</v>
      </c>
      <c r="C47">
        <v>12.71</v>
      </c>
      <c r="D47">
        <v>11.57</v>
      </c>
      <c r="G47">
        <v>12.31</v>
      </c>
      <c r="I47">
        <v>12.91</v>
      </c>
      <c r="N47">
        <v>10.66</v>
      </c>
      <c r="O47">
        <v>9.93</v>
      </c>
      <c r="Q47">
        <v>11.43</v>
      </c>
      <c r="R47">
        <v>12.65</v>
      </c>
      <c r="T47">
        <v>12.92</v>
      </c>
    </row>
    <row r="48" spans="1:20" x14ac:dyDescent="0.2">
      <c r="A48" t="s">
        <v>47</v>
      </c>
      <c r="C48">
        <v>13.08</v>
      </c>
      <c r="D48">
        <v>12.08</v>
      </c>
      <c r="G48">
        <v>12.57</v>
      </c>
      <c r="I48">
        <v>12.39</v>
      </c>
      <c r="N48">
        <v>10.93</v>
      </c>
      <c r="O48">
        <v>10.59</v>
      </c>
      <c r="Q48">
        <v>11.25</v>
      </c>
      <c r="R48">
        <v>12.66</v>
      </c>
      <c r="T48">
        <v>13.05</v>
      </c>
    </row>
    <row r="49" spans="1:20" x14ac:dyDescent="0.2">
      <c r="A49" t="s">
        <v>48</v>
      </c>
      <c r="C49">
        <v>12.88</v>
      </c>
      <c r="D49">
        <v>12.16</v>
      </c>
      <c r="G49">
        <v>12.54</v>
      </c>
      <c r="I49">
        <v>12.22</v>
      </c>
      <c r="N49">
        <v>10.84</v>
      </c>
      <c r="O49">
        <v>10.37</v>
      </c>
      <c r="Q49">
        <v>11.38</v>
      </c>
      <c r="R49">
        <v>12.46</v>
      </c>
      <c r="T49">
        <v>13.25</v>
      </c>
    </row>
    <row r="50" spans="1:20" x14ac:dyDescent="0.2">
      <c r="A50" t="s">
        <v>49</v>
      </c>
      <c r="C50">
        <v>8.64</v>
      </c>
      <c r="D50">
        <v>7.98</v>
      </c>
      <c r="G50">
        <v>7.61</v>
      </c>
      <c r="I50">
        <v>8.2100000000000009</v>
      </c>
      <c r="N50">
        <v>6.74</v>
      </c>
      <c r="O50">
        <v>6.19</v>
      </c>
      <c r="R50">
        <v>8.64</v>
      </c>
      <c r="T50">
        <v>8.33</v>
      </c>
    </row>
    <row r="51" spans="1:20" x14ac:dyDescent="0.2">
      <c r="A51" t="s">
        <v>50</v>
      </c>
      <c r="C51">
        <v>10.41</v>
      </c>
      <c r="D51">
        <v>10.48</v>
      </c>
      <c r="G51">
        <v>9.83</v>
      </c>
      <c r="I51">
        <v>10.53</v>
      </c>
      <c r="N51">
        <v>8.81</v>
      </c>
      <c r="O51">
        <v>8.16</v>
      </c>
      <c r="R51">
        <v>10.47</v>
      </c>
      <c r="T51">
        <v>10.41</v>
      </c>
    </row>
    <row r="52" spans="1:20" x14ac:dyDescent="0.2">
      <c r="A52" t="s">
        <v>51</v>
      </c>
      <c r="C52">
        <v>11.42</v>
      </c>
      <c r="D52">
        <v>10.39</v>
      </c>
      <c r="G52">
        <v>10.23</v>
      </c>
      <c r="I52">
        <v>11.18</v>
      </c>
      <c r="N52">
        <v>9.3699999999999992</v>
      </c>
      <c r="O52">
        <v>8.89</v>
      </c>
      <c r="R52">
        <v>10.57</v>
      </c>
      <c r="T52">
        <v>10.98</v>
      </c>
    </row>
    <row r="53" spans="1:20" x14ac:dyDescent="0.2">
      <c r="A53" t="s">
        <v>52</v>
      </c>
      <c r="C53">
        <v>11.26</v>
      </c>
      <c r="D53">
        <v>10.74</v>
      </c>
      <c r="G53">
        <v>10.76</v>
      </c>
      <c r="I53">
        <v>11.08</v>
      </c>
      <c r="N53">
        <v>9.17</v>
      </c>
      <c r="O53">
        <v>8.77</v>
      </c>
      <c r="R53">
        <v>10.89</v>
      </c>
      <c r="T53">
        <v>10.82</v>
      </c>
    </row>
    <row r="54" spans="1:20" x14ac:dyDescent="0.2">
      <c r="A54" t="s">
        <v>53</v>
      </c>
      <c r="C54">
        <v>7.16</v>
      </c>
      <c r="G54">
        <v>6.74</v>
      </c>
      <c r="R54">
        <v>6.99</v>
      </c>
    </row>
    <row r="55" spans="1:20" x14ac:dyDescent="0.2">
      <c r="A55" t="s">
        <v>54</v>
      </c>
      <c r="C55">
        <v>8.65</v>
      </c>
      <c r="G55">
        <v>8.15</v>
      </c>
      <c r="R55">
        <v>8.34</v>
      </c>
    </row>
    <row r="56" spans="1:20" x14ac:dyDescent="0.2">
      <c r="A56" t="s">
        <v>55</v>
      </c>
      <c r="C56">
        <v>6.31</v>
      </c>
      <c r="E56">
        <v>5.37</v>
      </c>
      <c r="G56">
        <v>4.9800000000000004</v>
      </c>
      <c r="R56">
        <v>6.15</v>
      </c>
    </row>
    <row r="57" spans="1:20" x14ac:dyDescent="0.2">
      <c r="A57" t="s">
        <v>56</v>
      </c>
      <c r="C57">
        <v>9.73</v>
      </c>
      <c r="G57">
        <v>8.92</v>
      </c>
    </row>
    <row r="58" spans="1:20" x14ac:dyDescent="0.2">
      <c r="A58" t="s">
        <v>57</v>
      </c>
      <c r="C58">
        <v>7.35</v>
      </c>
      <c r="G58">
        <v>6.94</v>
      </c>
    </row>
    <row r="59" spans="1:20" x14ac:dyDescent="0.2">
      <c r="A59" t="s">
        <v>58</v>
      </c>
      <c r="C59">
        <v>8.2799999999999994</v>
      </c>
      <c r="G59">
        <v>6.63</v>
      </c>
    </row>
    <row r="60" spans="1:20" x14ac:dyDescent="0.2">
      <c r="A60" t="s">
        <v>59</v>
      </c>
      <c r="C60">
        <v>8.84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11.27</v>
      </c>
      <c r="D65">
        <v>9.9700000000000006</v>
      </c>
      <c r="G65">
        <v>9.83</v>
      </c>
      <c r="I65">
        <v>9.91</v>
      </c>
      <c r="N65">
        <v>8.4600000000000009</v>
      </c>
      <c r="O65">
        <v>7.75</v>
      </c>
      <c r="Q65">
        <v>8.68</v>
      </c>
      <c r="R65">
        <v>10.16</v>
      </c>
      <c r="T65">
        <v>10.43</v>
      </c>
    </row>
    <row r="66" spans="1:20" x14ac:dyDescent="0.2">
      <c r="A66" t="s">
        <v>65</v>
      </c>
      <c r="C66">
        <v>12.72</v>
      </c>
      <c r="D66">
        <v>11.74</v>
      </c>
      <c r="G66">
        <v>12.33</v>
      </c>
      <c r="I66">
        <v>12.94</v>
      </c>
      <c r="N66">
        <v>10.27</v>
      </c>
      <c r="O66">
        <v>9.76</v>
      </c>
      <c r="Q66">
        <v>11.31</v>
      </c>
      <c r="R66">
        <v>12.94</v>
      </c>
      <c r="T66">
        <v>12.93</v>
      </c>
    </row>
    <row r="67" spans="1:20" x14ac:dyDescent="0.2">
      <c r="A67" t="s">
        <v>66</v>
      </c>
      <c r="C67">
        <v>13.61</v>
      </c>
      <c r="D67">
        <v>12.23</v>
      </c>
      <c r="G67">
        <v>12.78</v>
      </c>
      <c r="I67">
        <v>12.81</v>
      </c>
      <c r="N67">
        <v>10.98</v>
      </c>
      <c r="O67">
        <v>10.41</v>
      </c>
      <c r="Q67">
        <v>11.51</v>
      </c>
      <c r="R67">
        <v>12.84</v>
      </c>
      <c r="T67">
        <v>13.35</v>
      </c>
    </row>
    <row r="68" spans="1:20" x14ac:dyDescent="0.2">
      <c r="A68" t="s">
        <v>67</v>
      </c>
      <c r="C68">
        <v>12.93</v>
      </c>
      <c r="D68">
        <v>12.48</v>
      </c>
      <c r="G68">
        <v>12.47</v>
      </c>
      <c r="I68">
        <v>12.73</v>
      </c>
      <c r="N68">
        <v>10.88</v>
      </c>
      <c r="O68">
        <v>10.34</v>
      </c>
      <c r="Q68">
        <v>11.46</v>
      </c>
      <c r="R68">
        <v>12.53</v>
      </c>
      <c r="T68">
        <v>13.07</v>
      </c>
    </row>
    <row r="69" spans="1:20" x14ac:dyDescent="0.2">
      <c r="A69" t="s">
        <v>68</v>
      </c>
      <c r="C69">
        <v>8.42</v>
      </c>
      <c r="D69">
        <v>7.99</v>
      </c>
      <c r="G69">
        <v>7.76</v>
      </c>
      <c r="I69">
        <v>8.48</v>
      </c>
      <c r="N69">
        <v>6.93</v>
      </c>
      <c r="O69">
        <v>6.24</v>
      </c>
      <c r="R69">
        <v>8.5299999999999994</v>
      </c>
      <c r="T69">
        <v>8.4600000000000009</v>
      </c>
    </row>
    <row r="70" spans="1:20" x14ac:dyDescent="0.2">
      <c r="A70" t="s">
        <v>69</v>
      </c>
      <c r="C70">
        <v>10.59</v>
      </c>
      <c r="D70">
        <v>10.23</v>
      </c>
      <c r="G70">
        <v>9.7799999999999994</v>
      </c>
      <c r="I70">
        <v>10.24</v>
      </c>
      <c r="N70">
        <v>8.75</v>
      </c>
      <c r="O70">
        <v>8.25</v>
      </c>
      <c r="R70">
        <v>10.42</v>
      </c>
      <c r="T70">
        <v>10.46</v>
      </c>
    </row>
    <row r="71" spans="1:20" x14ac:dyDescent="0.2">
      <c r="A71" t="s">
        <v>70</v>
      </c>
      <c r="C71">
        <v>11.27</v>
      </c>
      <c r="D71">
        <v>10.93</v>
      </c>
      <c r="G71">
        <v>10.98</v>
      </c>
      <c r="I71">
        <v>11.17</v>
      </c>
      <c r="N71">
        <v>9.2899999999999991</v>
      </c>
      <c r="O71">
        <v>8.92</v>
      </c>
      <c r="R71">
        <v>11.51</v>
      </c>
      <c r="T71">
        <v>11.08</v>
      </c>
    </row>
    <row r="72" spans="1:20" x14ac:dyDescent="0.2">
      <c r="A72" t="s">
        <v>71</v>
      </c>
      <c r="C72">
        <v>11.19</v>
      </c>
      <c r="D72">
        <v>10.97</v>
      </c>
      <c r="G72">
        <v>10.82</v>
      </c>
      <c r="I72">
        <v>11.11</v>
      </c>
      <c r="N72">
        <v>9.08</v>
      </c>
      <c r="O72">
        <v>8.85</v>
      </c>
      <c r="R72">
        <v>11.29</v>
      </c>
      <c r="T72">
        <v>10.77</v>
      </c>
    </row>
    <row r="73" spans="1:20" x14ac:dyDescent="0.2">
      <c r="A73" t="s">
        <v>72</v>
      </c>
      <c r="C73">
        <v>7.49</v>
      </c>
      <c r="G73">
        <v>6.93</v>
      </c>
      <c r="R73">
        <v>6.79</v>
      </c>
    </row>
    <row r="74" spans="1:20" x14ac:dyDescent="0.2">
      <c r="A74" t="s">
        <v>73</v>
      </c>
      <c r="C74">
        <v>8.57</v>
      </c>
      <c r="G74">
        <v>8.57</v>
      </c>
      <c r="R74">
        <v>8.57</v>
      </c>
    </row>
    <row r="75" spans="1:20" x14ac:dyDescent="0.2">
      <c r="A75" t="s">
        <v>74</v>
      </c>
      <c r="C75">
        <v>6.28</v>
      </c>
      <c r="E75">
        <v>5.42</v>
      </c>
      <c r="G75">
        <v>4.88</v>
      </c>
      <c r="R75">
        <v>6.15</v>
      </c>
    </row>
    <row r="76" spans="1:20" x14ac:dyDescent="0.2">
      <c r="A76" t="s">
        <v>75</v>
      </c>
      <c r="C76">
        <v>9.58</v>
      </c>
      <c r="G76">
        <v>8.86</v>
      </c>
    </row>
    <row r="77" spans="1:20" x14ac:dyDescent="0.2">
      <c r="A77" t="s">
        <v>76</v>
      </c>
      <c r="C77">
        <v>7.91</v>
      </c>
      <c r="G77">
        <v>6.85</v>
      </c>
    </row>
    <row r="78" spans="1:20" x14ac:dyDescent="0.2">
      <c r="A78" t="s">
        <v>77</v>
      </c>
      <c r="C78">
        <v>7.95</v>
      </c>
      <c r="G78">
        <v>6.55</v>
      </c>
    </row>
    <row r="79" spans="1:20" x14ac:dyDescent="0.2">
      <c r="A79" t="s">
        <v>78</v>
      </c>
      <c r="C79">
        <v>8.2799999999999994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1"/>
  <sheetViews>
    <sheetView topLeftCell="O1" workbookViewId="0">
      <pane ySplit="465" topLeftCell="A101" activePane="bottomLeft"/>
      <selection sqref="A1:IV1"/>
      <selection pane="bottomLeft" activeCell="AA112" sqref="AA112:AD121"/>
    </sheetView>
  </sheetViews>
  <sheetFormatPr defaultRowHeight="12.75" x14ac:dyDescent="0.2"/>
  <sheetData>
    <row r="1" spans="1:84" x14ac:dyDescent="0.2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spans="1:84" x14ac:dyDescent="0.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K2">
        <v>11.29</v>
      </c>
      <c r="L2">
        <v>11.98</v>
      </c>
      <c r="M2">
        <v>12.83</v>
      </c>
      <c r="N2">
        <v>12.24</v>
      </c>
      <c r="O2">
        <v>9.32</v>
      </c>
      <c r="P2">
        <v>9.17</v>
      </c>
      <c r="Q2">
        <v>10.46</v>
      </c>
      <c r="R2">
        <v>10.44</v>
      </c>
      <c r="S2">
        <v>8.3800000000000008</v>
      </c>
      <c r="T2">
        <v>6.18</v>
      </c>
      <c r="U2">
        <v>7.46</v>
      </c>
      <c r="V2">
        <v>6.86</v>
      </c>
      <c r="Y2">
        <v>7.26</v>
      </c>
      <c r="Z2">
        <v>8.8699999999999992</v>
      </c>
      <c r="AE2">
        <v>11.27</v>
      </c>
      <c r="AF2">
        <v>12.49</v>
      </c>
      <c r="AG2">
        <v>13.18</v>
      </c>
      <c r="AH2">
        <v>12.59</v>
      </c>
      <c r="AI2">
        <v>9.3699999999999992</v>
      </c>
      <c r="AJ2">
        <v>9.23</v>
      </c>
      <c r="AK2">
        <v>10.25</v>
      </c>
      <c r="AL2">
        <v>10.47</v>
      </c>
      <c r="AM2">
        <v>8.58</v>
      </c>
      <c r="AN2">
        <v>6.71</v>
      </c>
      <c r="AO2">
        <v>7.54</v>
      </c>
      <c r="AP2">
        <v>6.77</v>
      </c>
      <c r="AS2">
        <v>7.23</v>
      </c>
      <c r="AT2">
        <v>9.16</v>
      </c>
    </row>
    <row r="3" spans="1:84" x14ac:dyDescent="0.2">
      <c r="K3">
        <v>11.31</v>
      </c>
      <c r="L3">
        <v>11.51</v>
      </c>
      <c r="M3">
        <v>13.12</v>
      </c>
      <c r="N3">
        <v>12.22</v>
      </c>
      <c r="O3">
        <v>9.14</v>
      </c>
      <c r="P3">
        <v>9.36</v>
      </c>
      <c r="Q3">
        <v>10.46</v>
      </c>
      <c r="R3">
        <v>10.39</v>
      </c>
      <c r="S3">
        <v>8.2899999999999991</v>
      </c>
      <c r="T3">
        <v>6.18</v>
      </c>
      <c r="U3">
        <v>7.44</v>
      </c>
      <c r="V3">
        <v>6.84</v>
      </c>
      <c r="Y3">
        <v>7.15</v>
      </c>
      <c r="Z3">
        <v>8.85</v>
      </c>
      <c r="AE3">
        <v>11.52</v>
      </c>
      <c r="AF3">
        <v>12.14</v>
      </c>
      <c r="AG3">
        <v>13.17</v>
      </c>
      <c r="AH3">
        <v>12.63</v>
      </c>
      <c r="AI3">
        <v>9.4700000000000006</v>
      </c>
      <c r="AJ3">
        <v>9.18</v>
      </c>
      <c r="AK3">
        <v>10.25</v>
      </c>
      <c r="AL3">
        <v>10.51</v>
      </c>
      <c r="AM3">
        <v>8.69</v>
      </c>
      <c r="AN3">
        <v>6.64</v>
      </c>
      <c r="AO3">
        <v>7.59</v>
      </c>
      <c r="AP3">
        <v>6.64</v>
      </c>
      <c r="AS3">
        <v>7.69</v>
      </c>
      <c r="AT3">
        <v>9.27</v>
      </c>
    </row>
    <row r="4" spans="1:84" x14ac:dyDescent="0.2">
      <c r="K4">
        <v>11.35</v>
      </c>
      <c r="L4">
        <v>11.91</v>
      </c>
      <c r="M4">
        <v>12.99</v>
      </c>
      <c r="N4">
        <v>12.05</v>
      </c>
      <c r="O4">
        <v>9.15</v>
      </c>
      <c r="P4">
        <v>9.5299999999999994</v>
      </c>
      <c r="Q4">
        <v>10.44</v>
      </c>
      <c r="R4">
        <v>10.37</v>
      </c>
      <c r="S4">
        <v>8.24</v>
      </c>
      <c r="T4">
        <v>6.33</v>
      </c>
      <c r="U4">
        <v>7.55</v>
      </c>
      <c r="V4">
        <v>6.94</v>
      </c>
      <c r="Y4">
        <v>7.31</v>
      </c>
      <c r="Z4">
        <v>8.83</v>
      </c>
      <c r="AE4">
        <v>11.28</v>
      </c>
      <c r="AF4">
        <v>11.87</v>
      </c>
      <c r="AG4">
        <v>13.38</v>
      </c>
      <c r="AH4">
        <v>12.52</v>
      </c>
      <c r="AI4">
        <v>9.3800000000000008</v>
      </c>
      <c r="AJ4">
        <v>9.17</v>
      </c>
      <c r="AK4">
        <v>10.26</v>
      </c>
      <c r="AL4">
        <v>10.53</v>
      </c>
      <c r="AM4">
        <v>8.69</v>
      </c>
      <c r="AN4">
        <v>6.59</v>
      </c>
      <c r="AO4">
        <v>7.51</v>
      </c>
      <c r="AP4">
        <v>6.83</v>
      </c>
      <c r="AS4">
        <v>7.66</v>
      </c>
      <c r="AT4">
        <v>9.1300000000000008</v>
      </c>
    </row>
    <row r="5" spans="1:84" x14ac:dyDescent="0.2">
      <c r="K5">
        <v>11.15</v>
      </c>
      <c r="L5">
        <v>11.97</v>
      </c>
      <c r="M5">
        <v>12.97</v>
      </c>
      <c r="N5">
        <v>12.29</v>
      </c>
      <c r="O5">
        <v>8.98</v>
      </c>
      <c r="P5">
        <v>9.19</v>
      </c>
      <c r="Q5">
        <v>10.56</v>
      </c>
      <c r="R5">
        <v>10.27</v>
      </c>
      <c r="S5">
        <v>8.23</v>
      </c>
      <c r="T5">
        <v>6.43</v>
      </c>
      <c r="U5">
        <v>7.82</v>
      </c>
      <c r="V5">
        <v>6.88</v>
      </c>
      <c r="Y5">
        <v>7.33</v>
      </c>
      <c r="Z5">
        <v>8.8699999999999992</v>
      </c>
      <c r="AE5">
        <v>11.45</v>
      </c>
      <c r="AF5">
        <v>11.94</v>
      </c>
      <c r="AG5">
        <v>13.31</v>
      </c>
      <c r="AH5">
        <v>12.53</v>
      </c>
      <c r="AI5">
        <v>9.36</v>
      </c>
      <c r="AJ5">
        <v>9.2899999999999991</v>
      </c>
      <c r="AK5">
        <v>10.26</v>
      </c>
      <c r="AL5">
        <v>10.49</v>
      </c>
      <c r="AM5">
        <v>8.67</v>
      </c>
      <c r="AN5">
        <v>6.68</v>
      </c>
      <c r="AO5">
        <v>7.58</v>
      </c>
      <c r="AP5">
        <v>6.65</v>
      </c>
      <c r="AS5">
        <v>7.76</v>
      </c>
      <c r="AT5">
        <v>9.33</v>
      </c>
    </row>
    <row r="6" spans="1:84" x14ac:dyDescent="0.2">
      <c r="K6">
        <v>11.16</v>
      </c>
      <c r="L6">
        <v>12.22</v>
      </c>
      <c r="M6">
        <v>12.97</v>
      </c>
      <c r="N6">
        <v>12.08</v>
      </c>
      <c r="O6">
        <v>9.14</v>
      </c>
      <c r="P6">
        <v>8.92</v>
      </c>
      <c r="Q6">
        <v>10.44</v>
      </c>
      <c r="R6">
        <v>10.15</v>
      </c>
      <c r="S6">
        <v>8.27</v>
      </c>
      <c r="T6">
        <v>6.31</v>
      </c>
      <c r="U6">
        <v>7.52</v>
      </c>
      <c r="V6">
        <v>6.75</v>
      </c>
      <c r="Y6">
        <v>7.26</v>
      </c>
      <c r="Z6">
        <v>8.82</v>
      </c>
      <c r="AE6">
        <v>11.32</v>
      </c>
      <c r="AF6">
        <v>12.23</v>
      </c>
      <c r="AG6">
        <v>13.34</v>
      </c>
      <c r="AH6">
        <v>12.38</v>
      </c>
      <c r="AI6">
        <v>9.17</v>
      </c>
      <c r="AJ6">
        <v>8.86</v>
      </c>
      <c r="AK6">
        <v>10.38</v>
      </c>
      <c r="AL6">
        <v>10.52</v>
      </c>
      <c r="AM6">
        <v>8.7100000000000009</v>
      </c>
      <c r="AN6">
        <v>6.93</v>
      </c>
      <c r="AO6">
        <v>7.56</v>
      </c>
      <c r="AP6">
        <v>6.46</v>
      </c>
      <c r="AS6">
        <v>7.72</v>
      </c>
      <c r="AT6">
        <v>9.1999999999999993</v>
      </c>
    </row>
    <row r="7" spans="1:84" x14ac:dyDescent="0.2">
      <c r="K7">
        <v>11.41</v>
      </c>
      <c r="L7">
        <v>11.95</v>
      </c>
      <c r="M7">
        <v>12.99</v>
      </c>
      <c r="N7">
        <v>12.15</v>
      </c>
      <c r="O7">
        <v>8.98</v>
      </c>
      <c r="P7">
        <v>9.14</v>
      </c>
      <c r="Q7">
        <v>10.46</v>
      </c>
      <c r="R7">
        <v>10.49</v>
      </c>
      <c r="S7">
        <v>8.31</v>
      </c>
      <c r="T7">
        <v>6.14</v>
      </c>
      <c r="U7">
        <v>7.52</v>
      </c>
      <c r="V7">
        <v>6.79</v>
      </c>
      <c r="Y7">
        <v>7.29</v>
      </c>
      <c r="Z7">
        <v>8.83</v>
      </c>
      <c r="AE7">
        <v>11.55</v>
      </c>
      <c r="AF7">
        <v>11.88</v>
      </c>
      <c r="AG7">
        <v>13.14</v>
      </c>
      <c r="AH7">
        <v>12.64</v>
      </c>
      <c r="AI7">
        <v>9.3800000000000008</v>
      </c>
      <c r="AJ7">
        <v>9.17</v>
      </c>
      <c r="AK7">
        <v>10.38</v>
      </c>
      <c r="AL7">
        <v>10.38</v>
      </c>
      <c r="AM7">
        <v>8.76</v>
      </c>
      <c r="AN7">
        <v>6.61</v>
      </c>
      <c r="AO7">
        <v>7.47</v>
      </c>
      <c r="AP7">
        <v>6.51</v>
      </c>
      <c r="AS7">
        <v>7.44</v>
      </c>
      <c r="AT7">
        <v>9.24</v>
      </c>
    </row>
    <row r="8" spans="1:84" x14ac:dyDescent="0.2">
      <c r="K8">
        <v>11.15</v>
      </c>
      <c r="L8">
        <v>11.72</v>
      </c>
      <c r="M8">
        <v>12.81</v>
      </c>
      <c r="N8">
        <v>12.08</v>
      </c>
      <c r="O8">
        <v>9.1199999999999992</v>
      </c>
      <c r="P8">
        <v>9.25</v>
      </c>
      <c r="Q8">
        <v>10.46</v>
      </c>
      <c r="R8">
        <v>10.33</v>
      </c>
      <c r="S8">
        <v>8.25</v>
      </c>
      <c r="T8">
        <v>6.43</v>
      </c>
      <c r="U8">
        <v>7.52</v>
      </c>
      <c r="V8">
        <v>6.83</v>
      </c>
      <c r="Y8">
        <v>7.38</v>
      </c>
      <c r="Z8">
        <v>8.85</v>
      </c>
      <c r="AE8">
        <v>11.53</v>
      </c>
      <c r="AF8">
        <v>11.65</v>
      </c>
      <c r="AG8">
        <v>12.69</v>
      </c>
      <c r="AH8">
        <v>12.53</v>
      </c>
      <c r="AI8">
        <v>9.3800000000000008</v>
      </c>
      <c r="AJ8">
        <v>9.43</v>
      </c>
      <c r="AK8">
        <v>10.41</v>
      </c>
      <c r="AL8">
        <v>10.53</v>
      </c>
      <c r="AM8">
        <v>8.68</v>
      </c>
      <c r="AN8">
        <v>6.61</v>
      </c>
      <c r="AO8">
        <v>7.49</v>
      </c>
      <c r="AP8">
        <v>6.78</v>
      </c>
      <c r="AS8">
        <v>7.25</v>
      </c>
      <c r="AT8">
        <v>9.09</v>
      </c>
    </row>
    <row r="9" spans="1:84" x14ac:dyDescent="0.2">
      <c r="K9">
        <v>11.12</v>
      </c>
      <c r="L9">
        <v>11.93</v>
      </c>
      <c r="M9">
        <v>12.94</v>
      </c>
      <c r="N9">
        <v>12.17</v>
      </c>
      <c r="O9">
        <v>8.9700000000000006</v>
      </c>
      <c r="P9">
        <v>9.61</v>
      </c>
      <c r="Q9">
        <v>10.47</v>
      </c>
      <c r="R9">
        <v>10.11</v>
      </c>
      <c r="S9">
        <v>8.2899999999999991</v>
      </c>
      <c r="T9">
        <v>6.44</v>
      </c>
      <c r="U9">
        <v>7.35</v>
      </c>
      <c r="V9">
        <v>6.68</v>
      </c>
      <c r="Y9">
        <v>7.36</v>
      </c>
      <c r="Z9">
        <v>8.8699999999999992</v>
      </c>
      <c r="AE9">
        <v>11.37</v>
      </c>
      <c r="AF9">
        <v>11.93</v>
      </c>
      <c r="AG9">
        <v>12.94</v>
      </c>
      <c r="AH9">
        <v>12.56</v>
      </c>
      <c r="AI9">
        <v>9.34</v>
      </c>
      <c r="AJ9">
        <v>9.27</v>
      </c>
      <c r="AK9">
        <v>10.36</v>
      </c>
      <c r="AL9">
        <v>10.47</v>
      </c>
      <c r="AM9">
        <v>8.5299999999999994</v>
      </c>
      <c r="AN9">
        <v>6.59</v>
      </c>
      <c r="AO9">
        <v>7.57</v>
      </c>
      <c r="AP9">
        <v>6.69</v>
      </c>
      <c r="AS9">
        <v>7.59</v>
      </c>
      <c r="AT9">
        <v>9.1199999999999992</v>
      </c>
    </row>
    <row r="10" spans="1:84" x14ac:dyDescent="0.2">
      <c r="K10">
        <v>11.21</v>
      </c>
      <c r="L10">
        <v>11.89</v>
      </c>
      <c r="M10">
        <v>12.89</v>
      </c>
      <c r="N10">
        <v>12.16</v>
      </c>
      <c r="O10">
        <v>8.93</v>
      </c>
      <c r="P10">
        <v>9.24</v>
      </c>
      <c r="Q10">
        <v>10.68</v>
      </c>
      <c r="R10">
        <v>10.28</v>
      </c>
      <c r="S10">
        <v>8.11</v>
      </c>
      <c r="T10">
        <v>6.16</v>
      </c>
      <c r="U10">
        <v>7.55</v>
      </c>
      <c r="V10">
        <v>6.77</v>
      </c>
      <c r="Y10">
        <v>7.23</v>
      </c>
      <c r="Z10">
        <v>8.8800000000000008</v>
      </c>
      <c r="AE10">
        <v>11.42</v>
      </c>
      <c r="AF10">
        <v>11.98</v>
      </c>
      <c r="AG10">
        <v>13.22</v>
      </c>
      <c r="AH10">
        <v>12.61</v>
      </c>
      <c r="AI10">
        <v>9.32</v>
      </c>
      <c r="AJ10">
        <v>9.2799999999999994</v>
      </c>
      <c r="AK10">
        <v>10.48</v>
      </c>
      <c r="AL10">
        <v>10.49</v>
      </c>
      <c r="AM10">
        <v>8.69</v>
      </c>
      <c r="AN10">
        <v>6.63</v>
      </c>
      <c r="AO10">
        <v>7.23</v>
      </c>
      <c r="AP10">
        <v>6.56</v>
      </c>
      <c r="AS10">
        <v>7.51</v>
      </c>
      <c r="AT10">
        <v>9.2899999999999991</v>
      </c>
    </row>
    <row r="11" spans="1:84" x14ac:dyDescent="0.2">
      <c r="K11">
        <v>11.28</v>
      </c>
      <c r="L11">
        <v>11.54</v>
      </c>
      <c r="M11">
        <v>12.99</v>
      </c>
      <c r="N11">
        <v>12.06</v>
      </c>
      <c r="O11">
        <v>8.93</v>
      </c>
      <c r="P11">
        <v>9.2799999999999994</v>
      </c>
      <c r="Q11">
        <v>10.38</v>
      </c>
      <c r="R11">
        <v>10.31</v>
      </c>
      <c r="S11">
        <v>8.17</v>
      </c>
      <c r="T11">
        <v>6.38</v>
      </c>
      <c r="U11">
        <v>7.51</v>
      </c>
      <c r="V11">
        <v>6.94</v>
      </c>
      <c r="Y11">
        <v>7.34</v>
      </c>
      <c r="Z11">
        <v>8.8800000000000008</v>
      </c>
      <c r="AE11">
        <v>11.59</v>
      </c>
      <c r="AF11">
        <v>11.69</v>
      </c>
      <c r="AG11">
        <v>13.12</v>
      </c>
      <c r="AH11">
        <v>12.56</v>
      </c>
      <c r="AI11">
        <v>9.3800000000000008</v>
      </c>
      <c r="AJ11">
        <v>9.24</v>
      </c>
      <c r="AK11">
        <v>10.42</v>
      </c>
      <c r="AL11">
        <v>10.53</v>
      </c>
      <c r="AM11">
        <v>8.73</v>
      </c>
      <c r="AN11">
        <v>6.75</v>
      </c>
      <c r="AO11">
        <v>7.58</v>
      </c>
      <c r="AP11">
        <v>6.97</v>
      </c>
      <c r="AS11">
        <v>7.12</v>
      </c>
      <c r="AT11">
        <v>9.2899999999999991</v>
      </c>
    </row>
    <row r="12" spans="1:84" x14ac:dyDescent="0.2">
      <c r="A12" t="s">
        <v>93</v>
      </c>
      <c r="B12" t="s">
        <v>88</v>
      </c>
      <c r="C12" t="s">
        <v>89</v>
      </c>
      <c r="D12" t="s">
        <v>94</v>
      </c>
      <c r="E12" t="s">
        <v>95</v>
      </c>
      <c r="F12" t="s">
        <v>96</v>
      </c>
      <c r="K12">
        <v>12.26</v>
      </c>
      <c r="L12">
        <v>12.37</v>
      </c>
      <c r="M12">
        <v>13.04</v>
      </c>
      <c r="N12">
        <v>13.72</v>
      </c>
      <c r="O12">
        <v>10.24</v>
      </c>
      <c r="P12">
        <v>10.59</v>
      </c>
      <c r="Q12">
        <v>11.64</v>
      </c>
      <c r="R12">
        <v>11.18</v>
      </c>
      <c r="S12">
        <v>8.9499999999999993</v>
      </c>
      <c r="T12">
        <v>6.64</v>
      </c>
      <c r="U12">
        <v>8.3800000000000008</v>
      </c>
      <c r="V12">
        <v>7.94</v>
      </c>
      <c r="W12">
        <v>8.82</v>
      </c>
      <c r="X12">
        <v>8.17</v>
      </c>
      <c r="AE12">
        <v>11.75</v>
      </c>
      <c r="AF12">
        <v>12.44</v>
      </c>
      <c r="AG12">
        <v>13.11</v>
      </c>
      <c r="AH12">
        <v>13.39</v>
      </c>
      <c r="AI12">
        <v>10.41</v>
      </c>
      <c r="AJ12">
        <v>10.76</v>
      </c>
      <c r="AK12">
        <v>11.98</v>
      </c>
      <c r="AL12">
        <v>11.37</v>
      </c>
      <c r="AM12">
        <v>8.9700000000000006</v>
      </c>
      <c r="AN12">
        <v>6.67</v>
      </c>
      <c r="AO12">
        <v>8.41</v>
      </c>
      <c r="AP12">
        <v>7.57</v>
      </c>
      <c r="AQ12">
        <v>8.99</v>
      </c>
      <c r="AR12">
        <v>8.1300000000000008</v>
      </c>
      <c r="AY12">
        <v>10.58</v>
      </c>
      <c r="AZ12">
        <v>12.63</v>
      </c>
      <c r="BA12">
        <v>13.57</v>
      </c>
      <c r="BB12">
        <v>13.21</v>
      </c>
      <c r="BC12">
        <v>8.7899999999999991</v>
      </c>
      <c r="BD12">
        <v>9.98</v>
      </c>
      <c r="BE12">
        <v>11.39</v>
      </c>
      <c r="BF12">
        <v>11.12</v>
      </c>
      <c r="BG12">
        <v>7.16</v>
      </c>
      <c r="BH12">
        <v>8.48</v>
      </c>
      <c r="BI12">
        <v>6.27</v>
      </c>
      <c r="BJ12">
        <v>9.7799999999999994</v>
      </c>
      <c r="BK12">
        <v>7.45</v>
      </c>
      <c r="BL12">
        <v>8.14</v>
      </c>
      <c r="BM12">
        <v>8.84</v>
      </c>
      <c r="BR12">
        <v>10.87</v>
      </c>
      <c r="BS12">
        <v>12.58</v>
      </c>
      <c r="BT12">
        <v>13.57</v>
      </c>
      <c r="BU12">
        <v>13.28</v>
      </c>
      <c r="BV12">
        <v>8.98</v>
      </c>
      <c r="BW12">
        <v>10.24</v>
      </c>
      <c r="BX12">
        <v>11.31</v>
      </c>
      <c r="BY12">
        <v>11.49</v>
      </c>
      <c r="BZ12">
        <v>7.27</v>
      </c>
      <c r="CA12">
        <v>8.07</v>
      </c>
      <c r="CB12">
        <v>6.28</v>
      </c>
      <c r="CC12">
        <v>9.98</v>
      </c>
      <c r="CD12">
        <v>7.58</v>
      </c>
      <c r="CE12">
        <v>7.84</v>
      </c>
      <c r="CF12">
        <v>8.15</v>
      </c>
    </row>
    <row r="13" spans="1:84" x14ac:dyDescent="0.2">
      <c r="K13">
        <v>11.97</v>
      </c>
      <c r="L13">
        <v>12.61</v>
      </c>
      <c r="M13">
        <v>12.77</v>
      </c>
      <c r="N13">
        <v>13.67</v>
      </c>
      <c r="O13">
        <v>9.9600000000000009</v>
      </c>
      <c r="P13">
        <v>10.57</v>
      </c>
      <c r="Q13">
        <v>11.69</v>
      </c>
      <c r="R13">
        <v>11.24</v>
      </c>
      <c r="S13">
        <v>8.82</v>
      </c>
      <c r="T13">
        <v>6.85</v>
      </c>
      <c r="U13">
        <v>8.2799999999999994</v>
      </c>
      <c r="V13">
        <v>8.16</v>
      </c>
      <c r="W13">
        <v>8.9700000000000006</v>
      </c>
      <c r="X13">
        <v>7.97</v>
      </c>
      <c r="AE13">
        <v>11.89</v>
      </c>
      <c r="AF13">
        <v>12.58</v>
      </c>
      <c r="AG13">
        <v>12.91</v>
      </c>
      <c r="AH13">
        <v>13.45</v>
      </c>
      <c r="AI13">
        <v>10.37</v>
      </c>
      <c r="AJ13">
        <v>10.96</v>
      </c>
      <c r="AK13">
        <v>11.99</v>
      </c>
      <c r="AL13">
        <v>11.37</v>
      </c>
      <c r="AM13">
        <v>8.9700000000000006</v>
      </c>
      <c r="AN13">
        <v>6.47</v>
      </c>
      <c r="AO13">
        <v>8.48</v>
      </c>
      <c r="AP13">
        <v>7.62</v>
      </c>
      <c r="AQ13">
        <v>9.14</v>
      </c>
      <c r="AR13">
        <v>8.1300000000000008</v>
      </c>
      <c r="AY13">
        <v>10.45</v>
      </c>
      <c r="AZ13">
        <v>12.76</v>
      </c>
      <c r="BA13">
        <v>13.61</v>
      </c>
      <c r="BB13">
        <v>13.25</v>
      </c>
      <c r="BC13">
        <v>8.74</v>
      </c>
      <c r="BD13">
        <v>10.51</v>
      </c>
      <c r="BE13">
        <v>11.36</v>
      </c>
      <c r="BF13">
        <v>11.15</v>
      </c>
      <c r="BG13">
        <v>7.15</v>
      </c>
      <c r="BH13">
        <v>8.52</v>
      </c>
      <c r="BI13">
        <v>6.28</v>
      </c>
      <c r="BJ13">
        <v>9.69</v>
      </c>
      <c r="BK13">
        <v>7.69</v>
      </c>
      <c r="BL13">
        <v>8.5299999999999994</v>
      </c>
      <c r="BM13">
        <v>8.76</v>
      </c>
      <c r="BR13">
        <v>10.87</v>
      </c>
      <c r="BS13">
        <v>12.49</v>
      </c>
      <c r="BT13">
        <v>13.59</v>
      </c>
      <c r="BU13">
        <v>13.13</v>
      </c>
      <c r="BV13">
        <v>8.92</v>
      </c>
      <c r="BW13">
        <v>10.130000000000001</v>
      </c>
      <c r="BX13">
        <v>11.41</v>
      </c>
      <c r="BY13">
        <v>11.69</v>
      </c>
      <c r="BZ13">
        <v>7.44</v>
      </c>
      <c r="CA13">
        <v>8.11</v>
      </c>
      <c r="CB13">
        <v>6.08</v>
      </c>
      <c r="CC13">
        <v>10.09</v>
      </c>
      <c r="CD13">
        <v>7.98</v>
      </c>
      <c r="CE13">
        <v>7.67</v>
      </c>
      <c r="CF13">
        <v>8.2899999999999991</v>
      </c>
    </row>
    <row r="14" spans="1:84" x14ac:dyDescent="0.2">
      <c r="K14">
        <v>12.17</v>
      </c>
      <c r="L14">
        <v>12.44</v>
      </c>
      <c r="M14">
        <v>12.71</v>
      </c>
      <c r="N14">
        <v>13.69</v>
      </c>
      <c r="O14">
        <v>9.9700000000000006</v>
      </c>
      <c r="P14">
        <v>10.58</v>
      </c>
      <c r="Q14">
        <v>11.81</v>
      </c>
      <c r="R14">
        <v>11.19</v>
      </c>
      <c r="S14">
        <v>8.98</v>
      </c>
      <c r="T14">
        <v>6.82</v>
      </c>
      <c r="U14">
        <v>8.31</v>
      </c>
      <c r="V14">
        <v>7.93</v>
      </c>
      <c r="W14">
        <v>8.92</v>
      </c>
      <c r="X14">
        <v>7.84</v>
      </c>
      <c r="AE14">
        <v>11.96</v>
      </c>
      <c r="AF14">
        <v>12.47</v>
      </c>
      <c r="AG14">
        <v>13.11</v>
      </c>
      <c r="AH14">
        <v>13.44</v>
      </c>
      <c r="AI14">
        <v>10.38</v>
      </c>
      <c r="AJ14">
        <v>10.89</v>
      </c>
      <c r="AK14">
        <v>12.12</v>
      </c>
      <c r="AL14">
        <v>11.42</v>
      </c>
      <c r="AM14">
        <v>8.9700000000000006</v>
      </c>
      <c r="AN14">
        <v>6.53</v>
      </c>
      <c r="AO14">
        <v>8.67</v>
      </c>
      <c r="AP14">
        <v>7.56</v>
      </c>
      <c r="AQ14">
        <v>9.14</v>
      </c>
      <c r="AR14">
        <v>7.89</v>
      </c>
      <c r="AY14">
        <v>10.81</v>
      </c>
      <c r="AZ14">
        <v>12.72</v>
      </c>
      <c r="BA14">
        <v>13.67</v>
      </c>
      <c r="BB14">
        <v>13.16</v>
      </c>
      <c r="BC14">
        <v>8.75</v>
      </c>
      <c r="BD14">
        <v>10.15</v>
      </c>
      <c r="BE14">
        <v>11.42</v>
      </c>
      <c r="BF14">
        <v>11.16</v>
      </c>
      <c r="BG14">
        <v>7.15</v>
      </c>
      <c r="BH14">
        <v>8.61</v>
      </c>
      <c r="BI14">
        <v>6.17</v>
      </c>
      <c r="BJ14">
        <v>9.76</v>
      </c>
      <c r="BK14">
        <v>7.69</v>
      </c>
      <c r="BL14">
        <v>8.58</v>
      </c>
      <c r="BM14">
        <v>8.83</v>
      </c>
      <c r="BR14">
        <v>11.49</v>
      </c>
      <c r="BS14">
        <v>12.33</v>
      </c>
      <c r="BT14">
        <v>13.67</v>
      </c>
      <c r="BU14">
        <v>13.54</v>
      </c>
      <c r="BV14">
        <v>8.9700000000000006</v>
      </c>
      <c r="BW14">
        <v>10.19</v>
      </c>
      <c r="BX14">
        <v>11.31</v>
      </c>
      <c r="BY14">
        <v>11.53</v>
      </c>
      <c r="BZ14">
        <v>7.51</v>
      </c>
      <c r="CA14">
        <v>8.31</v>
      </c>
      <c r="CB14">
        <v>6.18</v>
      </c>
      <c r="CC14">
        <v>10.09</v>
      </c>
      <c r="CD14">
        <v>7.94</v>
      </c>
      <c r="CE14">
        <v>7.63</v>
      </c>
      <c r="CF14">
        <v>8.17</v>
      </c>
    </row>
    <row r="15" spans="1:84" x14ac:dyDescent="0.2">
      <c r="K15">
        <v>11.63</v>
      </c>
      <c r="L15">
        <v>12.61</v>
      </c>
      <c r="M15">
        <v>12.63</v>
      </c>
      <c r="N15">
        <v>13.64</v>
      </c>
      <c r="O15">
        <v>10.25</v>
      </c>
      <c r="P15">
        <v>10.67</v>
      </c>
      <c r="Q15">
        <v>11.65</v>
      </c>
      <c r="R15">
        <v>11.21</v>
      </c>
      <c r="S15">
        <v>8.9700000000000006</v>
      </c>
      <c r="T15">
        <v>6.49</v>
      </c>
      <c r="U15">
        <v>8.57</v>
      </c>
      <c r="V15">
        <v>7.94</v>
      </c>
      <c r="W15">
        <v>9.06</v>
      </c>
      <c r="X15">
        <v>7.98</v>
      </c>
      <c r="AE15">
        <v>11.63</v>
      </c>
      <c r="AF15">
        <v>12.56</v>
      </c>
      <c r="AG15">
        <v>13.09</v>
      </c>
      <c r="AH15">
        <v>13.45</v>
      </c>
      <c r="AI15">
        <v>10.38</v>
      </c>
      <c r="AJ15">
        <v>10.59</v>
      </c>
      <c r="AK15">
        <v>11.97</v>
      </c>
      <c r="AL15">
        <v>11.36</v>
      </c>
      <c r="AM15">
        <v>8.99</v>
      </c>
      <c r="AN15">
        <v>6.73</v>
      </c>
      <c r="AO15">
        <v>8.43</v>
      </c>
      <c r="AP15">
        <v>7.66</v>
      </c>
      <c r="AQ15">
        <v>9.1199999999999992</v>
      </c>
      <c r="AR15">
        <v>8.16</v>
      </c>
      <c r="AY15">
        <v>10.91</v>
      </c>
      <c r="AZ15">
        <v>12.79</v>
      </c>
      <c r="BA15">
        <v>13.67</v>
      </c>
      <c r="BB15">
        <v>13.09</v>
      </c>
      <c r="BC15">
        <v>8.7100000000000009</v>
      </c>
      <c r="BD15">
        <v>10.63</v>
      </c>
      <c r="BE15">
        <v>11.35</v>
      </c>
      <c r="BF15">
        <v>11.17</v>
      </c>
      <c r="BG15">
        <v>7.24</v>
      </c>
      <c r="BH15">
        <v>8.86</v>
      </c>
      <c r="BI15">
        <v>6.41</v>
      </c>
      <c r="BJ15">
        <v>9.68</v>
      </c>
      <c r="BK15">
        <v>7.72</v>
      </c>
      <c r="BL15">
        <v>8.35</v>
      </c>
      <c r="BM15">
        <v>8.7799999999999994</v>
      </c>
      <c r="BR15">
        <v>11.48</v>
      </c>
      <c r="BS15">
        <v>12.47</v>
      </c>
      <c r="BT15">
        <v>13.39</v>
      </c>
      <c r="BU15">
        <v>13.17</v>
      </c>
      <c r="BV15">
        <v>8.93</v>
      </c>
      <c r="BW15">
        <v>10.16</v>
      </c>
      <c r="BX15">
        <v>11.43</v>
      </c>
      <c r="BY15">
        <v>11.48</v>
      </c>
      <c r="BZ15">
        <v>7.47</v>
      </c>
      <c r="CA15">
        <v>8.42</v>
      </c>
      <c r="CB15">
        <v>6.14</v>
      </c>
      <c r="CC15">
        <v>10.09</v>
      </c>
      <c r="CD15">
        <v>7.89</v>
      </c>
      <c r="CE15">
        <v>7.83</v>
      </c>
      <c r="CF15">
        <v>8.82</v>
      </c>
    </row>
    <row r="16" spans="1:84" x14ac:dyDescent="0.2">
      <c r="K16">
        <v>11.95</v>
      </c>
      <c r="L16">
        <v>12.57</v>
      </c>
      <c r="M16">
        <v>12.91</v>
      </c>
      <c r="N16">
        <v>13.62</v>
      </c>
      <c r="O16">
        <v>10.25</v>
      </c>
      <c r="P16">
        <v>10.56</v>
      </c>
      <c r="Q16">
        <v>11.69</v>
      </c>
      <c r="R16">
        <v>11.09</v>
      </c>
      <c r="S16">
        <v>8.82</v>
      </c>
      <c r="T16">
        <v>6.76</v>
      </c>
      <c r="U16">
        <v>8.34</v>
      </c>
      <c r="V16">
        <v>7.85</v>
      </c>
      <c r="W16">
        <v>8.83</v>
      </c>
      <c r="X16">
        <v>7.57</v>
      </c>
      <c r="AE16">
        <v>11.67</v>
      </c>
      <c r="AF16">
        <v>12.54</v>
      </c>
      <c r="AG16">
        <v>12.85</v>
      </c>
      <c r="AH16">
        <v>13.56</v>
      </c>
      <c r="AI16">
        <v>10.58</v>
      </c>
      <c r="AJ16">
        <v>10.86</v>
      </c>
      <c r="AK16">
        <v>12.08</v>
      </c>
      <c r="AL16">
        <v>11.36</v>
      </c>
      <c r="AM16">
        <v>8.9700000000000006</v>
      </c>
      <c r="AN16">
        <v>6.73</v>
      </c>
      <c r="AO16">
        <v>8.67</v>
      </c>
      <c r="AP16">
        <v>7.62</v>
      </c>
      <c r="AQ16">
        <v>9.1199999999999992</v>
      </c>
      <c r="AR16">
        <v>7.66</v>
      </c>
      <c r="AY16">
        <v>10.95</v>
      </c>
      <c r="AZ16">
        <v>12.59</v>
      </c>
      <c r="BA16">
        <v>13.24</v>
      </c>
      <c r="BB16">
        <v>13.04</v>
      </c>
      <c r="BC16">
        <v>8.81</v>
      </c>
      <c r="BD16">
        <v>10.28</v>
      </c>
      <c r="BE16">
        <v>11.44</v>
      </c>
      <c r="BF16">
        <v>11.15</v>
      </c>
      <c r="BG16">
        <v>7.12</v>
      </c>
      <c r="BH16">
        <v>8.56</v>
      </c>
      <c r="BI16">
        <v>6.19</v>
      </c>
      <c r="BJ16">
        <v>9.7200000000000006</v>
      </c>
      <c r="BK16">
        <v>7.83</v>
      </c>
      <c r="BL16">
        <v>8.52</v>
      </c>
      <c r="BM16">
        <v>8.76</v>
      </c>
      <c r="BR16">
        <v>11.27</v>
      </c>
      <c r="BS16">
        <v>12.62</v>
      </c>
      <c r="BT16">
        <v>13.41</v>
      </c>
      <c r="BU16">
        <v>12.96</v>
      </c>
      <c r="BV16">
        <v>8.9700000000000006</v>
      </c>
      <c r="BW16">
        <v>10.53</v>
      </c>
      <c r="BX16">
        <v>11.36</v>
      </c>
      <c r="BY16">
        <v>11.71</v>
      </c>
      <c r="BZ16">
        <v>7.43</v>
      </c>
      <c r="CA16">
        <v>8.4499999999999993</v>
      </c>
      <c r="CB16">
        <v>6.33</v>
      </c>
      <c r="CC16">
        <v>9.68</v>
      </c>
      <c r="CD16">
        <v>7.78</v>
      </c>
      <c r="CE16">
        <v>7.47</v>
      </c>
      <c r="CF16">
        <v>8.31</v>
      </c>
    </row>
    <row r="17" spans="1:84" x14ac:dyDescent="0.2">
      <c r="K17">
        <v>11.21</v>
      </c>
      <c r="L17">
        <v>12.47</v>
      </c>
      <c r="M17">
        <v>12.72</v>
      </c>
      <c r="N17">
        <v>13.61</v>
      </c>
      <c r="O17">
        <v>10.130000000000001</v>
      </c>
      <c r="P17">
        <v>10.97</v>
      </c>
      <c r="Q17">
        <v>11.73</v>
      </c>
      <c r="R17">
        <v>11.26</v>
      </c>
      <c r="S17">
        <v>8.89</v>
      </c>
      <c r="T17">
        <v>6.44</v>
      </c>
      <c r="U17">
        <v>8.39</v>
      </c>
      <c r="V17">
        <v>8.16</v>
      </c>
      <c r="W17">
        <v>8.94</v>
      </c>
      <c r="X17">
        <v>7.98</v>
      </c>
      <c r="AE17">
        <v>11.62</v>
      </c>
      <c r="AF17">
        <v>12.61</v>
      </c>
      <c r="AG17">
        <v>13.23</v>
      </c>
      <c r="AH17">
        <v>13.47</v>
      </c>
      <c r="AI17">
        <v>10.15</v>
      </c>
      <c r="AJ17">
        <v>10.71</v>
      </c>
      <c r="AK17">
        <v>11.99</v>
      </c>
      <c r="AL17">
        <v>11.26</v>
      </c>
      <c r="AM17">
        <v>8.92</v>
      </c>
      <c r="AN17">
        <v>6.63</v>
      </c>
      <c r="AO17">
        <v>8.49</v>
      </c>
      <c r="AP17">
        <v>7.65</v>
      </c>
      <c r="AQ17">
        <v>8.8699999999999992</v>
      </c>
      <c r="AR17">
        <v>7.92</v>
      </c>
      <c r="AY17">
        <v>10.97</v>
      </c>
      <c r="AZ17">
        <v>12.55</v>
      </c>
      <c r="BA17">
        <v>13.55</v>
      </c>
      <c r="BB17">
        <v>13.37</v>
      </c>
      <c r="BC17">
        <v>8.68</v>
      </c>
      <c r="BD17">
        <v>10.42</v>
      </c>
      <c r="BE17">
        <v>11.38</v>
      </c>
      <c r="BF17">
        <v>11.15</v>
      </c>
      <c r="BG17">
        <v>7.14</v>
      </c>
      <c r="BH17">
        <v>8.66</v>
      </c>
      <c r="BI17">
        <v>6.38</v>
      </c>
      <c r="BJ17">
        <v>9.7200000000000006</v>
      </c>
      <c r="BK17">
        <v>7.92</v>
      </c>
      <c r="BL17">
        <v>8.7899999999999991</v>
      </c>
      <c r="BM17">
        <v>8.66</v>
      </c>
      <c r="BR17">
        <v>11.55</v>
      </c>
      <c r="BS17">
        <v>12.39</v>
      </c>
      <c r="BT17">
        <v>13.89</v>
      </c>
      <c r="BU17">
        <v>13.59</v>
      </c>
      <c r="BV17">
        <v>8.99</v>
      </c>
      <c r="BW17">
        <v>10.17</v>
      </c>
      <c r="BX17">
        <v>11.35</v>
      </c>
      <c r="BY17">
        <v>11.59</v>
      </c>
      <c r="BZ17">
        <v>7.48</v>
      </c>
      <c r="CA17">
        <v>8.3800000000000008</v>
      </c>
      <c r="CB17">
        <v>6.16</v>
      </c>
      <c r="CC17">
        <v>10.09</v>
      </c>
      <c r="CD17">
        <v>7.98</v>
      </c>
      <c r="CE17">
        <v>7.85</v>
      </c>
      <c r="CF17">
        <v>8.39</v>
      </c>
    </row>
    <row r="18" spans="1:84" x14ac:dyDescent="0.2">
      <c r="K18">
        <v>11.95</v>
      </c>
      <c r="L18">
        <v>12.52</v>
      </c>
      <c r="M18">
        <v>13.08</v>
      </c>
      <c r="N18">
        <v>13.58</v>
      </c>
      <c r="O18">
        <v>10.220000000000001</v>
      </c>
      <c r="P18">
        <v>10.96</v>
      </c>
      <c r="Q18">
        <v>11.82</v>
      </c>
      <c r="R18">
        <v>11.22</v>
      </c>
      <c r="S18">
        <v>8.89</v>
      </c>
      <c r="T18">
        <v>6.41</v>
      </c>
      <c r="U18">
        <v>8.34</v>
      </c>
      <c r="V18">
        <v>8.43</v>
      </c>
      <c r="W18">
        <v>8.93</v>
      </c>
      <c r="X18">
        <v>7.96</v>
      </c>
      <c r="AE18">
        <v>11.83</v>
      </c>
      <c r="AF18">
        <v>12.57</v>
      </c>
      <c r="AG18">
        <v>13.29</v>
      </c>
      <c r="AH18">
        <v>13.45</v>
      </c>
      <c r="AI18">
        <v>10.51</v>
      </c>
      <c r="AJ18">
        <v>10.17</v>
      </c>
      <c r="AK18">
        <v>11.95</v>
      </c>
      <c r="AL18">
        <v>11.34</v>
      </c>
      <c r="AM18">
        <v>8.99</v>
      </c>
      <c r="AN18">
        <v>6.81</v>
      </c>
      <c r="AO18">
        <v>8.57</v>
      </c>
      <c r="AP18">
        <v>7.52</v>
      </c>
      <c r="AQ18">
        <v>9.2200000000000006</v>
      </c>
      <c r="AR18">
        <v>7.96</v>
      </c>
      <c r="AY18">
        <v>10.97</v>
      </c>
      <c r="AZ18">
        <v>12.47</v>
      </c>
      <c r="BA18">
        <v>12.95</v>
      </c>
      <c r="BB18">
        <v>13.28</v>
      </c>
      <c r="BC18">
        <v>8.74</v>
      </c>
      <c r="BD18">
        <v>10.31</v>
      </c>
      <c r="BE18">
        <v>11.52</v>
      </c>
      <c r="BF18">
        <v>11.19</v>
      </c>
      <c r="BG18">
        <v>7.13</v>
      </c>
      <c r="BH18">
        <v>8.52</v>
      </c>
      <c r="BI18">
        <v>6.38</v>
      </c>
      <c r="BJ18">
        <v>9.76</v>
      </c>
      <c r="BK18">
        <v>7.98</v>
      </c>
      <c r="BL18">
        <v>8.48</v>
      </c>
      <c r="BM18">
        <v>8.69</v>
      </c>
      <c r="BR18">
        <v>11.39</v>
      </c>
      <c r="BS18">
        <v>12.44</v>
      </c>
      <c r="BT18">
        <v>13.79</v>
      </c>
      <c r="BU18">
        <v>13.68</v>
      </c>
      <c r="BV18">
        <v>8.9700000000000006</v>
      </c>
      <c r="BW18">
        <v>10.65</v>
      </c>
      <c r="BX18">
        <v>11.41</v>
      </c>
      <c r="BY18">
        <v>11.62</v>
      </c>
      <c r="BZ18">
        <v>7.49</v>
      </c>
      <c r="CA18">
        <v>8.14</v>
      </c>
      <c r="CB18">
        <v>6.27</v>
      </c>
      <c r="CC18">
        <v>10.11</v>
      </c>
      <c r="CD18">
        <v>7.75</v>
      </c>
      <c r="CE18">
        <v>7.65</v>
      </c>
      <c r="CF18">
        <v>8.39</v>
      </c>
    </row>
    <row r="19" spans="1:84" x14ac:dyDescent="0.2">
      <c r="K19">
        <v>12.19</v>
      </c>
      <c r="L19">
        <v>12.47</v>
      </c>
      <c r="M19">
        <v>12.76</v>
      </c>
      <c r="N19">
        <v>13.76</v>
      </c>
      <c r="O19">
        <v>10.11</v>
      </c>
      <c r="P19">
        <v>10.77</v>
      </c>
      <c r="Q19">
        <v>11.73</v>
      </c>
      <c r="R19">
        <v>11.25</v>
      </c>
      <c r="S19">
        <v>8.7899999999999991</v>
      </c>
      <c r="T19">
        <v>6.69</v>
      </c>
      <c r="U19">
        <v>8.23</v>
      </c>
      <c r="V19">
        <v>8.34</v>
      </c>
      <c r="W19">
        <v>8.9700000000000006</v>
      </c>
      <c r="X19">
        <v>7.97</v>
      </c>
      <c r="AE19">
        <v>11.85</v>
      </c>
      <c r="AF19">
        <v>12.54</v>
      </c>
      <c r="AG19">
        <v>13.13</v>
      </c>
      <c r="AH19">
        <v>13.48</v>
      </c>
      <c r="AI19">
        <v>10.46</v>
      </c>
      <c r="AJ19">
        <v>10.88</v>
      </c>
      <c r="AK19">
        <v>11.97</v>
      </c>
      <c r="AL19">
        <v>11.42</v>
      </c>
      <c r="AM19">
        <v>8.93</v>
      </c>
      <c r="AN19">
        <v>6.61</v>
      </c>
      <c r="AO19">
        <v>8.36</v>
      </c>
      <c r="AP19">
        <v>7.59</v>
      </c>
      <c r="AQ19">
        <v>9.07</v>
      </c>
      <c r="AR19">
        <v>7.95</v>
      </c>
      <c r="AY19">
        <v>10.49</v>
      </c>
      <c r="AZ19">
        <v>12.72</v>
      </c>
      <c r="BA19">
        <v>13.26</v>
      </c>
      <c r="BB19">
        <v>13.05</v>
      </c>
      <c r="BC19">
        <v>8.7799999999999994</v>
      </c>
      <c r="BD19">
        <v>10.44</v>
      </c>
      <c r="BE19">
        <v>11.31</v>
      </c>
      <c r="BF19">
        <v>11.25</v>
      </c>
      <c r="BG19">
        <v>7.18</v>
      </c>
      <c r="BH19">
        <v>8.64</v>
      </c>
      <c r="BI19">
        <v>6.34</v>
      </c>
      <c r="BJ19">
        <v>9.74</v>
      </c>
      <c r="BK19">
        <v>7.51</v>
      </c>
      <c r="BL19">
        <v>8.4700000000000006</v>
      </c>
      <c r="BM19">
        <v>8.73</v>
      </c>
      <c r="BR19">
        <v>10.84</v>
      </c>
      <c r="BS19">
        <v>12.54</v>
      </c>
      <c r="BT19">
        <v>13.62</v>
      </c>
      <c r="BU19">
        <v>13.17</v>
      </c>
      <c r="BV19">
        <v>8.93</v>
      </c>
      <c r="BW19">
        <v>10.68</v>
      </c>
      <c r="BX19">
        <v>11.43</v>
      </c>
      <c r="BY19">
        <v>11.39</v>
      </c>
      <c r="BZ19">
        <v>7.49</v>
      </c>
      <c r="CA19">
        <v>8.43</v>
      </c>
      <c r="CB19">
        <v>6.43</v>
      </c>
      <c r="CC19">
        <v>9.8800000000000008</v>
      </c>
      <c r="CD19">
        <v>7.95</v>
      </c>
      <c r="CE19">
        <v>7.69</v>
      </c>
      <c r="CF19">
        <v>8.2100000000000009</v>
      </c>
    </row>
    <row r="20" spans="1:84" x14ac:dyDescent="0.2">
      <c r="K20">
        <v>11.75</v>
      </c>
      <c r="L20">
        <v>12.13</v>
      </c>
      <c r="M20">
        <v>12.72</v>
      </c>
      <c r="N20">
        <v>13.59</v>
      </c>
      <c r="O20">
        <v>10.119999999999999</v>
      </c>
      <c r="P20">
        <v>11.13</v>
      </c>
      <c r="Q20">
        <v>11.68</v>
      </c>
      <c r="R20">
        <v>11.14</v>
      </c>
      <c r="S20">
        <v>8.8800000000000008</v>
      </c>
      <c r="T20">
        <v>6.47</v>
      </c>
      <c r="U20">
        <v>8.58</v>
      </c>
      <c r="V20">
        <v>8.34</v>
      </c>
      <c r="W20">
        <v>8.99</v>
      </c>
      <c r="X20">
        <v>7.69</v>
      </c>
      <c r="AE20">
        <v>11.76</v>
      </c>
      <c r="AF20">
        <v>12.67</v>
      </c>
      <c r="AG20">
        <v>12.97</v>
      </c>
      <c r="AH20">
        <v>13.56</v>
      </c>
      <c r="AI20">
        <v>10.38</v>
      </c>
      <c r="AJ20">
        <v>10.52</v>
      </c>
      <c r="AK20">
        <v>11.93</v>
      </c>
      <c r="AL20">
        <v>11.37</v>
      </c>
      <c r="AM20">
        <v>8.9700000000000006</v>
      </c>
      <c r="AN20">
        <v>6.72</v>
      </c>
      <c r="AO20">
        <v>8.32</v>
      </c>
      <c r="AP20">
        <v>7.55</v>
      </c>
      <c r="AQ20">
        <v>9.1199999999999992</v>
      </c>
      <c r="AR20">
        <v>7.73</v>
      </c>
      <c r="AY20">
        <v>10.97</v>
      </c>
      <c r="AZ20">
        <v>12.71</v>
      </c>
      <c r="BA20">
        <v>13.51</v>
      </c>
      <c r="BB20">
        <v>13.32</v>
      </c>
      <c r="BC20">
        <v>8.76</v>
      </c>
      <c r="BD20">
        <v>10.44</v>
      </c>
      <c r="BE20">
        <v>11.41</v>
      </c>
      <c r="BF20">
        <v>11.16</v>
      </c>
      <c r="BG20">
        <v>7.12</v>
      </c>
      <c r="BH20">
        <v>8.6199999999999992</v>
      </c>
      <c r="BI20">
        <v>6.15</v>
      </c>
      <c r="BJ20">
        <v>9.67</v>
      </c>
      <c r="BK20">
        <v>7.57</v>
      </c>
      <c r="BL20">
        <v>8.16</v>
      </c>
      <c r="BM20">
        <v>8.4499999999999993</v>
      </c>
      <c r="BR20">
        <v>11.16</v>
      </c>
      <c r="BS20">
        <v>12.34</v>
      </c>
      <c r="BT20">
        <v>13.76</v>
      </c>
      <c r="BU20">
        <v>13.06</v>
      </c>
      <c r="BV20">
        <v>8.99</v>
      </c>
      <c r="BW20">
        <v>10.66</v>
      </c>
      <c r="BX20">
        <v>11.24</v>
      </c>
      <c r="BY20">
        <v>11.39</v>
      </c>
      <c r="BZ20">
        <v>7.33</v>
      </c>
      <c r="CA20">
        <v>8.24</v>
      </c>
      <c r="CB20">
        <v>6.21</v>
      </c>
      <c r="CC20">
        <v>9.66</v>
      </c>
      <c r="CD20">
        <v>7.97</v>
      </c>
      <c r="CE20">
        <v>7.73</v>
      </c>
      <c r="CF20">
        <v>8.4499999999999993</v>
      </c>
    </row>
    <row r="21" spans="1:84" x14ac:dyDescent="0.2">
      <c r="K21">
        <v>11.72</v>
      </c>
      <c r="L21">
        <v>12.47</v>
      </c>
      <c r="M21">
        <v>12.75</v>
      </c>
      <c r="N21">
        <v>13.68</v>
      </c>
      <c r="O21">
        <v>10.119999999999999</v>
      </c>
      <c r="P21">
        <v>10.76</v>
      </c>
      <c r="Q21">
        <v>11.74</v>
      </c>
      <c r="R21">
        <v>11.32</v>
      </c>
      <c r="S21">
        <v>8.3800000000000008</v>
      </c>
      <c r="T21">
        <v>6.63</v>
      </c>
      <c r="U21">
        <v>8.52</v>
      </c>
      <c r="V21">
        <v>8.15</v>
      </c>
      <c r="W21">
        <v>8.81</v>
      </c>
      <c r="X21">
        <v>7.79</v>
      </c>
      <c r="AE21">
        <v>11.66</v>
      </c>
      <c r="AF21">
        <v>12.66</v>
      </c>
      <c r="AG21">
        <v>13.25</v>
      </c>
      <c r="AH21">
        <v>13.57</v>
      </c>
      <c r="AI21">
        <v>10.38</v>
      </c>
      <c r="AJ21">
        <v>10.63</v>
      </c>
      <c r="AK21">
        <v>11.91</v>
      </c>
      <c r="AL21">
        <v>11.52</v>
      </c>
      <c r="AM21">
        <v>8.8800000000000008</v>
      </c>
      <c r="AN21">
        <v>6.81</v>
      </c>
      <c r="AO21">
        <v>8.6199999999999992</v>
      </c>
      <c r="AP21">
        <v>7.68</v>
      </c>
      <c r="AQ21">
        <v>9.15</v>
      </c>
      <c r="AR21">
        <v>7.67</v>
      </c>
      <c r="AY21">
        <v>10.92</v>
      </c>
      <c r="AZ21">
        <v>12.71</v>
      </c>
      <c r="BA21">
        <v>13.08</v>
      </c>
      <c r="BB21">
        <v>12.88</v>
      </c>
      <c r="BC21">
        <v>8.64</v>
      </c>
      <c r="BD21">
        <v>10.41</v>
      </c>
      <c r="BE21">
        <v>11.42</v>
      </c>
      <c r="BF21">
        <v>11.26</v>
      </c>
      <c r="BG21">
        <v>7.16</v>
      </c>
      <c r="BH21">
        <v>8.65</v>
      </c>
      <c r="BI21">
        <v>6.31</v>
      </c>
      <c r="BJ21">
        <v>9.73</v>
      </c>
      <c r="BK21">
        <v>7.35</v>
      </c>
      <c r="BL21">
        <v>8.2799999999999994</v>
      </c>
      <c r="BM21">
        <v>8.84</v>
      </c>
      <c r="BR21">
        <v>11.27</v>
      </c>
      <c r="BS21">
        <v>12.72</v>
      </c>
      <c r="BT21">
        <v>13.61</v>
      </c>
      <c r="BU21">
        <v>12.93</v>
      </c>
      <c r="BV21">
        <v>8.42</v>
      </c>
      <c r="BW21">
        <v>10.59</v>
      </c>
      <c r="BX21">
        <v>11.27</v>
      </c>
      <c r="BY21">
        <v>11.19</v>
      </c>
      <c r="BZ21">
        <v>7.49</v>
      </c>
      <c r="CA21">
        <v>8.57</v>
      </c>
      <c r="CB21">
        <v>6.28</v>
      </c>
      <c r="CC21">
        <v>9.58</v>
      </c>
      <c r="CD21">
        <v>7.91</v>
      </c>
      <c r="CE21">
        <v>7.95</v>
      </c>
      <c r="CF21">
        <v>8.2799999999999994</v>
      </c>
    </row>
    <row r="22" spans="1:84" x14ac:dyDescent="0.2">
      <c r="A22" t="s">
        <v>97</v>
      </c>
      <c r="B22" t="s">
        <v>88</v>
      </c>
      <c r="C22" t="s">
        <v>89</v>
      </c>
      <c r="D22" t="s">
        <v>98</v>
      </c>
      <c r="E22" t="s">
        <v>99</v>
      </c>
      <c r="F22" t="s">
        <v>96</v>
      </c>
      <c r="K22">
        <v>10.92</v>
      </c>
      <c r="L22">
        <v>12.18</v>
      </c>
      <c r="M22">
        <v>12.61</v>
      </c>
      <c r="N22">
        <v>12.67</v>
      </c>
      <c r="O22">
        <v>9.43</v>
      </c>
      <c r="P22">
        <v>9.64</v>
      </c>
      <c r="Q22">
        <v>10.95</v>
      </c>
      <c r="R22">
        <v>10.78</v>
      </c>
      <c r="S22">
        <v>8.25</v>
      </c>
      <c r="T22">
        <v>6.42</v>
      </c>
      <c r="U22">
        <v>7.56</v>
      </c>
      <c r="V22">
        <v>6.38</v>
      </c>
      <c r="AE22">
        <v>11.29</v>
      </c>
      <c r="AF22">
        <v>12.39</v>
      </c>
      <c r="AG22">
        <v>12.84</v>
      </c>
      <c r="AH22">
        <v>12.36</v>
      </c>
      <c r="AI22">
        <v>9.73</v>
      </c>
      <c r="AJ22">
        <v>9.52</v>
      </c>
      <c r="AK22">
        <v>11.27</v>
      </c>
      <c r="AL22">
        <v>10.85</v>
      </c>
      <c r="AM22">
        <v>8.6199999999999992</v>
      </c>
      <c r="AN22">
        <v>6.61</v>
      </c>
      <c r="AO22">
        <v>7.18</v>
      </c>
      <c r="AP22">
        <v>6.32</v>
      </c>
      <c r="AY22">
        <v>9.98</v>
      </c>
      <c r="AZ22">
        <v>11.52</v>
      </c>
      <c r="BA22">
        <v>12.08</v>
      </c>
      <c r="BB22">
        <v>12.34</v>
      </c>
      <c r="BC22">
        <v>7.99</v>
      </c>
      <c r="BD22">
        <v>10.49</v>
      </c>
      <c r="BE22">
        <v>10.41</v>
      </c>
      <c r="BF22">
        <v>10.49</v>
      </c>
      <c r="BR22">
        <v>9.9700000000000006</v>
      </c>
      <c r="BS22">
        <v>11.79</v>
      </c>
      <c r="BT22">
        <v>12.48</v>
      </c>
      <c r="BU22">
        <v>12.85</v>
      </c>
      <c r="BV22">
        <v>7.98</v>
      </c>
      <c r="BW22">
        <v>10.39</v>
      </c>
      <c r="BX22">
        <v>10.74</v>
      </c>
      <c r="BY22">
        <v>10.97</v>
      </c>
    </row>
    <row r="23" spans="1:84" x14ac:dyDescent="0.2">
      <c r="K23">
        <v>10.97</v>
      </c>
      <c r="L23">
        <v>11.97</v>
      </c>
      <c r="M23">
        <v>12.81</v>
      </c>
      <c r="N23">
        <v>12.65</v>
      </c>
      <c r="O23">
        <v>9.43</v>
      </c>
      <c r="P23">
        <v>9.7799999999999994</v>
      </c>
      <c r="Q23">
        <v>10.33</v>
      </c>
      <c r="R23">
        <v>10.72</v>
      </c>
      <c r="S23">
        <v>8.18</v>
      </c>
      <c r="T23">
        <v>6.57</v>
      </c>
      <c r="U23">
        <v>7.58</v>
      </c>
      <c r="V23">
        <v>6.49</v>
      </c>
      <c r="AE23">
        <v>10.97</v>
      </c>
      <c r="AF23">
        <v>12.27</v>
      </c>
      <c r="AG23">
        <v>13.21</v>
      </c>
      <c r="AH23">
        <v>12.48</v>
      </c>
      <c r="AI23">
        <v>9.7200000000000006</v>
      </c>
      <c r="AJ23">
        <v>9.65</v>
      </c>
      <c r="AK23">
        <v>10.98</v>
      </c>
      <c r="AL23">
        <v>10.66</v>
      </c>
      <c r="AM23">
        <v>8.59</v>
      </c>
      <c r="AN23">
        <v>6.87</v>
      </c>
      <c r="AO23">
        <v>7.22</v>
      </c>
      <c r="AP23">
        <v>6.41</v>
      </c>
      <c r="AY23">
        <v>9.8699999999999992</v>
      </c>
      <c r="AZ23">
        <v>11.57</v>
      </c>
      <c r="BA23">
        <v>12.12</v>
      </c>
      <c r="BB23">
        <v>12.31</v>
      </c>
      <c r="BC23">
        <v>7.94</v>
      </c>
      <c r="BD23">
        <v>10.75</v>
      </c>
      <c r="BE23">
        <v>10.52</v>
      </c>
      <c r="BF23">
        <v>10.78</v>
      </c>
      <c r="BR23">
        <v>9.98</v>
      </c>
      <c r="BS23">
        <v>11.36</v>
      </c>
      <c r="BT23">
        <v>12.35</v>
      </c>
      <c r="BU23">
        <v>12.93</v>
      </c>
      <c r="BV23">
        <v>7.99</v>
      </c>
      <c r="BW23">
        <v>10.25</v>
      </c>
      <c r="BX23">
        <v>10.72</v>
      </c>
      <c r="BY23">
        <v>10.69</v>
      </c>
    </row>
    <row r="24" spans="1:84" x14ac:dyDescent="0.2">
      <c r="K24">
        <v>10.99</v>
      </c>
      <c r="L24">
        <v>12.19</v>
      </c>
      <c r="M24">
        <v>12.74</v>
      </c>
      <c r="N24">
        <v>12.63</v>
      </c>
      <c r="O24">
        <v>9.4499999999999993</v>
      </c>
      <c r="P24">
        <v>10.27</v>
      </c>
      <c r="Q24">
        <v>10.37</v>
      </c>
      <c r="R24">
        <v>10.71</v>
      </c>
      <c r="S24">
        <v>8.14</v>
      </c>
      <c r="T24">
        <v>6.68</v>
      </c>
      <c r="U24">
        <v>7.56</v>
      </c>
      <c r="V24">
        <v>6.41</v>
      </c>
      <c r="AE24">
        <v>11.27</v>
      </c>
      <c r="AF24">
        <v>12.46</v>
      </c>
      <c r="AG24">
        <v>12.94</v>
      </c>
      <c r="AH24">
        <v>12.41</v>
      </c>
      <c r="AI24">
        <v>9.94</v>
      </c>
      <c r="AJ24">
        <v>9.59</v>
      </c>
      <c r="AK24">
        <v>11.26</v>
      </c>
      <c r="AL24">
        <v>10.78</v>
      </c>
      <c r="AM24">
        <v>8.5399999999999991</v>
      </c>
      <c r="AN24">
        <v>6.97</v>
      </c>
      <c r="AO24">
        <v>7.14</v>
      </c>
      <c r="AP24">
        <v>6.27</v>
      </c>
      <c r="AY24">
        <v>9.6199999999999992</v>
      </c>
      <c r="AZ24">
        <v>11.53</v>
      </c>
      <c r="BA24">
        <v>12.08</v>
      </c>
      <c r="BB24">
        <v>12.15</v>
      </c>
      <c r="BC24">
        <v>7.94</v>
      </c>
      <c r="BD24">
        <v>10.69</v>
      </c>
      <c r="BE24">
        <v>10.38</v>
      </c>
      <c r="BF24">
        <v>10.67</v>
      </c>
      <c r="BR24">
        <v>9.99</v>
      </c>
      <c r="BS24">
        <v>11.98</v>
      </c>
      <c r="BT24">
        <v>12.58</v>
      </c>
      <c r="BU24">
        <v>12.67</v>
      </c>
      <c r="BV24">
        <v>7.94</v>
      </c>
      <c r="BW24">
        <v>10.43</v>
      </c>
      <c r="BX24">
        <v>10.73</v>
      </c>
      <c r="BY24">
        <v>10.99</v>
      </c>
    </row>
    <row r="25" spans="1:84" x14ac:dyDescent="0.2">
      <c r="K25">
        <v>10.98</v>
      </c>
      <c r="L25">
        <v>12.22</v>
      </c>
      <c r="M25">
        <v>12.64</v>
      </c>
      <c r="N25">
        <v>12.66</v>
      </c>
      <c r="O25">
        <v>9.49</v>
      </c>
      <c r="P25">
        <v>9.73</v>
      </c>
      <c r="Q25">
        <v>10.54</v>
      </c>
      <c r="R25">
        <v>10.68</v>
      </c>
      <c r="S25">
        <v>8.17</v>
      </c>
      <c r="T25">
        <v>6.53</v>
      </c>
      <c r="U25">
        <v>7.62</v>
      </c>
      <c r="V25">
        <v>6.43</v>
      </c>
      <c r="AE25">
        <v>11.27</v>
      </c>
      <c r="AF25">
        <v>12.44</v>
      </c>
      <c r="AG25">
        <v>12.87</v>
      </c>
      <c r="AH25">
        <v>12.58</v>
      </c>
      <c r="AI25">
        <v>9.68</v>
      </c>
      <c r="AJ25">
        <v>9.69</v>
      </c>
      <c r="AK25">
        <v>10.89</v>
      </c>
      <c r="AL25">
        <v>10.71</v>
      </c>
      <c r="AM25">
        <v>8.74</v>
      </c>
      <c r="AN25">
        <v>6.98</v>
      </c>
      <c r="AO25">
        <v>7.17</v>
      </c>
      <c r="AP25">
        <v>6.36</v>
      </c>
      <c r="AY25">
        <v>9.85</v>
      </c>
      <c r="AZ25">
        <v>11.56</v>
      </c>
      <c r="BA25">
        <v>12.18</v>
      </c>
      <c r="BB25">
        <v>12.19</v>
      </c>
      <c r="BC25">
        <v>7.97</v>
      </c>
      <c r="BD25">
        <v>9.8699999999999992</v>
      </c>
      <c r="BE25">
        <v>10.48</v>
      </c>
      <c r="BF25">
        <v>10.67</v>
      </c>
      <c r="BR25">
        <v>9.99</v>
      </c>
      <c r="BS25">
        <v>11.93</v>
      </c>
      <c r="BT25">
        <v>12.15</v>
      </c>
      <c r="BU25">
        <v>12.56</v>
      </c>
      <c r="BV25">
        <v>7.88</v>
      </c>
      <c r="BW25">
        <v>10.35</v>
      </c>
      <c r="BX25">
        <v>10.91</v>
      </c>
      <c r="BY25">
        <v>10.81</v>
      </c>
    </row>
    <row r="26" spans="1:84" x14ac:dyDescent="0.2">
      <c r="K26">
        <v>10.98</v>
      </c>
      <c r="L26">
        <v>12.13</v>
      </c>
      <c r="M26">
        <v>12.51</v>
      </c>
      <c r="N26">
        <v>12.72</v>
      </c>
      <c r="O26">
        <v>9.39</v>
      </c>
      <c r="P26">
        <v>9.67</v>
      </c>
      <c r="Q26">
        <v>10.37</v>
      </c>
      <c r="R26">
        <v>10.67</v>
      </c>
      <c r="S26">
        <v>8.17</v>
      </c>
      <c r="T26">
        <v>6.41</v>
      </c>
      <c r="U26">
        <v>7.64</v>
      </c>
      <c r="V26">
        <v>6.41</v>
      </c>
      <c r="AE26">
        <v>11.51</v>
      </c>
      <c r="AF26">
        <v>12.55</v>
      </c>
      <c r="AG26">
        <v>13.08</v>
      </c>
      <c r="AH26">
        <v>12.44</v>
      </c>
      <c r="AI26">
        <v>9.68</v>
      </c>
      <c r="AJ26">
        <v>9.42</v>
      </c>
      <c r="AK26">
        <v>11.19</v>
      </c>
      <c r="AL26">
        <v>10.81</v>
      </c>
      <c r="AM26">
        <v>8.7200000000000006</v>
      </c>
      <c r="AN26">
        <v>6.72</v>
      </c>
      <c r="AO26">
        <v>7.13</v>
      </c>
      <c r="AP26">
        <v>6.26</v>
      </c>
      <c r="AY26">
        <v>9.94</v>
      </c>
      <c r="AZ26">
        <v>11.48</v>
      </c>
      <c r="BA26">
        <v>12.11</v>
      </c>
      <c r="BB26">
        <v>12.31</v>
      </c>
      <c r="BC26">
        <v>7.99</v>
      </c>
      <c r="BD26">
        <v>10.28</v>
      </c>
      <c r="BE26">
        <v>10.68</v>
      </c>
      <c r="BF26">
        <v>10.68</v>
      </c>
      <c r="BR26">
        <v>9.98</v>
      </c>
      <c r="BS26">
        <v>11.81</v>
      </c>
      <c r="BT26">
        <v>12.29</v>
      </c>
      <c r="BU26">
        <v>12.62</v>
      </c>
      <c r="BV26">
        <v>7.99</v>
      </c>
      <c r="BW26">
        <v>10.220000000000001</v>
      </c>
      <c r="BX26">
        <v>10.82</v>
      </c>
      <c r="BY26">
        <v>10.98</v>
      </c>
    </row>
    <row r="27" spans="1:84" x14ac:dyDescent="0.2">
      <c r="K27">
        <v>10.97</v>
      </c>
      <c r="L27">
        <v>11.89</v>
      </c>
      <c r="M27">
        <v>12.75</v>
      </c>
      <c r="N27">
        <v>12.71</v>
      </c>
      <c r="O27">
        <v>9.39</v>
      </c>
      <c r="P27">
        <v>10.38</v>
      </c>
      <c r="Q27">
        <v>10.44</v>
      </c>
      <c r="R27">
        <v>10.59</v>
      </c>
      <c r="S27">
        <v>8.2799999999999994</v>
      </c>
      <c r="T27">
        <v>6.49</v>
      </c>
      <c r="U27">
        <v>7.59</v>
      </c>
      <c r="V27">
        <v>6.32</v>
      </c>
      <c r="AE27">
        <v>11.38</v>
      </c>
      <c r="AF27">
        <v>12.41</v>
      </c>
      <c r="AG27">
        <v>13.18</v>
      </c>
      <c r="AH27">
        <v>12.44</v>
      </c>
      <c r="AI27">
        <v>9.9600000000000009</v>
      </c>
      <c r="AJ27">
        <v>9.65</v>
      </c>
      <c r="AK27">
        <v>10.89</v>
      </c>
      <c r="AL27">
        <v>10.78</v>
      </c>
      <c r="AM27">
        <v>8.59</v>
      </c>
      <c r="AN27">
        <v>6.92</v>
      </c>
      <c r="AO27">
        <v>6.98</v>
      </c>
      <c r="AP27">
        <v>6.23</v>
      </c>
      <c r="AY27">
        <v>9.5500000000000007</v>
      </c>
      <c r="AZ27">
        <v>11.64</v>
      </c>
      <c r="BA27">
        <v>12.11</v>
      </c>
      <c r="BB27">
        <v>12.22</v>
      </c>
      <c r="BC27">
        <v>7.98</v>
      </c>
      <c r="BD27">
        <v>10.55</v>
      </c>
      <c r="BE27">
        <v>10.48</v>
      </c>
      <c r="BF27">
        <v>10.66</v>
      </c>
      <c r="BR27">
        <v>9.93</v>
      </c>
      <c r="BS27">
        <v>11.59</v>
      </c>
      <c r="BT27">
        <v>12.45</v>
      </c>
      <c r="BU27">
        <v>12.48</v>
      </c>
      <c r="BV27">
        <v>7.99</v>
      </c>
      <c r="BW27">
        <v>10.29</v>
      </c>
      <c r="BX27">
        <v>10.88</v>
      </c>
      <c r="BY27">
        <v>10.92</v>
      </c>
    </row>
    <row r="28" spans="1:84" x14ac:dyDescent="0.2">
      <c r="K28">
        <v>10.98</v>
      </c>
      <c r="L28">
        <v>12.17</v>
      </c>
      <c r="M28">
        <v>12.67</v>
      </c>
      <c r="N28">
        <v>12.63</v>
      </c>
      <c r="O28">
        <v>9.48</v>
      </c>
      <c r="P28">
        <v>9.74</v>
      </c>
      <c r="Q28">
        <v>10.97</v>
      </c>
      <c r="R28">
        <v>10.67</v>
      </c>
      <c r="S28">
        <v>8.18</v>
      </c>
      <c r="T28">
        <v>6.78</v>
      </c>
      <c r="U28">
        <v>7.62</v>
      </c>
      <c r="V28">
        <v>6.48</v>
      </c>
      <c r="AE28">
        <v>11.47</v>
      </c>
      <c r="AF28">
        <v>12.53</v>
      </c>
      <c r="AG28">
        <v>13.09</v>
      </c>
      <c r="AH28">
        <v>12.08</v>
      </c>
      <c r="AI28">
        <v>9.67</v>
      </c>
      <c r="AJ28">
        <v>9.65</v>
      </c>
      <c r="AK28">
        <v>10.96</v>
      </c>
      <c r="AL28">
        <v>10.66</v>
      </c>
      <c r="AM28">
        <v>8.61</v>
      </c>
      <c r="AN28">
        <v>6.62</v>
      </c>
      <c r="AO28">
        <v>7.12</v>
      </c>
      <c r="AP28">
        <v>6.23</v>
      </c>
      <c r="AY28">
        <v>9.75</v>
      </c>
      <c r="AZ28">
        <v>11.77</v>
      </c>
      <c r="BA28">
        <v>12.13</v>
      </c>
      <c r="BB28">
        <v>12.18</v>
      </c>
      <c r="BC28">
        <v>7.99</v>
      </c>
      <c r="BD28">
        <v>10.46</v>
      </c>
      <c r="BE28">
        <v>10.75</v>
      </c>
      <c r="BF28">
        <v>10.66</v>
      </c>
      <c r="BR28">
        <v>9.99</v>
      </c>
      <c r="BS28">
        <v>11.65</v>
      </c>
      <c r="BT28">
        <v>12.28</v>
      </c>
      <c r="BU28">
        <v>12.56</v>
      </c>
      <c r="BV28">
        <v>7.99</v>
      </c>
      <c r="BW28">
        <v>10.130000000000001</v>
      </c>
      <c r="BX28">
        <v>10.61</v>
      </c>
      <c r="BY28">
        <v>10.89</v>
      </c>
    </row>
    <row r="29" spans="1:84" x14ac:dyDescent="0.2">
      <c r="K29">
        <v>10.93</v>
      </c>
      <c r="L29">
        <v>12.22</v>
      </c>
      <c r="M29">
        <v>12.76</v>
      </c>
      <c r="N29">
        <v>12.66</v>
      </c>
      <c r="O29">
        <v>9.15</v>
      </c>
      <c r="P29">
        <v>9.6300000000000008</v>
      </c>
      <c r="Q29">
        <v>10.79</v>
      </c>
      <c r="R29">
        <v>10.61</v>
      </c>
      <c r="S29">
        <v>7.97</v>
      </c>
      <c r="T29">
        <v>6.63</v>
      </c>
      <c r="U29">
        <v>7.63</v>
      </c>
      <c r="V29">
        <v>6.34</v>
      </c>
      <c r="AE29">
        <v>11.56</v>
      </c>
      <c r="AF29">
        <v>12.22</v>
      </c>
      <c r="AG29">
        <v>12.97</v>
      </c>
      <c r="AH29">
        <v>12.61</v>
      </c>
      <c r="AI29">
        <v>9.83</v>
      </c>
      <c r="AJ29">
        <v>9.61</v>
      </c>
      <c r="AK29">
        <v>11.36</v>
      </c>
      <c r="AL29">
        <v>10.71</v>
      </c>
      <c r="AM29">
        <v>8.59</v>
      </c>
      <c r="AN29">
        <v>6.74</v>
      </c>
      <c r="AO29">
        <v>7.17</v>
      </c>
      <c r="AP29">
        <v>6.28</v>
      </c>
      <c r="AY29">
        <v>9.7799999999999994</v>
      </c>
      <c r="AZ29">
        <v>11.62</v>
      </c>
      <c r="BA29">
        <v>12.09</v>
      </c>
      <c r="BB29">
        <v>12.01</v>
      </c>
      <c r="BC29">
        <v>7.97</v>
      </c>
      <c r="BD29">
        <v>10.73</v>
      </c>
      <c r="BE29">
        <v>10.35</v>
      </c>
      <c r="BF29">
        <v>10.69</v>
      </c>
      <c r="BR29">
        <v>9.81</v>
      </c>
      <c r="BS29">
        <v>11.94</v>
      </c>
      <c r="BT29">
        <v>12.28</v>
      </c>
      <c r="BU29">
        <v>12.53</v>
      </c>
      <c r="BV29">
        <v>7.97</v>
      </c>
      <c r="BW29">
        <v>10.38</v>
      </c>
      <c r="BX29">
        <v>10.78</v>
      </c>
      <c r="BY29">
        <v>10.83</v>
      </c>
    </row>
    <row r="30" spans="1:84" x14ac:dyDescent="0.2">
      <c r="K30">
        <v>10.78</v>
      </c>
      <c r="L30">
        <v>11.95</v>
      </c>
      <c r="M30">
        <v>12.64</v>
      </c>
      <c r="N30">
        <v>12.65</v>
      </c>
      <c r="O30">
        <v>9.2899999999999991</v>
      </c>
      <c r="P30">
        <v>9.7799999999999994</v>
      </c>
      <c r="Q30">
        <v>10.86</v>
      </c>
      <c r="R30">
        <v>10.79</v>
      </c>
      <c r="S30">
        <v>8.16</v>
      </c>
      <c r="T30">
        <v>6.42</v>
      </c>
      <c r="U30">
        <v>7.56</v>
      </c>
      <c r="V30">
        <v>6.36</v>
      </c>
      <c r="AE30">
        <v>10.99</v>
      </c>
      <c r="AF30">
        <v>11.85</v>
      </c>
      <c r="AG30">
        <v>12.77</v>
      </c>
      <c r="AH30">
        <v>12.43</v>
      </c>
      <c r="AI30">
        <v>9.66</v>
      </c>
      <c r="AJ30">
        <v>9.91</v>
      </c>
      <c r="AK30">
        <v>10.97</v>
      </c>
      <c r="AL30">
        <v>10.54</v>
      </c>
      <c r="AM30">
        <v>8.1199999999999992</v>
      </c>
      <c r="AN30">
        <v>6.94</v>
      </c>
      <c r="AO30">
        <v>7.14</v>
      </c>
      <c r="AP30">
        <v>6.25</v>
      </c>
      <c r="AY30">
        <v>9.73</v>
      </c>
      <c r="AZ30">
        <v>11.74</v>
      </c>
      <c r="BA30">
        <v>12.12</v>
      </c>
      <c r="BB30">
        <v>12.21</v>
      </c>
      <c r="BC30">
        <v>7.99</v>
      </c>
      <c r="BD30">
        <v>10.92</v>
      </c>
      <c r="BE30">
        <v>10.85</v>
      </c>
      <c r="BF30">
        <v>10.65</v>
      </c>
      <c r="BR30">
        <v>9.9700000000000006</v>
      </c>
      <c r="BS30">
        <v>11.61</v>
      </c>
      <c r="BT30">
        <v>12.59</v>
      </c>
      <c r="BU30">
        <v>12.34</v>
      </c>
      <c r="BV30">
        <v>7.99</v>
      </c>
      <c r="BW30">
        <v>10.85</v>
      </c>
      <c r="BX30">
        <v>10.98</v>
      </c>
      <c r="BY30">
        <v>10.67</v>
      </c>
    </row>
    <row r="31" spans="1:84" x14ac:dyDescent="0.2">
      <c r="K31">
        <v>10.83</v>
      </c>
      <c r="L31">
        <v>11.94</v>
      </c>
      <c r="M31">
        <v>12.64</v>
      </c>
      <c r="N31">
        <v>12.64</v>
      </c>
      <c r="O31">
        <v>9.48</v>
      </c>
      <c r="P31">
        <v>9.7799999999999994</v>
      </c>
      <c r="Q31">
        <v>10.99</v>
      </c>
      <c r="R31">
        <v>10.67</v>
      </c>
      <c r="S31">
        <v>8.14</v>
      </c>
      <c r="T31">
        <v>6.43</v>
      </c>
      <c r="U31">
        <v>7.64</v>
      </c>
      <c r="V31">
        <v>6.34</v>
      </c>
      <c r="AE31">
        <v>11.23</v>
      </c>
      <c r="AF31">
        <v>11.84</v>
      </c>
      <c r="AG31">
        <v>13.09</v>
      </c>
      <c r="AH31">
        <v>12.51</v>
      </c>
      <c r="AI31">
        <v>9.23</v>
      </c>
      <c r="AJ31">
        <v>9.76</v>
      </c>
      <c r="AK31">
        <v>11.31</v>
      </c>
      <c r="AL31">
        <v>11.05</v>
      </c>
      <c r="AM31">
        <v>8.48</v>
      </c>
      <c r="AN31">
        <v>6.78</v>
      </c>
      <c r="AO31">
        <v>7.19</v>
      </c>
      <c r="AP31">
        <v>6.25</v>
      </c>
      <c r="AY31">
        <v>9.92</v>
      </c>
      <c r="AZ31">
        <v>11.57</v>
      </c>
      <c r="BA31">
        <v>12.08</v>
      </c>
      <c r="BB31">
        <v>12.16</v>
      </c>
      <c r="BC31">
        <v>7.98</v>
      </c>
      <c r="BD31">
        <v>10.48</v>
      </c>
      <c r="BE31">
        <v>10.39</v>
      </c>
      <c r="BF31">
        <v>10.74</v>
      </c>
      <c r="BR31">
        <v>9.9700000000000006</v>
      </c>
      <c r="BS31">
        <v>11.74</v>
      </c>
      <c r="BT31">
        <v>12.23</v>
      </c>
      <c r="BU31">
        <v>12.48</v>
      </c>
      <c r="BV31">
        <v>7.99</v>
      </c>
      <c r="BW31">
        <v>10.23</v>
      </c>
      <c r="BX31">
        <v>10.93</v>
      </c>
      <c r="BY31">
        <v>10.97</v>
      </c>
    </row>
    <row r="32" spans="1:84" x14ac:dyDescent="0.2">
      <c r="A32" t="s">
        <v>100</v>
      </c>
      <c r="B32" t="s">
        <v>101</v>
      </c>
      <c r="C32" t="s">
        <v>89</v>
      </c>
      <c r="D32" t="s">
        <v>94</v>
      </c>
      <c r="E32" t="s">
        <v>102</v>
      </c>
      <c r="F32" t="s">
        <v>103</v>
      </c>
      <c r="K32">
        <v>12.06</v>
      </c>
      <c r="L32">
        <v>13.35</v>
      </c>
      <c r="M32">
        <v>13.63</v>
      </c>
      <c r="N32">
        <v>13.87</v>
      </c>
      <c r="O32">
        <v>9.85</v>
      </c>
      <c r="P32">
        <v>9.68</v>
      </c>
      <c r="Q32">
        <v>11.61</v>
      </c>
      <c r="R32">
        <v>11.55</v>
      </c>
      <c r="AE32">
        <v>12.18</v>
      </c>
      <c r="AF32">
        <v>13.71</v>
      </c>
      <c r="AG32">
        <v>14.29</v>
      </c>
      <c r="AH32">
        <v>13.61</v>
      </c>
      <c r="AI32">
        <v>10.28</v>
      </c>
      <c r="AJ32">
        <v>9.92</v>
      </c>
      <c r="AK32">
        <v>11.76</v>
      </c>
      <c r="AL32">
        <v>11.83</v>
      </c>
      <c r="BI32">
        <v>5.28</v>
      </c>
      <c r="CB32">
        <v>5.29</v>
      </c>
    </row>
    <row r="33" spans="1:80" x14ac:dyDescent="0.2">
      <c r="K33">
        <v>12.14</v>
      </c>
      <c r="L33">
        <v>13.42</v>
      </c>
      <c r="M33">
        <v>13.92</v>
      </c>
      <c r="N33">
        <v>13.64</v>
      </c>
      <c r="O33">
        <v>9.98</v>
      </c>
      <c r="P33">
        <v>9.81</v>
      </c>
      <c r="Q33">
        <v>11.51</v>
      </c>
      <c r="R33">
        <v>11.59</v>
      </c>
      <c r="AE33">
        <v>12.27</v>
      </c>
      <c r="AF33">
        <v>13.86</v>
      </c>
      <c r="AG33">
        <v>14.55</v>
      </c>
      <c r="AH33">
        <v>13.59</v>
      </c>
      <c r="AI33">
        <v>10.39</v>
      </c>
      <c r="AJ33">
        <v>9.83</v>
      </c>
      <c r="AK33">
        <v>11.59</v>
      </c>
      <c r="AL33">
        <v>11.77</v>
      </c>
      <c r="BI33">
        <v>5.37</v>
      </c>
      <c r="CB33">
        <v>5.46</v>
      </c>
    </row>
    <row r="34" spans="1:80" x14ac:dyDescent="0.2">
      <c r="K34">
        <v>12.25</v>
      </c>
      <c r="L34">
        <v>13.26</v>
      </c>
      <c r="M34">
        <v>13.66</v>
      </c>
      <c r="N34">
        <v>13.84</v>
      </c>
      <c r="O34">
        <v>9.9499999999999993</v>
      </c>
      <c r="P34">
        <v>9.92</v>
      </c>
      <c r="Q34">
        <v>11.36</v>
      </c>
      <c r="R34">
        <v>11.34</v>
      </c>
      <c r="AE34">
        <v>12.16</v>
      </c>
      <c r="AF34">
        <v>13.62</v>
      </c>
      <c r="AG34">
        <v>14.58</v>
      </c>
      <c r="AH34">
        <v>13.76</v>
      </c>
      <c r="AI34">
        <v>10.39</v>
      </c>
      <c r="AJ34">
        <v>9.73</v>
      </c>
      <c r="AK34">
        <v>11.63</v>
      </c>
      <c r="AL34">
        <v>11.77</v>
      </c>
      <c r="BI34">
        <v>5.32</v>
      </c>
      <c r="CB34">
        <v>5.44</v>
      </c>
    </row>
    <row r="35" spans="1:80" x14ac:dyDescent="0.2">
      <c r="K35">
        <v>11.95</v>
      </c>
      <c r="L35">
        <v>13.24</v>
      </c>
      <c r="M35">
        <v>13.69</v>
      </c>
      <c r="N35">
        <v>13.56</v>
      </c>
      <c r="O35">
        <v>9.99</v>
      </c>
      <c r="P35">
        <v>9.5299999999999994</v>
      </c>
      <c r="Q35">
        <v>11.42</v>
      </c>
      <c r="R35">
        <v>11.49</v>
      </c>
      <c r="AE35">
        <v>11.98</v>
      </c>
      <c r="AF35">
        <v>13.79</v>
      </c>
      <c r="AG35">
        <v>14.35</v>
      </c>
      <c r="AH35">
        <v>13.77</v>
      </c>
      <c r="AI35">
        <v>10.17</v>
      </c>
      <c r="AJ35">
        <v>9.64</v>
      </c>
      <c r="AK35">
        <v>11.64</v>
      </c>
      <c r="AL35">
        <v>11.78</v>
      </c>
      <c r="BI35">
        <v>5.38</v>
      </c>
      <c r="CB35">
        <v>5.35</v>
      </c>
    </row>
    <row r="36" spans="1:80" x14ac:dyDescent="0.2">
      <c r="K36">
        <v>11.86</v>
      </c>
      <c r="L36">
        <v>13.14</v>
      </c>
      <c r="M36">
        <v>13.59</v>
      </c>
      <c r="N36">
        <v>13.91</v>
      </c>
      <c r="O36">
        <v>9.91</v>
      </c>
      <c r="P36">
        <v>9.81</v>
      </c>
      <c r="Q36">
        <v>11.37</v>
      </c>
      <c r="R36">
        <v>11.21</v>
      </c>
      <c r="AE36">
        <v>11.8</v>
      </c>
      <c r="AF36">
        <v>13.54</v>
      </c>
      <c r="AG36">
        <v>14.49</v>
      </c>
      <c r="AH36">
        <v>13.58</v>
      </c>
      <c r="AI36">
        <v>10.42</v>
      </c>
      <c r="AJ36">
        <v>9.9700000000000006</v>
      </c>
      <c r="AK36">
        <v>11.94</v>
      </c>
      <c r="AL36">
        <v>11.82</v>
      </c>
      <c r="BI36">
        <v>5.47</v>
      </c>
      <c r="CB36">
        <v>5.29</v>
      </c>
    </row>
    <row r="37" spans="1:80" x14ac:dyDescent="0.2">
      <c r="K37">
        <v>11.96</v>
      </c>
      <c r="L37">
        <v>13.23</v>
      </c>
      <c r="M37">
        <v>13.57</v>
      </c>
      <c r="N37">
        <v>13.84</v>
      </c>
      <c r="O37">
        <v>9.82</v>
      </c>
      <c r="P37">
        <v>9.56</v>
      </c>
      <c r="Q37">
        <v>11.44</v>
      </c>
      <c r="R37">
        <v>11.29</v>
      </c>
      <c r="AE37">
        <v>11.98</v>
      </c>
      <c r="AF37">
        <v>13.64</v>
      </c>
      <c r="AG37">
        <v>14.55</v>
      </c>
      <c r="AH37">
        <v>13.81</v>
      </c>
      <c r="AI37">
        <v>10.26</v>
      </c>
      <c r="AJ37">
        <v>9.69</v>
      </c>
      <c r="AK37">
        <v>11.77</v>
      </c>
      <c r="AL37">
        <v>11.88</v>
      </c>
      <c r="BI37">
        <v>5.62</v>
      </c>
      <c r="CB37">
        <v>5.29</v>
      </c>
    </row>
    <row r="38" spans="1:80" x14ac:dyDescent="0.2">
      <c r="K38">
        <v>11.97</v>
      </c>
      <c r="L38">
        <v>13.14</v>
      </c>
      <c r="M38">
        <v>13.72</v>
      </c>
      <c r="N38">
        <v>13.95</v>
      </c>
      <c r="O38">
        <v>9.99</v>
      </c>
      <c r="P38">
        <v>9.85</v>
      </c>
      <c r="Q38">
        <v>11.47</v>
      </c>
      <c r="R38">
        <v>11.08</v>
      </c>
      <c r="AE38">
        <v>11.87</v>
      </c>
      <c r="AF38">
        <v>13.53</v>
      </c>
      <c r="AG38">
        <v>14.62</v>
      </c>
      <c r="AH38">
        <v>13.68</v>
      </c>
      <c r="AI38">
        <v>10.45</v>
      </c>
      <c r="AJ38">
        <v>9.7200000000000006</v>
      </c>
      <c r="AK38">
        <v>11.74</v>
      </c>
      <c r="AL38">
        <v>11.65</v>
      </c>
      <c r="BI38">
        <v>5.34</v>
      </c>
      <c r="CB38">
        <v>5.37</v>
      </c>
    </row>
    <row r="39" spans="1:80" x14ac:dyDescent="0.2">
      <c r="K39">
        <v>11.99</v>
      </c>
      <c r="L39">
        <v>13.34</v>
      </c>
      <c r="M39">
        <v>13.65</v>
      </c>
      <c r="N39">
        <v>13.81</v>
      </c>
      <c r="O39">
        <v>9.9600000000000009</v>
      </c>
      <c r="P39">
        <v>9.75</v>
      </c>
      <c r="Q39">
        <v>10.84</v>
      </c>
      <c r="R39">
        <v>10.82</v>
      </c>
      <c r="AE39">
        <v>11.93</v>
      </c>
      <c r="AF39">
        <v>13.86</v>
      </c>
      <c r="AG39">
        <v>14.46</v>
      </c>
      <c r="AH39">
        <v>13.74</v>
      </c>
      <c r="AI39">
        <v>10.39</v>
      </c>
      <c r="AJ39">
        <v>9.77</v>
      </c>
      <c r="AK39">
        <v>11.83</v>
      </c>
      <c r="AL39">
        <v>11.38</v>
      </c>
      <c r="BI39">
        <v>5.42</v>
      </c>
      <c r="CB39">
        <v>5.47</v>
      </c>
    </row>
    <row r="40" spans="1:80" x14ac:dyDescent="0.2">
      <c r="K40">
        <v>11.81</v>
      </c>
      <c r="L40">
        <v>13.13</v>
      </c>
      <c r="M40">
        <v>13.61</v>
      </c>
      <c r="N40">
        <v>13.94</v>
      </c>
      <c r="O40">
        <v>9.89</v>
      </c>
      <c r="P40">
        <v>9.83</v>
      </c>
      <c r="Q40">
        <v>11.34</v>
      </c>
      <c r="R40">
        <v>11.52</v>
      </c>
      <c r="AE40">
        <v>11.76</v>
      </c>
      <c r="AF40">
        <v>13.31</v>
      </c>
      <c r="AG40">
        <v>14.45</v>
      </c>
      <c r="AH40">
        <v>13.76</v>
      </c>
      <c r="AI40">
        <v>10.42</v>
      </c>
      <c r="AJ40">
        <v>9.89</v>
      </c>
      <c r="AK40">
        <v>11.94</v>
      </c>
      <c r="AL40">
        <v>11.83</v>
      </c>
      <c r="BI40">
        <v>5.52</v>
      </c>
      <c r="CB40">
        <v>5.39</v>
      </c>
    </row>
    <row r="41" spans="1:80" x14ac:dyDescent="0.2">
      <c r="K41">
        <v>11.85</v>
      </c>
      <c r="L41">
        <v>13.15</v>
      </c>
      <c r="M41">
        <v>13.75</v>
      </c>
      <c r="N41">
        <v>13.81</v>
      </c>
      <c r="O41">
        <v>9.8699999999999992</v>
      </c>
      <c r="P41">
        <v>9.98</v>
      </c>
      <c r="Q41">
        <v>11.44</v>
      </c>
      <c r="R41">
        <v>11.59</v>
      </c>
      <c r="AE41">
        <v>11.87</v>
      </c>
      <c r="AF41">
        <v>13.51</v>
      </c>
      <c r="AG41">
        <v>14.34</v>
      </c>
      <c r="AH41">
        <v>13.85</v>
      </c>
      <c r="AI41">
        <v>10.42</v>
      </c>
      <c r="AJ41">
        <v>9.2200000000000006</v>
      </c>
      <c r="AK41">
        <v>11.78</v>
      </c>
      <c r="AL41">
        <v>11.81</v>
      </c>
      <c r="BI41">
        <v>5.37</v>
      </c>
      <c r="CB41">
        <v>5.42</v>
      </c>
    </row>
    <row r="42" spans="1:80" x14ac:dyDescent="0.2">
      <c r="A42" t="s">
        <v>104</v>
      </c>
      <c r="B42" t="s">
        <v>105</v>
      </c>
      <c r="C42" t="s">
        <v>89</v>
      </c>
      <c r="D42" t="s">
        <v>90</v>
      </c>
      <c r="E42" t="s">
        <v>106</v>
      </c>
      <c r="F42" t="s">
        <v>107</v>
      </c>
      <c r="K42">
        <v>11.92</v>
      </c>
      <c r="L42">
        <v>13.97</v>
      </c>
      <c r="M42">
        <v>14.66</v>
      </c>
      <c r="N42">
        <v>13.45</v>
      </c>
      <c r="O42">
        <v>10.18</v>
      </c>
      <c r="P42">
        <v>10.55</v>
      </c>
      <c r="Q42">
        <v>11.74</v>
      </c>
      <c r="R42">
        <v>11.75</v>
      </c>
      <c r="S42">
        <v>9.92</v>
      </c>
      <c r="T42">
        <v>7.25</v>
      </c>
      <c r="U42">
        <v>8.3800000000000008</v>
      </c>
      <c r="V42">
        <v>6.93</v>
      </c>
      <c r="AE42">
        <v>11.87</v>
      </c>
      <c r="AF42">
        <v>13.81</v>
      </c>
      <c r="AG42">
        <v>14.74</v>
      </c>
      <c r="AH42">
        <v>13.58</v>
      </c>
      <c r="AI42">
        <v>10.19</v>
      </c>
      <c r="AJ42">
        <v>10.97</v>
      </c>
      <c r="AK42">
        <v>11.96</v>
      </c>
      <c r="AL42">
        <v>11.49</v>
      </c>
      <c r="AM42">
        <v>9.8800000000000008</v>
      </c>
      <c r="AN42">
        <v>7.75</v>
      </c>
      <c r="AO42">
        <v>8.36</v>
      </c>
      <c r="AP42">
        <v>7.54</v>
      </c>
    </row>
    <row r="43" spans="1:80" x14ac:dyDescent="0.2">
      <c r="K43">
        <v>11.66</v>
      </c>
      <c r="L43">
        <v>13.58</v>
      </c>
      <c r="M43">
        <v>14.66</v>
      </c>
      <c r="N43">
        <v>13.32</v>
      </c>
      <c r="O43">
        <v>10.19</v>
      </c>
      <c r="P43">
        <v>10.69</v>
      </c>
      <c r="Q43">
        <v>11.87</v>
      </c>
      <c r="R43">
        <v>11.79</v>
      </c>
      <c r="S43">
        <v>9.94</v>
      </c>
      <c r="T43">
        <v>7.36</v>
      </c>
      <c r="U43">
        <v>8.3699999999999992</v>
      </c>
      <c r="V43">
        <v>6.98</v>
      </c>
      <c r="AE43">
        <v>11.81</v>
      </c>
      <c r="AF43">
        <v>13.69</v>
      </c>
      <c r="AG43">
        <v>14.62</v>
      </c>
      <c r="AH43">
        <v>13.61</v>
      </c>
      <c r="AI43">
        <v>10.45</v>
      </c>
      <c r="AJ43">
        <v>10.95</v>
      </c>
      <c r="AK43">
        <v>11.94</v>
      </c>
      <c r="AL43">
        <v>11.37</v>
      </c>
      <c r="AM43">
        <v>9.7899999999999991</v>
      </c>
      <c r="AN43">
        <v>7.66</v>
      </c>
      <c r="AO43">
        <v>8.4700000000000006</v>
      </c>
      <c r="AP43">
        <v>7.47</v>
      </c>
    </row>
    <row r="44" spans="1:80" x14ac:dyDescent="0.2">
      <c r="K44">
        <v>11.54</v>
      </c>
      <c r="L44">
        <v>13.47</v>
      </c>
      <c r="M44">
        <v>14.63</v>
      </c>
      <c r="N44">
        <v>13.46</v>
      </c>
      <c r="O44">
        <v>10.16</v>
      </c>
      <c r="P44">
        <v>10.88</v>
      </c>
      <c r="Q44">
        <v>11.62</v>
      </c>
      <c r="R44">
        <v>11.78</v>
      </c>
      <c r="S44">
        <v>9.7799999999999994</v>
      </c>
      <c r="T44">
        <v>7.52</v>
      </c>
      <c r="U44">
        <v>8.39</v>
      </c>
      <c r="V44">
        <v>7.08</v>
      </c>
      <c r="AE44">
        <v>11.82</v>
      </c>
      <c r="AF44">
        <v>13.88</v>
      </c>
      <c r="AG44">
        <v>14.71</v>
      </c>
      <c r="AH44">
        <v>13.49</v>
      </c>
      <c r="AI44">
        <v>10.24</v>
      </c>
      <c r="AJ44">
        <v>10.61</v>
      </c>
      <c r="AK44">
        <v>11.99</v>
      </c>
      <c r="AL44">
        <v>11.36</v>
      </c>
      <c r="AM44">
        <v>9.74</v>
      </c>
      <c r="AN44">
        <v>7.93</v>
      </c>
      <c r="AO44">
        <v>8.4600000000000009</v>
      </c>
      <c r="AP44">
        <v>7.29</v>
      </c>
    </row>
    <row r="45" spans="1:80" x14ac:dyDescent="0.2">
      <c r="K45">
        <v>11.67</v>
      </c>
      <c r="L45">
        <v>13.52</v>
      </c>
      <c r="M45">
        <v>14.47</v>
      </c>
      <c r="N45">
        <v>13.21</v>
      </c>
      <c r="O45">
        <v>10.220000000000001</v>
      </c>
      <c r="P45">
        <v>10.47</v>
      </c>
      <c r="Q45">
        <v>11.92</v>
      </c>
      <c r="R45">
        <v>11.78</v>
      </c>
      <c r="S45">
        <v>9.85</v>
      </c>
      <c r="T45">
        <v>7.55</v>
      </c>
      <c r="U45">
        <v>8.3800000000000008</v>
      </c>
      <c r="V45">
        <v>6.86</v>
      </c>
      <c r="AE45">
        <v>11.81</v>
      </c>
      <c r="AF45">
        <v>13.54</v>
      </c>
      <c r="AG45">
        <v>14.61</v>
      </c>
      <c r="AH45">
        <v>13.46</v>
      </c>
      <c r="AI45">
        <v>10.24</v>
      </c>
      <c r="AJ45">
        <v>10.88</v>
      </c>
      <c r="AK45">
        <v>11.84</v>
      </c>
      <c r="AL45">
        <v>11.91</v>
      </c>
      <c r="AM45">
        <v>9.85</v>
      </c>
      <c r="AN45">
        <v>7.92</v>
      </c>
      <c r="AO45">
        <v>8.39</v>
      </c>
      <c r="AP45">
        <v>7.47</v>
      </c>
    </row>
    <row r="46" spans="1:80" x14ac:dyDescent="0.2">
      <c r="K46">
        <v>11.52</v>
      </c>
      <c r="L46">
        <v>13.24</v>
      </c>
      <c r="M46">
        <v>14.69</v>
      </c>
      <c r="N46">
        <v>13.38</v>
      </c>
      <c r="O46">
        <v>10.18</v>
      </c>
      <c r="P46">
        <v>10.51</v>
      </c>
      <c r="Q46">
        <v>11.89</v>
      </c>
      <c r="R46">
        <v>11.54</v>
      </c>
      <c r="S46">
        <v>9.73</v>
      </c>
      <c r="T46">
        <v>7.58</v>
      </c>
      <c r="U46">
        <v>8.3800000000000008</v>
      </c>
      <c r="V46">
        <v>6.86</v>
      </c>
      <c r="AE46">
        <v>11.76</v>
      </c>
      <c r="AF46">
        <v>13.36</v>
      </c>
      <c r="AG46">
        <v>14.98</v>
      </c>
      <c r="AH46">
        <v>13.38</v>
      </c>
      <c r="AI46">
        <v>10.220000000000001</v>
      </c>
      <c r="AJ46">
        <v>10.77</v>
      </c>
      <c r="AK46">
        <v>11.88</v>
      </c>
      <c r="AL46">
        <v>11.93</v>
      </c>
      <c r="AM46">
        <v>9.76</v>
      </c>
      <c r="AN46">
        <v>7.97</v>
      </c>
      <c r="AO46">
        <v>8.36</v>
      </c>
      <c r="AP46">
        <v>7.58</v>
      </c>
    </row>
    <row r="47" spans="1:80" x14ac:dyDescent="0.2">
      <c r="K47">
        <v>11.51</v>
      </c>
      <c r="L47">
        <v>13.89</v>
      </c>
      <c r="M47">
        <v>14.32</v>
      </c>
      <c r="N47">
        <v>13.78</v>
      </c>
      <c r="O47">
        <v>10.14</v>
      </c>
      <c r="P47">
        <v>10.55</v>
      </c>
      <c r="Q47">
        <v>11.91</v>
      </c>
      <c r="R47">
        <v>11.79</v>
      </c>
      <c r="S47">
        <v>9.7899999999999991</v>
      </c>
      <c r="T47">
        <v>7.77</v>
      </c>
      <c r="U47">
        <v>8.36</v>
      </c>
      <c r="V47">
        <v>6.93</v>
      </c>
      <c r="AE47">
        <v>11.72</v>
      </c>
      <c r="AF47">
        <v>13.72</v>
      </c>
      <c r="AG47">
        <v>14.73</v>
      </c>
      <c r="AH47">
        <v>13.25</v>
      </c>
      <c r="AI47">
        <v>10.31</v>
      </c>
      <c r="AJ47">
        <v>10.65</v>
      </c>
      <c r="AK47">
        <v>11.95</v>
      </c>
      <c r="AL47">
        <v>11.82</v>
      </c>
      <c r="AM47">
        <v>9.68</v>
      </c>
      <c r="AN47">
        <v>7.85</v>
      </c>
      <c r="AO47">
        <v>8.42</v>
      </c>
      <c r="AP47">
        <v>7.67</v>
      </c>
    </row>
    <row r="48" spans="1:80" x14ac:dyDescent="0.2">
      <c r="K48">
        <v>11.48</v>
      </c>
      <c r="L48">
        <v>13.84</v>
      </c>
      <c r="M48">
        <v>14.86</v>
      </c>
      <c r="N48">
        <v>13.46</v>
      </c>
      <c r="O48">
        <v>9.98</v>
      </c>
      <c r="P48">
        <v>10.65</v>
      </c>
      <c r="Q48">
        <v>11.97</v>
      </c>
      <c r="R48">
        <v>11.84</v>
      </c>
      <c r="S48">
        <v>9.73</v>
      </c>
      <c r="T48">
        <v>7.79</v>
      </c>
      <c r="U48">
        <v>8.43</v>
      </c>
      <c r="V48">
        <v>6.92</v>
      </c>
      <c r="AE48">
        <v>11.75</v>
      </c>
      <c r="AF48">
        <v>13.78</v>
      </c>
      <c r="AG48">
        <v>14.74</v>
      </c>
      <c r="AH48">
        <v>13.53</v>
      </c>
      <c r="AI48">
        <v>10.25</v>
      </c>
      <c r="AJ48">
        <v>10.57</v>
      </c>
      <c r="AK48">
        <v>11.87</v>
      </c>
      <c r="AL48">
        <v>11.94</v>
      </c>
      <c r="AM48">
        <v>9.91</v>
      </c>
      <c r="AN48">
        <v>7.98</v>
      </c>
      <c r="AO48">
        <v>8.35</v>
      </c>
      <c r="AP48">
        <v>7.34</v>
      </c>
    </row>
    <row r="49" spans="1:83" x14ac:dyDescent="0.2">
      <c r="K49">
        <v>11.57</v>
      </c>
      <c r="L49">
        <v>13.68</v>
      </c>
      <c r="M49">
        <v>14.42</v>
      </c>
      <c r="N49">
        <v>13.38</v>
      </c>
      <c r="O49">
        <v>10.18</v>
      </c>
      <c r="P49">
        <v>10.64</v>
      </c>
      <c r="Q49">
        <v>11.93</v>
      </c>
      <c r="R49">
        <v>11.67</v>
      </c>
      <c r="S49">
        <v>9.69</v>
      </c>
      <c r="T49">
        <v>7.23</v>
      </c>
      <c r="U49">
        <v>8.39</v>
      </c>
      <c r="V49">
        <v>6.67</v>
      </c>
      <c r="AE49">
        <v>11.59</v>
      </c>
      <c r="AF49">
        <v>13.75</v>
      </c>
      <c r="AG49">
        <v>14.89</v>
      </c>
      <c r="AH49">
        <v>13.53</v>
      </c>
      <c r="AI49">
        <v>10.39</v>
      </c>
      <c r="AJ49">
        <v>10.87</v>
      </c>
      <c r="AK49">
        <v>11.97</v>
      </c>
      <c r="AL49">
        <v>11.87</v>
      </c>
      <c r="AM49">
        <v>9.86</v>
      </c>
      <c r="AN49">
        <v>7.83</v>
      </c>
      <c r="AO49">
        <v>8.43</v>
      </c>
      <c r="AP49">
        <v>7.63</v>
      </c>
    </row>
    <row r="50" spans="1:83" x14ac:dyDescent="0.2">
      <c r="K50">
        <v>11.57</v>
      </c>
      <c r="L50">
        <v>13.97</v>
      </c>
      <c r="M50">
        <v>14.56</v>
      </c>
      <c r="N50">
        <v>13.23</v>
      </c>
      <c r="O50">
        <v>10.220000000000001</v>
      </c>
      <c r="P50">
        <v>10.65</v>
      </c>
      <c r="Q50">
        <v>11.91</v>
      </c>
      <c r="R50">
        <v>11.64</v>
      </c>
      <c r="S50">
        <v>9.7899999999999991</v>
      </c>
      <c r="T50">
        <v>7.51</v>
      </c>
      <c r="U50">
        <v>8.39</v>
      </c>
      <c r="V50">
        <v>6.92</v>
      </c>
      <c r="AE50">
        <v>11.84</v>
      </c>
      <c r="AF50">
        <v>13.55</v>
      </c>
      <c r="AG50">
        <v>14.76</v>
      </c>
      <c r="AH50">
        <v>13.29</v>
      </c>
      <c r="AI50">
        <v>10.36</v>
      </c>
      <c r="AJ50">
        <v>10.71</v>
      </c>
      <c r="AK50">
        <v>11.99</v>
      </c>
      <c r="AL50">
        <v>11.77</v>
      </c>
      <c r="AM50">
        <v>9.81</v>
      </c>
      <c r="AN50">
        <v>7.97</v>
      </c>
      <c r="AO50">
        <v>8.3699999999999992</v>
      </c>
      <c r="AP50">
        <v>7.53</v>
      </c>
    </row>
    <row r="51" spans="1:83" x14ac:dyDescent="0.2">
      <c r="K51">
        <v>11.67</v>
      </c>
      <c r="L51">
        <v>13.58</v>
      </c>
      <c r="M51">
        <v>14.34</v>
      </c>
      <c r="N51">
        <v>13.55</v>
      </c>
      <c r="O51">
        <v>10.19</v>
      </c>
      <c r="P51">
        <v>10.26</v>
      </c>
      <c r="Q51">
        <v>11.82</v>
      </c>
      <c r="R51">
        <v>11.81</v>
      </c>
      <c r="S51">
        <v>9.59</v>
      </c>
      <c r="T51">
        <v>7.61</v>
      </c>
      <c r="U51">
        <v>8.3699999999999992</v>
      </c>
      <c r="V51">
        <v>6.95</v>
      </c>
      <c r="AE51">
        <v>11.76</v>
      </c>
      <c r="AF51">
        <v>13.47</v>
      </c>
      <c r="AG51">
        <v>14.98</v>
      </c>
      <c r="AH51">
        <v>13.14</v>
      </c>
      <c r="AI51">
        <v>10.23</v>
      </c>
      <c r="AJ51">
        <v>10.88</v>
      </c>
      <c r="AK51">
        <v>11.89</v>
      </c>
      <c r="AL51">
        <v>11.75</v>
      </c>
      <c r="AM51">
        <v>9.7799999999999994</v>
      </c>
      <c r="AN51">
        <v>7.78</v>
      </c>
      <c r="AO51">
        <v>8.35</v>
      </c>
      <c r="AP51">
        <v>7.48</v>
      </c>
    </row>
    <row r="52" spans="1:83" x14ac:dyDescent="0.2">
      <c r="A52" t="s">
        <v>108</v>
      </c>
      <c r="B52" t="s">
        <v>88</v>
      </c>
      <c r="C52" t="s">
        <v>89</v>
      </c>
      <c r="D52" t="s">
        <v>94</v>
      </c>
      <c r="E52" t="s">
        <v>109</v>
      </c>
      <c r="F52" t="s">
        <v>110</v>
      </c>
      <c r="K52">
        <v>10.99</v>
      </c>
      <c r="L52">
        <v>12.47</v>
      </c>
      <c r="M52">
        <v>12.54</v>
      </c>
      <c r="N52">
        <v>12.93</v>
      </c>
      <c r="O52">
        <v>9.35</v>
      </c>
      <c r="P52">
        <v>10.29</v>
      </c>
      <c r="Q52">
        <v>10.57</v>
      </c>
      <c r="R52">
        <v>10.97</v>
      </c>
      <c r="S52">
        <v>8.16</v>
      </c>
      <c r="T52">
        <v>6.51</v>
      </c>
      <c r="U52">
        <v>7.08</v>
      </c>
      <c r="V52">
        <v>6.65</v>
      </c>
      <c r="W52">
        <v>8.15</v>
      </c>
      <c r="X52">
        <v>7.22</v>
      </c>
      <c r="Y52">
        <v>7.66</v>
      </c>
      <c r="Z52">
        <v>8.77</v>
      </c>
      <c r="AE52">
        <v>10.85</v>
      </c>
      <c r="AF52">
        <v>12.82</v>
      </c>
      <c r="AG52">
        <v>13.43</v>
      </c>
      <c r="AH52">
        <v>12.96</v>
      </c>
      <c r="AI52">
        <v>9.42</v>
      </c>
      <c r="AJ52">
        <v>10.53</v>
      </c>
      <c r="AK52">
        <v>11.28</v>
      </c>
      <c r="AL52">
        <v>11.36</v>
      </c>
      <c r="AM52">
        <v>8.49</v>
      </c>
      <c r="AN52">
        <v>7.64</v>
      </c>
      <c r="AO52">
        <v>7.18</v>
      </c>
      <c r="AP52">
        <v>7.06</v>
      </c>
      <c r="AQ52">
        <v>8.14</v>
      </c>
      <c r="AR52">
        <v>7.41</v>
      </c>
      <c r="AS52">
        <v>7.76</v>
      </c>
      <c r="AT52">
        <v>8.66</v>
      </c>
      <c r="AY52">
        <v>9.56</v>
      </c>
      <c r="AZ52">
        <v>12.48</v>
      </c>
      <c r="BA52">
        <v>12.72</v>
      </c>
      <c r="BB52">
        <v>12.76</v>
      </c>
      <c r="BC52">
        <v>7.69</v>
      </c>
      <c r="BD52">
        <v>9.9700000000000006</v>
      </c>
      <c r="BE52">
        <v>10.48</v>
      </c>
      <c r="BF52">
        <v>10.82</v>
      </c>
      <c r="BG52">
        <v>6.74</v>
      </c>
      <c r="BH52">
        <v>8.48</v>
      </c>
      <c r="BI52">
        <v>4.99</v>
      </c>
      <c r="BJ52">
        <v>9.0500000000000007</v>
      </c>
      <c r="BK52">
        <v>6.78</v>
      </c>
      <c r="BL52">
        <v>7.08</v>
      </c>
      <c r="BR52">
        <v>9.9600000000000009</v>
      </c>
      <c r="BS52">
        <v>12.36</v>
      </c>
      <c r="BT52">
        <v>12.89</v>
      </c>
      <c r="BU52">
        <v>12.73</v>
      </c>
      <c r="BV52">
        <v>7.84</v>
      </c>
      <c r="BW52">
        <v>9.98</v>
      </c>
      <c r="BX52">
        <v>10.91</v>
      </c>
      <c r="BY52">
        <v>10.99</v>
      </c>
      <c r="BZ52">
        <v>6.98</v>
      </c>
      <c r="CA52">
        <v>8.5399999999999991</v>
      </c>
      <c r="CB52">
        <v>4.99</v>
      </c>
      <c r="CC52">
        <v>8.94</v>
      </c>
      <c r="CD52">
        <v>6.83</v>
      </c>
      <c r="CE52">
        <v>6.69</v>
      </c>
    </row>
    <row r="53" spans="1:83" x14ac:dyDescent="0.2">
      <c r="K53">
        <v>10.76</v>
      </c>
      <c r="L53">
        <v>11.92</v>
      </c>
      <c r="M53">
        <v>12.44</v>
      </c>
      <c r="N53">
        <v>12.99</v>
      </c>
      <c r="O53">
        <v>9.24</v>
      </c>
      <c r="P53">
        <v>10.54</v>
      </c>
      <c r="Q53">
        <v>10.62</v>
      </c>
      <c r="R53">
        <v>11.15</v>
      </c>
      <c r="S53">
        <v>8.17</v>
      </c>
      <c r="T53">
        <v>6.86</v>
      </c>
      <c r="U53">
        <v>7.24</v>
      </c>
      <c r="V53">
        <v>6.76</v>
      </c>
      <c r="W53">
        <v>8.27</v>
      </c>
      <c r="X53">
        <v>7.53</v>
      </c>
      <c r="Y53">
        <v>7.48</v>
      </c>
      <c r="Z53">
        <v>8.76</v>
      </c>
      <c r="AE53">
        <v>10.96</v>
      </c>
      <c r="AF53">
        <v>12.78</v>
      </c>
      <c r="AG53">
        <v>13.36</v>
      </c>
      <c r="AH53">
        <v>12.96</v>
      </c>
      <c r="AI53">
        <v>9.6300000000000008</v>
      </c>
      <c r="AJ53">
        <v>10.53</v>
      </c>
      <c r="AK53">
        <v>11.32</v>
      </c>
      <c r="AL53">
        <v>11.11</v>
      </c>
      <c r="AM53">
        <v>8.36</v>
      </c>
      <c r="AN53">
        <v>7.56</v>
      </c>
      <c r="AO53">
        <v>7.08</v>
      </c>
      <c r="AP53">
        <v>6.87</v>
      </c>
      <c r="AQ53">
        <v>8.2100000000000009</v>
      </c>
      <c r="AR53">
        <v>7.29</v>
      </c>
      <c r="AS53">
        <v>7.76</v>
      </c>
      <c r="AT53">
        <v>8.81</v>
      </c>
      <c r="AY53">
        <v>9.59</v>
      </c>
      <c r="AZ53">
        <v>12.48</v>
      </c>
      <c r="BA53">
        <v>12.79</v>
      </c>
      <c r="BB53">
        <v>12.61</v>
      </c>
      <c r="BC53">
        <v>7.67</v>
      </c>
      <c r="BD53">
        <v>10.23</v>
      </c>
      <c r="BE53">
        <v>10.35</v>
      </c>
      <c r="BF53">
        <v>10.79</v>
      </c>
      <c r="BG53">
        <v>6.83</v>
      </c>
      <c r="BH53">
        <v>8.35</v>
      </c>
      <c r="BI53">
        <v>4.9800000000000004</v>
      </c>
      <c r="BJ53">
        <v>8.98</v>
      </c>
      <c r="BK53">
        <v>6.75</v>
      </c>
      <c r="BL53">
        <v>6.98</v>
      </c>
      <c r="BR53">
        <v>9.94</v>
      </c>
      <c r="BS53">
        <v>12.61</v>
      </c>
      <c r="BT53">
        <v>12.97</v>
      </c>
      <c r="BU53">
        <v>12.63</v>
      </c>
      <c r="BV53">
        <v>7.98</v>
      </c>
      <c r="BW53">
        <v>10.24</v>
      </c>
      <c r="BX53">
        <v>10.76</v>
      </c>
      <c r="BY53">
        <v>10.95</v>
      </c>
      <c r="BZ53">
        <v>6.82</v>
      </c>
      <c r="CA53">
        <v>8.52</v>
      </c>
      <c r="CB53">
        <v>4.92</v>
      </c>
      <c r="CC53">
        <v>9.0500000000000007</v>
      </c>
      <c r="CD53">
        <v>6.91</v>
      </c>
      <c r="CE53">
        <v>6.67</v>
      </c>
    </row>
    <row r="54" spans="1:83" x14ac:dyDescent="0.2">
      <c r="K54">
        <v>10.78</v>
      </c>
      <c r="L54">
        <v>12.53</v>
      </c>
      <c r="M54">
        <v>12.43</v>
      </c>
      <c r="N54">
        <v>13.12</v>
      </c>
      <c r="O54">
        <v>9.2799999999999994</v>
      </c>
      <c r="P54">
        <v>9.8800000000000008</v>
      </c>
      <c r="Q54">
        <v>10.63</v>
      </c>
      <c r="R54">
        <v>10.99</v>
      </c>
      <c r="S54">
        <v>8.15</v>
      </c>
      <c r="T54">
        <v>6.92</v>
      </c>
      <c r="U54">
        <v>7.25</v>
      </c>
      <c r="V54">
        <v>6.95</v>
      </c>
      <c r="W54">
        <v>8.15</v>
      </c>
      <c r="X54">
        <v>7.32</v>
      </c>
      <c r="Y54">
        <v>7.48</v>
      </c>
      <c r="Z54">
        <v>8.7899999999999991</v>
      </c>
      <c r="AE54">
        <v>10.93</v>
      </c>
      <c r="AF54">
        <v>12.82</v>
      </c>
      <c r="AG54">
        <v>13.34</v>
      </c>
      <c r="AH54">
        <v>12.93</v>
      </c>
      <c r="AI54">
        <v>9.65</v>
      </c>
      <c r="AJ54">
        <v>10.42</v>
      </c>
      <c r="AK54">
        <v>11.25</v>
      </c>
      <c r="AL54">
        <v>11.24</v>
      </c>
      <c r="AM54">
        <v>8.34</v>
      </c>
      <c r="AN54">
        <v>7.67</v>
      </c>
      <c r="AO54">
        <v>7.18</v>
      </c>
      <c r="AP54">
        <v>6.85</v>
      </c>
      <c r="AQ54">
        <v>8.2100000000000009</v>
      </c>
      <c r="AR54">
        <v>7.31</v>
      </c>
      <c r="AS54">
        <v>7.62</v>
      </c>
      <c r="AT54">
        <v>8.92</v>
      </c>
      <c r="AY54">
        <v>9.6199999999999992</v>
      </c>
      <c r="AZ54">
        <v>12.77</v>
      </c>
      <c r="BA54">
        <v>12.67</v>
      </c>
      <c r="BB54">
        <v>12.79</v>
      </c>
      <c r="BC54">
        <v>7.62</v>
      </c>
      <c r="BD54">
        <v>9.59</v>
      </c>
      <c r="BE54">
        <v>10.49</v>
      </c>
      <c r="BF54">
        <v>10.79</v>
      </c>
      <c r="BG54">
        <v>6.71</v>
      </c>
      <c r="BH54">
        <v>8.44</v>
      </c>
      <c r="BI54">
        <v>4.8899999999999997</v>
      </c>
      <c r="BJ54">
        <v>9.19</v>
      </c>
      <c r="BK54">
        <v>6.77</v>
      </c>
      <c r="BL54">
        <v>6.65</v>
      </c>
      <c r="BR54">
        <v>9.92</v>
      </c>
      <c r="BS54">
        <v>12.55</v>
      </c>
      <c r="BT54">
        <v>12.88</v>
      </c>
      <c r="BU54">
        <v>12.77</v>
      </c>
      <c r="BV54">
        <v>7.79</v>
      </c>
      <c r="BW54">
        <v>9.76</v>
      </c>
      <c r="BX54">
        <v>10.92</v>
      </c>
      <c r="BY54">
        <v>10.93</v>
      </c>
      <c r="BZ54">
        <v>6.75</v>
      </c>
      <c r="CA54">
        <v>8.5500000000000007</v>
      </c>
      <c r="CB54">
        <v>4.8899999999999997</v>
      </c>
      <c r="CC54">
        <v>8.83</v>
      </c>
      <c r="CD54">
        <v>6.63</v>
      </c>
      <c r="CE54">
        <v>6.76</v>
      </c>
    </row>
    <row r="55" spans="1:83" x14ac:dyDescent="0.2">
      <c r="K55">
        <v>10.33</v>
      </c>
      <c r="L55">
        <v>12.63</v>
      </c>
      <c r="M55">
        <v>12.56</v>
      </c>
      <c r="N55">
        <v>13.12</v>
      </c>
      <c r="O55">
        <v>9.35</v>
      </c>
      <c r="P55">
        <v>10.29</v>
      </c>
      <c r="Q55">
        <v>10.46</v>
      </c>
      <c r="R55">
        <v>10.94</v>
      </c>
      <c r="S55">
        <v>8.2100000000000009</v>
      </c>
      <c r="T55">
        <v>6.85</v>
      </c>
      <c r="U55">
        <v>7.21</v>
      </c>
      <c r="V55">
        <v>6.88</v>
      </c>
      <c r="W55">
        <v>8.1300000000000008</v>
      </c>
      <c r="X55">
        <v>7.44</v>
      </c>
      <c r="Y55">
        <v>7.51</v>
      </c>
      <c r="Z55">
        <v>8.69</v>
      </c>
      <c r="AE55">
        <v>10.69</v>
      </c>
      <c r="AF55">
        <v>12.84</v>
      </c>
      <c r="AG55">
        <v>13.39</v>
      </c>
      <c r="AH55">
        <v>13.09</v>
      </c>
      <c r="AI55">
        <v>9.7799999999999994</v>
      </c>
      <c r="AJ55">
        <v>10.55</v>
      </c>
      <c r="AK55">
        <v>11.41</v>
      </c>
      <c r="AL55">
        <v>11.57</v>
      </c>
      <c r="AM55">
        <v>8.41</v>
      </c>
      <c r="AN55">
        <v>7.24</v>
      </c>
      <c r="AO55">
        <v>7.08</v>
      </c>
      <c r="AP55">
        <v>7.13</v>
      </c>
      <c r="AQ55">
        <v>8.17</v>
      </c>
      <c r="AR55">
        <v>7.45</v>
      </c>
      <c r="AS55">
        <v>7.76</v>
      </c>
      <c r="AT55">
        <v>8.89</v>
      </c>
      <c r="AY55">
        <v>9.74</v>
      </c>
      <c r="AZ55">
        <v>12.36</v>
      </c>
      <c r="BA55">
        <v>12.66</v>
      </c>
      <c r="BB55">
        <v>12.78</v>
      </c>
      <c r="BC55">
        <v>7.69</v>
      </c>
      <c r="BD55">
        <v>9.91</v>
      </c>
      <c r="BE55">
        <v>10.54</v>
      </c>
      <c r="BF55">
        <v>10.54</v>
      </c>
      <c r="BG55">
        <v>6.72</v>
      </c>
      <c r="BH55">
        <v>8.33</v>
      </c>
      <c r="BI55">
        <v>4.87</v>
      </c>
      <c r="BJ55">
        <v>9.08</v>
      </c>
      <c r="BK55">
        <v>6.88</v>
      </c>
      <c r="BL55">
        <v>6.66</v>
      </c>
      <c r="BR55">
        <v>9.92</v>
      </c>
      <c r="BS55">
        <v>12.29</v>
      </c>
      <c r="BT55">
        <v>12.81</v>
      </c>
      <c r="BU55">
        <v>12.64</v>
      </c>
      <c r="BV55">
        <v>7.69</v>
      </c>
      <c r="BW55">
        <v>9.83</v>
      </c>
      <c r="BX55">
        <v>10.96</v>
      </c>
      <c r="BY55">
        <v>10.75</v>
      </c>
      <c r="BZ55">
        <v>6.72</v>
      </c>
      <c r="CA55">
        <v>8.49</v>
      </c>
      <c r="CB55">
        <v>4.99</v>
      </c>
      <c r="CC55">
        <v>8.85</v>
      </c>
      <c r="CD55">
        <v>6.92</v>
      </c>
      <c r="CE55">
        <v>6.59</v>
      </c>
    </row>
    <row r="56" spans="1:83" x14ac:dyDescent="0.2">
      <c r="K56">
        <v>10.79</v>
      </c>
      <c r="L56">
        <v>12.34</v>
      </c>
      <c r="M56">
        <v>12.63</v>
      </c>
      <c r="N56">
        <v>12.97</v>
      </c>
      <c r="O56">
        <v>9.44</v>
      </c>
      <c r="P56">
        <v>10.34</v>
      </c>
      <c r="Q56">
        <v>10.91</v>
      </c>
      <c r="R56">
        <v>10.95</v>
      </c>
      <c r="S56">
        <v>8.16</v>
      </c>
      <c r="T56">
        <v>6.64</v>
      </c>
      <c r="U56">
        <v>7.14</v>
      </c>
      <c r="V56">
        <v>6.95</v>
      </c>
      <c r="W56">
        <v>8.0500000000000007</v>
      </c>
      <c r="X56">
        <v>7.27</v>
      </c>
      <c r="Y56">
        <v>7.53</v>
      </c>
      <c r="Z56">
        <v>8.7899999999999991</v>
      </c>
      <c r="AE56">
        <v>10.89</v>
      </c>
      <c r="AF56">
        <v>12.61</v>
      </c>
      <c r="AG56">
        <v>13.43</v>
      </c>
      <c r="AH56">
        <v>12.94</v>
      </c>
      <c r="AI56">
        <v>9.76</v>
      </c>
      <c r="AJ56">
        <v>10.31</v>
      </c>
      <c r="AK56">
        <v>11.43</v>
      </c>
      <c r="AL56">
        <v>11.14</v>
      </c>
      <c r="AM56">
        <v>8.42</v>
      </c>
      <c r="AN56">
        <v>7.62</v>
      </c>
      <c r="AO56">
        <v>7.15</v>
      </c>
      <c r="AP56">
        <v>6.61</v>
      </c>
      <c r="AQ56">
        <v>8.16</v>
      </c>
      <c r="AR56">
        <v>7.43</v>
      </c>
      <c r="AS56">
        <v>7.78</v>
      </c>
      <c r="AT56">
        <v>8.89</v>
      </c>
      <c r="AY56">
        <v>9.6199999999999992</v>
      </c>
      <c r="AZ56">
        <v>12.64</v>
      </c>
      <c r="BA56">
        <v>12.57</v>
      </c>
      <c r="BB56">
        <v>12.83</v>
      </c>
      <c r="BC56">
        <v>7.69</v>
      </c>
      <c r="BD56">
        <v>9.86</v>
      </c>
      <c r="BE56">
        <v>10.29</v>
      </c>
      <c r="BF56">
        <v>10.75</v>
      </c>
      <c r="BG56">
        <v>6.82</v>
      </c>
      <c r="BH56">
        <v>8.24</v>
      </c>
      <c r="BI56">
        <v>4.8899999999999997</v>
      </c>
      <c r="BJ56">
        <v>9.2799999999999994</v>
      </c>
      <c r="BK56">
        <v>6.82</v>
      </c>
      <c r="BL56">
        <v>6.64</v>
      </c>
      <c r="BR56">
        <v>9.98</v>
      </c>
      <c r="BS56">
        <v>12.75</v>
      </c>
      <c r="BT56">
        <v>12.86</v>
      </c>
      <c r="BU56">
        <v>12.81</v>
      </c>
      <c r="BV56">
        <v>7.89</v>
      </c>
      <c r="BW56">
        <v>9.7200000000000006</v>
      </c>
      <c r="BX56">
        <v>10.92</v>
      </c>
      <c r="BY56">
        <v>10.81</v>
      </c>
      <c r="BZ56">
        <v>6.89</v>
      </c>
      <c r="CA56">
        <v>8.52</v>
      </c>
      <c r="CB56">
        <v>4.9800000000000004</v>
      </c>
      <c r="CC56">
        <v>8.84</v>
      </c>
      <c r="CD56">
        <v>6.95</v>
      </c>
      <c r="CE56">
        <v>6.81</v>
      </c>
    </row>
    <row r="57" spans="1:83" x14ac:dyDescent="0.2">
      <c r="K57">
        <v>10.94</v>
      </c>
      <c r="L57">
        <v>12.62</v>
      </c>
      <c r="M57">
        <v>12.61</v>
      </c>
      <c r="N57">
        <v>12.99</v>
      </c>
      <c r="O57">
        <v>9.42</v>
      </c>
      <c r="P57">
        <v>10.15</v>
      </c>
      <c r="Q57">
        <v>10.94</v>
      </c>
      <c r="R57">
        <v>10.98</v>
      </c>
      <c r="S57">
        <v>7.95</v>
      </c>
      <c r="T57">
        <v>6.41</v>
      </c>
      <c r="U57">
        <v>7.15</v>
      </c>
      <c r="V57">
        <v>6.68</v>
      </c>
      <c r="W57">
        <v>8.11</v>
      </c>
      <c r="X57">
        <v>7.37</v>
      </c>
      <c r="Y57">
        <v>7.63</v>
      </c>
      <c r="Z57">
        <v>8.6300000000000008</v>
      </c>
      <c r="AE57">
        <v>10.76</v>
      </c>
      <c r="AF57">
        <v>12.95</v>
      </c>
      <c r="AG57">
        <v>13.18</v>
      </c>
      <c r="AH57">
        <v>13.08</v>
      </c>
      <c r="AI57">
        <v>9.7899999999999991</v>
      </c>
      <c r="AJ57">
        <v>10.65</v>
      </c>
      <c r="AK57">
        <v>11.34</v>
      </c>
      <c r="AL57">
        <v>11.42</v>
      </c>
      <c r="AM57">
        <v>8.4600000000000009</v>
      </c>
      <c r="AN57">
        <v>7.55</v>
      </c>
      <c r="AO57">
        <v>7.13</v>
      </c>
      <c r="AP57">
        <v>6.98</v>
      </c>
      <c r="AQ57">
        <v>8.1199999999999992</v>
      </c>
      <c r="AR57">
        <v>7.36</v>
      </c>
      <c r="AS57">
        <v>7.71</v>
      </c>
      <c r="AT57">
        <v>8.9700000000000006</v>
      </c>
      <c r="AY57">
        <v>9.58</v>
      </c>
      <c r="AZ57">
        <v>12.86</v>
      </c>
      <c r="BA57">
        <v>12.61</v>
      </c>
      <c r="BB57">
        <v>12.65</v>
      </c>
      <c r="BC57">
        <v>7.64</v>
      </c>
      <c r="BD57">
        <v>9.93</v>
      </c>
      <c r="BE57">
        <v>10.48</v>
      </c>
      <c r="BF57">
        <v>10.88</v>
      </c>
      <c r="BG57">
        <v>6.79</v>
      </c>
      <c r="BH57">
        <v>8.15</v>
      </c>
      <c r="BI57">
        <v>4.84</v>
      </c>
      <c r="BJ57">
        <v>9.07</v>
      </c>
      <c r="BK57">
        <v>6.87</v>
      </c>
      <c r="BL57">
        <v>6.56</v>
      </c>
      <c r="BR57">
        <v>9.9700000000000006</v>
      </c>
      <c r="BS57">
        <v>12.96</v>
      </c>
      <c r="BT57">
        <v>12.83</v>
      </c>
      <c r="BU57">
        <v>12.79</v>
      </c>
      <c r="BV57">
        <v>7.96</v>
      </c>
      <c r="BW57">
        <v>9.94</v>
      </c>
      <c r="BX57">
        <v>10.95</v>
      </c>
      <c r="BY57">
        <v>10.77</v>
      </c>
      <c r="BZ57">
        <v>6.83</v>
      </c>
      <c r="CA57">
        <v>8.52</v>
      </c>
      <c r="CB57">
        <v>4.93</v>
      </c>
      <c r="CC57">
        <v>8.86</v>
      </c>
      <c r="CD57">
        <v>6.96</v>
      </c>
      <c r="CE57">
        <v>6.61</v>
      </c>
    </row>
    <row r="58" spans="1:83" x14ac:dyDescent="0.2">
      <c r="K58">
        <v>10.74</v>
      </c>
      <c r="L58">
        <v>12.36</v>
      </c>
      <c r="M58">
        <v>12.53</v>
      </c>
      <c r="N58">
        <v>13.05</v>
      </c>
      <c r="O58">
        <v>9.24</v>
      </c>
      <c r="P58">
        <v>10.62</v>
      </c>
      <c r="Q58">
        <v>10.93</v>
      </c>
      <c r="R58">
        <v>10.99</v>
      </c>
      <c r="S58">
        <v>7.97</v>
      </c>
      <c r="T58">
        <v>6.63</v>
      </c>
      <c r="U58">
        <v>7.16</v>
      </c>
      <c r="V58">
        <v>6.79</v>
      </c>
      <c r="W58">
        <v>8.07</v>
      </c>
      <c r="X58">
        <v>7.41</v>
      </c>
      <c r="Y58">
        <v>7.54</v>
      </c>
      <c r="Z58">
        <v>8.56</v>
      </c>
      <c r="AE58">
        <v>10.56</v>
      </c>
      <c r="AF58">
        <v>12.86</v>
      </c>
      <c r="AG58">
        <v>13.37</v>
      </c>
      <c r="AH58">
        <v>13.13</v>
      </c>
      <c r="AI58">
        <v>9.6300000000000008</v>
      </c>
      <c r="AJ58">
        <v>10.67</v>
      </c>
      <c r="AK58">
        <v>11.34</v>
      </c>
      <c r="AL58">
        <v>11.24</v>
      </c>
      <c r="AM58">
        <v>8.42</v>
      </c>
      <c r="AN58">
        <v>7.63</v>
      </c>
      <c r="AO58">
        <v>7.15</v>
      </c>
      <c r="AP58">
        <v>7.22</v>
      </c>
      <c r="AQ58">
        <v>8.23</v>
      </c>
      <c r="AR58">
        <v>7.39</v>
      </c>
      <c r="AS58">
        <v>7.71</v>
      </c>
      <c r="AT58">
        <v>8.81</v>
      </c>
      <c r="AY58">
        <v>9.59</v>
      </c>
      <c r="AZ58">
        <v>12.86</v>
      </c>
      <c r="BA58">
        <v>12.49</v>
      </c>
      <c r="BB58">
        <v>12.65</v>
      </c>
      <c r="BC58">
        <v>7.67</v>
      </c>
      <c r="BD58">
        <v>9.86</v>
      </c>
      <c r="BE58">
        <v>10.16</v>
      </c>
      <c r="BF58">
        <v>10.78</v>
      </c>
      <c r="BG58">
        <v>6.69</v>
      </c>
      <c r="BH58">
        <v>8.16</v>
      </c>
      <c r="BI58">
        <v>4.9400000000000004</v>
      </c>
      <c r="BJ58">
        <v>8.9700000000000006</v>
      </c>
      <c r="BK58">
        <v>6.97</v>
      </c>
      <c r="BL58">
        <v>6.64</v>
      </c>
      <c r="BR58">
        <v>9.91</v>
      </c>
      <c r="BS58">
        <v>12.94</v>
      </c>
      <c r="BT58">
        <v>12.89</v>
      </c>
      <c r="BU58">
        <v>12.72</v>
      </c>
      <c r="BV58">
        <v>7.96</v>
      </c>
      <c r="BW58">
        <v>9.93</v>
      </c>
      <c r="BX58">
        <v>10.84</v>
      </c>
      <c r="BY58">
        <v>10.89</v>
      </c>
      <c r="BZ58">
        <v>6.87</v>
      </c>
      <c r="CA58">
        <v>8.33</v>
      </c>
      <c r="CB58">
        <v>4.95</v>
      </c>
      <c r="CC58">
        <v>8.74</v>
      </c>
      <c r="CD58">
        <v>6.77</v>
      </c>
      <c r="CE58">
        <v>6.62</v>
      </c>
    </row>
    <row r="59" spans="1:83" x14ac:dyDescent="0.2">
      <c r="K59">
        <v>10.89</v>
      </c>
      <c r="L59">
        <v>12.55</v>
      </c>
      <c r="M59">
        <v>12.71</v>
      </c>
      <c r="N59">
        <v>13.07</v>
      </c>
      <c r="O59">
        <v>9.44</v>
      </c>
      <c r="P59">
        <v>9.89</v>
      </c>
      <c r="Q59">
        <v>10.92</v>
      </c>
      <c r="R59">
        <v>10.98</v>
      </c>
      <c r="S59">
        <v>8.14</v>
      </c>
      <c r="T59">
        <v>6.76</v>
      </c>
      <c r="U59">
        <v>7.31</v>
      </c>
      <c r="V59">
        <v>6.82</v>
      </c>
      <c r="W59">
        <v>8.09</v>
      </c>
      <c r="X59">
        <v>7.36</v>
      </c>
      <c r="Y59">
        <v>7.58</v>
      </c>
      <c r="Z59">
        <v>8.7899999999999991</v>
      </c>
      <c r="AE59">
        <v>10.61</v>
      </c>
      <c r="AF59">
        <v>12.61</v>
      </c>
      <c r="AG59">
        <v>13.53</v>
      </c>
      <c r="AH59">
        <v>13.13</v>
      </c>
      <c r="AI59">
        <v>9.85</v>
      </c>
      <c r="AJ59">
        <v>10.39</v>
      </c>
      <c r="AK59">
        <v>11.55</v>
      </c>
      <c r="AL59">
        <v>11.51</v>
      </c>
      <c r="AM59">
        <v>8.48</v>
      </c>
      <c r="AN59">
        <v>7.53</v>
      </c>
      <c r="AO59">
        <v>7.13</v>
      </c>
      <c r="AP59">
        <v>6.84</v>
      </c>
      <c r="AQ59">
        <v>8.19</v>
      </c>
      <c r="AR59">
        <v>7.28</v>
      </c>
      <c r="AS59">
        <v>7.76</v>
      </c>
      <c r="AT59">
        <v>8.85</v>
      </c>
      <c r="AY59">
        <v>9.6199999999999992</v>
      </c>
      <c r="AZ59">
        <v>12.56</v>
      </c>
      <c r="BA59">
        <v>12.69</v>
      </c>
      <c r="BB59">
        <v>12.62</v>
      </c>
      <c r="BC59">
        <v>7.66</v>
      </c>
      <c r="BD59">
        <v>9.93</v>
      </c>
      <c r="BE59">
        <v>10.28</v>
      </c>
      <c r="BF59">
        <v>10.79</v>
      </c>
      <c r="BG59">
        <v>6.79</v>
      </c>
      <c r="BH59">
        <v>8.18</v>
      </c>
      <c r="BI59">
        <v>4.93</v>
      </c>
      <c r="BJ59">
        <v>9.0299999999999994</v>
      </c>
      <c r="BK59">
        <v>6.91</v>
      </c>
      <c r="BL59">
        <v>6.64</v>
      </c>
      <c r="BR59">
        <v>9.99</v>
      </c>
      <c r="BS59">
        <v>12.89</v>
      </c>
      <c r="BT59">
        <v>12.92</v>
      </c>
      <c r="BU59">
        <v>12.67</v>
      </c>
      <c r="BV59">
        <v>7.94</v>
      </c>
      <c r="BW59">
        <v>9.65</v>
      </c>
      <c r="BX59">
        <v>10.89</v>
      </c>
      <c r="BY59">
        <v>10.63</v>
      </c>
      <c r="BZ59">
        <v>6.95</v>
      </c>
      <c r="CA59">
        <v>8.41</v>
      </c>
      <c r="CB59">
        <v>4.9800000000000004</v>
      </c>
      <c r="CC59">
        <v>8.83</v>
      </c>
      <c r="CD59">
        <v>6.98</v>
      </c>
      <c r="CE59">
        <v>6.77</v>
      </c>
    </row>
    <row r="60" spans="1:83" x14ac:dyDescent="0.2">
      <c r="K60">
        <v>10.71</v>
      </c>
      <c r="L60">
        <v>12.33</v>
      </c>
      <c r="M60">
        <v>12.61</v>
      </c>
      <c r="N60">
        <v>13.07</v>
      </c>
      <c r="O60">
        <v>9.18</v>
      </c>
      <c r="P60">
        <v>10.15</v>
      </c>
      <c r="Q60">
        <v>10.86</v>
      </c>
      <c r="R60">
        <v>10.98</v>
      </c>
      <c r="S60">
        <v>8.23</v>
      </c>
      <c r="T60">
        <v>6.86</v>
      </c>
      <c r="U60">
        <v>7.27</v>
      </c>
      <c r="V60">
        <v>6.82</v>
      </c>
      <c r="W60">
        <v>8.1199999999999992</v>
      </c>
      <c r="X60">
        <v>7.25</v>
      </c>
      <c r="Y60">
        <v>7.52</v>
      </c>
      <c r="Z60">
        <v>8.7100000000000009</v>
      </c>
      <c r="AE60">
        <v>10.56</v>
      </c>
      <c r="AF60">
        <v>12.74</v>
      </c>
      <c r="AG60">
        <v>13.36</v>
      </c>
      <c r="AH60">
        <v>13.16</v>
      </c>
      <c r="AI60">
        <v>9.59</v>
      </c>
      <c r="AJ60">
        <v>10.28</v>
      </c>
      <c r="AK60">
        <v>11.34</v>
      </c>
      <c r="AL60">
        <v>11.49</v>
      </c>
      <c r="AM60">
        <v>8.19</v>
      </c>
      <c r="AN60">
        <v>7.55</v>
      </c>
      <c r="AO60">
        <v>7.15</v>
      </c>
      <c r="AP60">
        <v>6.81</v>
      </c>
      <c r="AQ60">
        <v>8.27</v>
      </c>
      <c r="AR60">
        <v>7.35</v>
      </c>
      <c r="AS60">
        <v>7.77</v>
      </c>
      <c r="AT60">
        <v>8.83</v>
      </c>
      <c r="AY60">
        <v>9.61</v>
      </c>
      <c r="AZ60">
        <v>12.66</v>
      </c>
      <c r="BA60">
        <v>12.64</v>
      </c>
      <c r="BB60">
        <v>12.56</v>
      </c>
      <c r="BC60">
        <v>7.57</v>
      </c>
      <c r="BD60">
        <v>9.7899999999999991</v>
      </c>
      <c r="BE60">
        <v>10.51</v>
      </c>
      <c r="BF60">
        <v>10.86</v>
      </c>
      <c r="BG60">
        <v>6.77</v>
      </c>
      <c r="BH60">
        <v>8.1300000000000008</v>
      </c>
      <c r="BI60">
        <v>4.95</v>
      </c>
      <c r="BJ60">
        <v>8.98</v>
      </c>
      <c r="BK60">
        <v>6.78</v>
      </c>
      <c r="BL60">
        <v>6.74</v>
      </c>
      <c r="BR60">
        <v>9.99</v>
      </c>
      <c r="BS60">
        <v>12.95</v>
      </c>
      <c r="BT60">
        <v>12.88</v>
      </c>
      <c r="BU60">
        <v>12.56</v>
      </c>
      <c r="BV60">
        <v>7.96</v>
      </c>
      <c r="BW60">
        <v>9.82</v>
      </c>
      <c r="BX60">
        <v>10.76</v>
      </c>
      <c r="BY60">
        <v>10.65</v>
      </c>
      <c r="BZ60">
        <v>6.78</v>
      </c>
      <c r="CA60">
        <v>8.4700000000000006</v>
      </c>
      <c r="CB60">
        <v>4.8099999999999996</v>
      </c>
      <c r="CC60">
        <v>8.89</v>
      </c>
      <c r="CD60">
        <v>6.83</v>
      </c>
      <c r="CE60">
        <v>6.61</v>
      </c>
    </row>
    <row r="61" spans="1:83" x14ac:dyDescent="0.2">
      <c r="K61">
        <v>10.82</v>
      </c>
      <c r="L61">
        <v>12.49</v>
      </c>
      <c r="M61">
        <v>12.69</v>
      </c>
      <c r="N61">
        <v>13.13</v>
      </c>
      <c r="O61">
        <v>9.25</v>
      </c>
      <c r="P61">
        <v>10.25</v>
      </c>
      <c r="Q61">
        <v>10.71</v>
      </c>
      <c r="R61">
        <v>10.95</v>
      </c>
      <c r="S61">
        <v>8.35</v>
      </c>
      <c r="T61">
        <v>6.81</v>
      </c>
      <c r="U61">
        <v>7.19</v>
      </c>
      <c r="V61">
        <v>6.76</v>
      </c>
      <c r="W61">
        <v>8.08</v>
      </c>
      <c r="X61">
        <v>7.35</v>
      </c>
      <c r="Y61">
        <v>7.56</v>
      </c>
      <c r="Z61">
        <v>8.77</v>
      </c>
      <c r="AE61">
        <v>10.66</v>
      </c>
      <c r="AF61">
        <v>12.78</v>
      </c>
      <c r="AG61">
        <v>13.48</v>
      </c>
      <c r="AH61">
        <v>13.04</v>
      </c>
      <c r="AI61">
        <v>9.7799999999999994</v>
      </c>
      <c r="AJ61">
        <v>10.58</v>
      </c>
      <c r="AK61">
        <v>11.51</v>
      </c>
      <c r="AL61">
        <v>11.38</v>
      </c>
      <c r="AM61">
        <v>8.58</v>
      </c>
      <c r="AN61">
        <v>7.62</v>
      </c>
      <c r="AO61">
        <v>7.13</v>
      </c>
      <c r="AP61">
        <v>6.67</v>
      </c>
      <c r="AQ61">
        <v>8.17</v>
      </c>
      <c r="AR61">
        <v>7.21</v>
      </c>
      <c r="AS61">
        <v>7.73</v>
      </c>
      <c r="AT61">
        <v>8.6300000000000008</v>
      </c>
      <c r="AY61">
        <v>9.64</v>
      </c>
      <c r="AZ61">
        <v>12.31</v>
      </c>
      <c r="BA61">
        <v>12.57</v>
      </c>
      <c r="BB61">
        <v>12.54</v>
      </c>
      <c r="BC61">
        <v>7.61</v>
      </c>
      <c r="BD61">
        <v>9.83</v>
      </c>
      <c r="BE61">
        <v>10.23</v>
      </c>
      <c r="BF61">
        <v>10.76</v>
      </c>
      <c r="BG61">
        <v>6.74</v>
      </c>
      <c r="BH61">
        <v>8.15</v>
      </c>
      <c r="BI61">
        <v>4.9800000000000004</v>
      </c>
      <c r="BJ61">
        <v>8.92</v>
      </c>
      <c r="BK61">
        <v>6.94</v>
      </c>
      <c r="BL61">
        <v>6.63</v>
      </c>
      <c r="BR61">
        <v>9.83</v>
      </c>
      <c r="BS61">
        <v>12.33</v>
      </c>
      <c r="BT61">
        <v>12.78</v>
      </c>
      <c r="BU61">
        <v>12.47</v>
      </c>
      <c r="BV61">
        <v>7.76</v>
      </c>
      <c r="BW61">
        <v>9.7799999999999994</v>
      </c>
      <c r="BX61">
        <v>10.98</v>
      </c>
      <c r="BY61">
        <v>10.82</v>
      </c>
      <c r="BZ61">
        <v>6.93</v>
      </c>
      <c r="CA61">
        <v>8.57</v>
      </c>
      <c r="CB61">
        <v>4.88</v>
      </c>
      <c r="CC61">
        <v>8.86</v>
      </c>
      <c r="CD61">
        <v>6.85</v>
      </c>
      <c r="CE61">
        <v>6.55</v>
      </c>
    </row>
    <row r="62" spans="1:83" x14ac:dyDescent="0.2">
      <c r="A62" t="s">
        <v>111</v>
      </c>
      <c r="B62" t="s">
        <v>105</v>
      </c>
      <c r="C62" t="s">
        <v>89</v>
      </c>
      <c r="D62" t="s">
        <v>94</v>
      </c>
      <c r="E62" t="s">
        <v>112</v>
      </c>
      <c r="F62" t="s">
        <v>113</v>
      </c>
      <c r="S62">
        <v>8.92</v>
      </c>
      <c r="T62">
        <v>7.55</v>
      </c>
      <c r="Y62">
        <v>8.52</v>
      </c>
      <c r="AM62">
        <v>8.93</v>
      </c>
      <c r="AN62">
        <v>7.46</v>
      </c>
      <c r="AS62">
        <v>8.6199999999999992</v>
      </c>
    </row>
    <row r="63" spans="1:83" x14ac:dyDescent="0.2">
      <c r="S63">
        <v>8.94</v>
      </c>
      <c r="T63">
        <v>7.56</v>
      </c>
      <c r="Y63">
        <v>8.7799999999999994</v>
      </c>
      <c r="AM63">
        <v>8.9700000000000006</v>
      </c>
      <c r="AN63">
        <v>7.87</v>
      </c>
      <c r="AS63">
        <v>8.73</v>
      </c>
    </row>
    <row r="64" spans="1:83" x14ac:dyDescent="0.2">
      <c r="S64">
        <v>8.91</v>
      </c>
      <c r="T64">
        <v>7.78</v>
      </c>
      <c r="Y64">
        <v>8.5500000000000007</v>
      </c>
      <c r="AM64">
        <v>8.99</v>
      </c>
      <c r="AN64">
        <v>7.76</v>
      </c>
      <c r="AS64">
        <v>8.7799999999999994</v>
      </c>
    </row>
    <row r="65" spans="1:77" x14ac:dyDescent="0.2">
      <c r="S65">
        <v>8.74</v>
      </c>
      <c r="T65">
        <v>7.57</v>
      </c>
      <c r="Y65">
        <v>8.5500000000000007</v>
      </c>
      <c r="AM65">
        <v>8.9600000000000009</v>
      </c>
      <c r="AN65">
        <v>7.87</v>
      </c>
      <c r="AS65">
        <v>8.7100000000000009</v>
      </c>
    </row>
    <row r="66" spans="1:77" x14ac:dyDescent="0.2">
      <c r="S66">
        <v>8.92</v>
      </c>
      <c r="T66">
        <v>7.38</v>
      </c>
      <c r="Y66">
        <v>8.6199999999999992</v>
      </c>
      <c r="AM66">
        <v>8.9600000000000009</v>
      </c>
      <c r="AN66">
        <v>7.79</v>
      </c>
      <c r="AS66">
        <v>8.8800000000000008</v>
      </c>
    </row>
    <row r="67" spans="1:77" x14ac:dyDescent="0.2">
      <c r="S67">
        <v>8.89</v>
      </c>
      <c r="T67">
        <v>7.73</v>
      </c>
      <c r="Y67">
        <v>8.84</v>
      </c>
      <c r="AM67">
        <v>8.99</v>
      </c>
      <c r="AN67">
        <v>7.95</v>
      </c>
      <c r="AS67">
        <v>8.81</v>
      </c>
    </row>
    <row r="68" spans="1:77" x14ac:dyDescent="0.2">
      <c r="S68">
        <v>8.75</v>
      </c>
      <c r="T68">
        <v>7.66</v>
      </c>
      <c r="Y68">
        <v>8.57</v>
      </c>
      <c r="AM68">
        <v>8.8699999999999992</v>
      </c>
      <c r="AN68">
        <v>7.73</v>
      </c>
      <c r="AS68">
        <v>8.7799999999999994</v>
      </c>
    </row>
    <row r="69" spans="1:77" x14ac:dyDescent="0.2">
      <c r="S69">
        <v>8.83</v>
      </c>
      <c r="T69">
        <v>7.69</v>
      </c>
      <c r="Y69">
        <v>8.57</v>
      </c>
      <c r="AM69">
        <v>8.9499999999999993</v>
      </c>
      <c r="AN69">
        <v>7.95</v>
      </c>
      <c r="AS69">
        <v>8.91</v>
      </c>
    </row>
    <row r="70" spans="1:77" x14ac:dyDescent="0.2">
      <c r="S70">
        <v>8.91</v>
      </c>
      <c r="T70">
        <v>7.69</v>
      </c>
      <c r="Y70">
        <v>8.58</v>
      </c>
      <c r="AM70">
        <v>8.9600000000000009</v>
      </c>
      <c r="AN70">
        <v>7.62</v>
      </c>
      <c r="AS70">
        <v>8.84</v>
      </c>
    </row>
    <row r="71" spans="1:77" x14ac:dyDescent="0.2">
      <c r="S71">
        <v>8.83</v>
      </c>
      <c r="T71">
        <v>7.55</v>
      </c>
      <c r="Y71">
        <v>8.64</v>
      </c>
      <c r="AM71">
        <v>8.9700000000000006</v>
      </c>
      <c r="AN71">
        <v>7.78</v>
      </c>
      <c r="AS71">
        <v>8.68</v>
      </c>
    </row>
    <row r="72" spans="1:77" x14ac:dyDescent="0.2">
      <c r="A72" t="s">
        <v>114</v>
      </c>
      <c r="B72" t="s">
        <v>101</v>
      </c>
      <c r="C72" t="s">
        <v>89</v>
      </c>
      <c r="D72" t="s">
        <v>101</v>
      </c>
      <c r="E72" t="s">
        <v>145</v>
      </c>
      <c r="F72" t="s">
        <v>115</v>
      </c>
      <c r="AY72">
        <v>9.48</v>
      </c>
      <c r="AZ72">
        <v>12.66</v>
      </c>
      <c r="BA72">
        <v>12.65</v>
      </c>
      <c r="BB72">
        <v>12.43</v>
      </c>
      <c r="BC72">
        <v>8.19</v>
      </c>
      <c r="BD72">
        <v>10.51</v>
      </c>
      <c r="BE72">
        <v>11.13</v>
      </c>
      <c r="BF72">
        <v>11.07</v>
      </c>
      <c r="BR72">
        <v>9.76</v>
      </c>
      <c r="BS72">
        <v>12.71</v>
      </c>
      <c r="BT72">
        <v>12.65</v>
      </c>
      <c r="BU72">
        <v>12.53</v>
      </c>
      <c r="BV72">
        <v>8.31</v>
      </c>
      <c r="BW72">
        <v>10.85</v>
      </c>
      <c r="BX72">
        <v>11.48</v>
      </c>
      <c r="BY72">
        <v>11.48</v>
      </c>
    </row>
    <row r="73" spans="1:77" x14ac:dyDescent="0.2">
      <c r="AY73">
        <v>9.35</v>
      </c>
      <c r="AZ73">
        <v>12.62</v>
      </c>
      <c r="BA73">
        <v>12.66</v>
      </c>
      <c r="BB73">
        <v>12.42</v>
      </c>
      <c r="BC73">
        <v>8.31</v>
      </c>
      <c r="BD73">
        <v>10.42</v>
      </c>
      <c r="BE73">
        <v>11.28</v>
      </c>
      <c r="BF73">
        <v>10.96</v>
      </c>
      <c r="BR73">
        <v>9.84</v>
      </c>
      <c r="BS73">
        <v>12.51</v>
      </c>
      <c r="BT73">
        <v>12.67</v>
      </c>
      <c r="BU73">
        <v>12.85</v>
      </c>
      <c r="BV73">
        <v>8.35</v>
      </c>
      <c r="BW73">
        <v>10.93</v>
      </c>
      <c r="BX73">
        <v>11.42</v>
      </c>
      <c r="BY73">
        <v>11.76</v>
      </c>
    </row>
    <row r="74" spans="1:77" x14ac:dyDescent="0.2">
      <c r="AY74">
        <v>9.3800000000000008</v>
      </c>
      <c r="AZ74">
        <v>12.92</v>
      </c>
      <c r="BA74">
        <v>12.53</v>
      </c>
      <c r="BB74">
        <v>12.42</v>
      </c>
      <c r="BC74">
        <v>8.18</v>
      </c>
      <c r="BD74">
        <v>10.44</v>
      </c>
      <c r="BE74">
        <v>11.24</v>
      </c>
      <c r="BF74">
        <v>11.09</v>
      </c>
      <c r="BR74">
        <v>9.9499999999999993</v>
      </c>
      <c r="BS74">
        <v>12.92</v>
      </c>
      <c r="BT74">
        <v>12.67</v>
      </c>
      <c r="BU74">
        <v>12.85</v>
      </c>
      <c r="BV74">
        <v>8.5500000000000007</v>
      </c>
      <c r="BW74">
        <v>10.88</v>
      </c>
      <c r="BX74">
        <v>11.66</v>
      </c>
      <c r="BY74">
        <v>11.91</v>
      </c>
    </row>
    <row r="75" spans="1:77" x14ac:dyDescent="0.2">
      <c r="AY75">
        <v>9.34</v>
      </c>
      <c r="AZ75">
        <v>12.38</v>
      </c>
      <c r="BA75">
        <v>12.27</v>
      </c>
      <c r="BB75">
        <v>12.24</v>
      </c>
      <c r="BC75">
        <v>8.25</v>
      </c>
      <c r="BD75">
        <v>10.66</v>
      </c>
      <c r="BE75">
        <v>11.18</v>
      </c>
      <c r="BF75">
        <v>11.05</v>
      </c>
      <c r="BR75">
        <v>9.98</v>
      </c>
      <c r="BS75">
        <v>12.43</v>
      </c>
      <c r="BT75">
        <v>12.48</v>
      </c>
      <c r="BU75">
        <v>12.92</v>
      </c>
      <c r="BV75">
        <v>8.5500000000000007</v>
      </c>
      <c r="BW75">
        <v>10.78</v>
      </c>
      <c r="BX75">
        <v>11.34</v>
      </c>
      <c r="BY75">
        <v>11.23</v>
      </c>
    </row>
    <row r="76" spans="1:77" x14ac:dyDescent="0.2">
      <c r="AY76">
        <v>9.39</v>
      </c>
      <c r="AZ76">
        <v>12.59</v>
      </c>
      <c r="BA76">
        <v>12.74</v>
      </c>
      <c r="BB76">
        <v>12.48</v>
      </c>
      <c r="BC76">
        <v>8.25</v>
      </c>
      <c r="BD76">
        <v>10.63</v>
      </c>
      <c r="BE76">
        <v>11.25</v>
      </c>
      <c r="BF76">
        <v>11.05</v>
      </c>
      <c r="BR76">
        <v>9.9499999999999993</v>
      </c>
      <c r="BS76">
        <v>12.46</v>
      </c>
      <c r="BT76">
        <v>12.86</v>
      </c>
      <c r="BU76">
        <v>12.95</v>
      </c>
      <c r="BV76">
        <v>8.5399999999999991</v>
      </c>
      <c r="BW76">
        <v>10.88</v>
      </c>
      <c r="BX76">
        <v>11.44</v>
      </c>
      <c r="BY76">
        <v>11.82</v>
      </c>
    </row>
    <row r="77" spans="1:77" x14ac:dyDescent="0.2">
      <c r="AY77">
        <v>9.3800000000000008</v>
      </c>
      <c r="AZ77">
        <v>12.32</v>
      </c>
      <c r="BA77">
        <v>12.72</v>
      </c>
      <c r="BB77">
        <v>12.78</v>
      </c>
      <c r="BC77">
        <v>8.25</v>
      </c>
      <c r="BD77">
        <v>10.57</v>
      </c>
      <c r="BE77">
        <v>11.17</v>
      </c>
      <c r="BF77">
        <v>11.02</v>
      </c>
      <c r="BR77">
        <v>9.98</v>
      </c>
      <c r="BS77">
        <v>12.95</v>
      </c>
      <c r="BT77">
        <v>12.53</v>
      </c>
      <c r="BU77">
        <v>12.82</v>
      </c>
      <c r="BV77">
        <v>8.4499999999999993</v>
      </c>
      <c r="BW77">
        <v>10.36</v>
      </c>
      <c r="BX77">
        <v>11.36</v>
      </c>
      <c r="BY77">
        <v>11.09</v>
      </c>
    </row>
    <row r="78" spans="1:77" x14ac:dyDescent="0.2">
      <c r="AY78">
        <v>9.36</v>
      </c>
      <c r="AZ78">
        <v>12.94</v>
      </c>
      <c r="BA78">
        <v>12.69</v>
      </c>
      <c r="BB78">
        <v>12.31</v>
      </c>
      <c r="BC78">
        <v>8.1300000000000008</v>
      </c>
      <c r="BD78">
        <v>10.46</v>
      </c>
      <c r="BE78">
        <v>11.23</v>
      </c>
      <c r="BF78">
        <v>11.18</v>
      </c>
      <c r="BR78">
        <v>9.92</v>
      </c>
      <c r="BS78">
        <v>12.66</v>
      </c>
      <c r="BT78">
        <v>12.73</v>
      </c>
      <c r="BU78">
        <v>12.91</v>
      </c>
      <c r="BV78">
        <v>8.75</v>
      </c>
      <c r="BW78">
        <v>10.59</v>
      </c>
      <c r="BX78">
        <v>11.37</v>
      </c>
      <c r="BY78">
        <v>11.27</v>
      </c>
    </row>
    <row r="79" spans="1:77" x14ac:dyDescent="0.2">
      <c r="AY79">
        <v>9.2899999999999991</v>
      </c>
      <c r="AZ79">
        <v>12.65</v>
      </c>
      <c r="BA79">
        <v>12.43</v>
      </c>
      <c r="BB79">
        <v>12.43</v>
      </c>
      <c r="BC79">
        <v>8.31</v>
      </c>
      <c r="BD79">
        <v>10.29</v>
      </c>
      <c r="BE79">
        <v>11.14</v>
      </c>
      <c r="BF79">
        <v>11.02</v>
      </c>
      <c r="BR79">
        <v>9.7100000000000009</v>
      </c>
      <c r="BS79">
        <v>12.97</v>
      </c>
      <c r="BT79">
        <v>12.62</v>
      </c>
      <c r="BU79">
        <v>12.85</v>
      </c>
      <c r="BV79">
        <v>8.56</v>
      </c>
      <c r="BW79">
        <v>10.75</v>
      </c>
      <c r="BX79">
        <v>11.38</v>
      </c>
      <c r="BY79">
        <v>11.29</v>
      </c>
    </row>
    <row r="80" spans="1:77" x14ac:dyDescent="0.2">
      <c r="AY80">
        <v>9.33</v>
      </c>
      <c r="AZ80">
        <v>12.37</v>
      </c>
      <c r="BA80">
        <v>12.29</v>
      </c>
      <c r="BB80">
        <v>12.51</v>
      </c>
      <c r="BC80">
        <v>8.19</v>
      </c>
      <c r="BD80">
        <v>10.34</v>
      </c>
      <c r="BE80">
        <v>11.28</v>
      </c>
      <c r="BF80">
        <v>11.16</v>
      </c>
      <c r="BR80">
        <v>9.9700000000000006</v>
      </c>
      <c r="BS80">
        <v>12.75</v>
      </c>
      <c r="BT80">
        <v>12.68</v>
      </c>
      <c r="BU80">
        <v>12.94</v>
      </c>
      <c r="BV80">
        <v>8.43</v>
      </c>
      <c r="BW80">
        <v>10.85</v>
      </c>
      <c r="BX80">
        <v>11.35</v>
      </c>
      <c r="BY80">
        <v>11.15</v>
      </c>
    </row>
    <row r="81" spans="1:77" x14ac:dyDescent="0.2">
      <c r="AY81">
        <v>9.3800000000000008</v>
      </c>
      <c r="AZ81">
        <v>12.91</v>
      </c>
      <c r="BA81">
        <v>12.39</v>
      </c>
      <c r="BB81">
        <v>12.22</v>
      </c>
      <c r="BC81">
        <v>8.2100000000000009</v>
      </c>
      <c r="BD81">
        <v>10.53</v>
      </c>
      <c r="BE81">
        <v>11.18</v>
      </c>
      <c r="BF81">
        <v>11.08</v>
      </c>
      <c r="BR81">
        <v>9.91</v>
      </c>
      <c r="BS81">
        <v>12.94</v>
      </c>
      <c r="BT81">
        <v>12.81</v>
      </c>
      <c r="BU81">
        <v>12.73</v>
      </c>
      <c r="BV81">
        <v>8.48</v>
      </c>
      <c r="BW81">
        <v>10.24</v>
      </c>
      <c r="BX81">
        <v>11.17</v>
      </c>
      <c r="BY81">
        <v>11.11</v>
      </c>
    </row>
    <row r="82" spans="1:77" x14ac:dyDescent="0.2">
      <c r="A82" t="s">
        <v>116</v>
      </c>
      <c r="B82" t="s">
        <v>101</v>
      </c>
      <c r="C82" t="s">
        <v>120</v>
      </c>
      <c r="D82" t="s">
        <v>90</v>
      </c>
      <c r="E82" t="s">
        <v>123</v>
      </c>
      <c r="F82" t="s">
        <v>107</v>
      </c>
      <c r="K82">
        <v>11.49</v>
      </c>
      <c r="L82">
        <v>12.66</v>
      </c>
      <c r="M82">
        <v>13.65</v>
      </c>
      <c r="N82">
        <v>13.81</v>
      </c>
      <c r="O82">
        <v>9.68</v>
      </c>
      <c r="P82">
        <v>9.94</v>
      </c>
      <c r="Q82">
        <v>11.53</v>
      </c>
      <c r="R82">
        <v>11.22</v>
      </c>
      <c r="S82">
        <v>8.76</v>
      </c>
      <c r="T82">
        <v>7.94</v>
      </c>
      <c r="U82">
        <v>8.49</v>
      </c>
      <c r="V82">
        <v>8.2200000000000006</v>
      </c>
      <c r="AE82">
        <v>11.68</v>
      </c>
      <c r="AF82">
        <v>12.95</v>
      </c>
      <c r="AG82">
        <v>13.88</v>
      </c>
      <c r="AH82">
        <v>13.94</v>
      </c>
      <c r="AI82">
        <v>9.94</v>
      </c>
      <c r="AJ82">
        <v>9.6300000000000008</v>
      </c>
      <c r="AK82">
        <v>11.75</v>
      </c>
      <c r="AL82">
        <v>11.74</v>
      </c>
      <c r="AM82">
        <v>8.89</v>
      </c>
      <c r="AN82">
        <v>7.52</v>
      </c>
      <c r="AO82">
        <v>8.89</v>
      </c>
      <c r="AP82">
        <v>8.17</v>
      </c>
    </row>
    <row r="83" spans="1:77" x14ac:dyDescent="0.2">
      <c r="K83">
        <v>11.59</v>
      </c>
      <c r="L83">
        <v>12.87</v>
      </c>
      <c r="M83">
        <v>13.71</v>
      </c>
      <c r="N83">
        <v>13.79</v>
      </c>
      <c r="O83">
        <v>9.67</v>
      </c>
      <c r="P83">
        <v>10.11</v>
      </c>
      <c r="Q83">
        <v>11.38</v>
      </c>
      <c r="R83">
        <v>11.21</v>
      </c>
      <c r="S83">
        <v>8.76</v>
      </c>
      <c r="T83">
        <v>7.84</v>
      </c>
      <c r="U83">
        <v>8.6199999999999992</v>
      </c>
      <c r="V83">
        <v>7.97</v>
      </c>
      <c r="AE83">
        <v>11.51</v>
      </c>
      <c r="AF83">
        <v>12.92</v>
      </c>
      <c r="AG83">
        <v>14.37</v>
      </c>
      <c r="AH83">
        <v>13.93</v>
      </c>
      <c r="AI83">
        <v>10.23</v>
      </c>
      <c r="AJ83">
        <v>10.39</v>
      </c>
      <c r="AK83">
        <v>11.95</v>
      </c>
      <c r="AL83">
        <v>11.49</v>
      </c>
      <c r="AM83">
        <v>8.94</v>
      </c>
      <c r="AN83">
        <v>6.73</v>
      </c>
      <c r="AO83">
        <v>8.85</v>
      </c>
      <c r="AP83">
        <v>8.15</v>
      </c>
    </row>
    <row r="84" spans="1:77" x14ac:dyDescent="0.2">
      <c r="K84">
        <v>11.55</v>
      </c>
      <c r="L84">
        <v>12.82</v>
      </c>
      <c r="M84">
        <v>13.62</v>
      </c>
      <c r="N84">
        <v>13.81</v>
      </c>
      <c r="O84">
        <v>9.59</v>
      </c>
      <c r="P84">
        <v>9.84</v>
      </c>
      <c r="Q84">
        <v>11.44</v>
      </c>
      <c r="R84">
        <v>11.24</v>
      </c>
      <c r="S84">
        <v>8.7899999999999991</v>
      </c>
      <c r="T84">
        <v>7.98</v>
      </c>
      <c r="U84">
        <v>8.5500000000000007</v>
      </c>
      <c r="V84">
        <v>7.98</v>
      </c>
      <c r="AE84">
        <v>11.69</v>
      </c>
      <c r="AF84">
        <v>12.92</v>
      </c>
      <c r="AG84">
        <v>14.85</v>
      </c>
      <c r="AH84">
        <v>13.98</v>
      </c>
      <c r="AI84">
        <v>9.9600000000000009</v>
      </c>
      <c r="AJ84">
        <v>9.8699999999999992</v>
      </c>
      <c r="AK84">
        <v>11.83</v>
      </c>
      <c r="AL84">
        <v>11.52</v>
      </c>
      <c r="AM84">
        <v>9.19</v>
      </c>
      <c r="AN84">
        <v>7.39</v>
      </c>
      <c r="AO84">
        <v>8.86</v>
      </c>
      <c r="AP84">
        <v>7.89</v>
      </c>
    </row>
    <row r="85" spans="1:77" x14ac:dyDescent="0.2">
      <c r="K85">
        <v>11.64</v>
      </c>
      <c r="L85">
        <v>12.83</v>
      </c>
      <c r="M85">
        <v>13.66</v>
      </c>
      <c r="N85">
        <v>13.63</v>
      </c>
      <c r="O85">
        <v>9.44</v>
      </c>
      <c r="P85">
        <v>9.84</v>
      </c>
      <c r="Q85">
        <v>11.39</v>
      </c>
      <c r="R85">
        <v>11.22</v>
      </c>
      <c r="S85">
        <v>8.7200000000000006</v>
      </c>
      <c r="T85">
        <v>7.87</v>
      </c>
      <c r="U85">
        <v>8.5399999999999991</v>
      </c>
      <c r="V85">
        <v>7.98</v>
      </c>
      <c r="AE85">
        <v>11.79</v>
      </c>
      <c r="AF85">
        <v>12.87</v>
      </c>
      <c r="AG85">
        <v>14.39</v>
      </c>
      <c r="AH85">
        <v>13.95</v>
      </c>
      <c r="AI85">
        <v>10.17</v>
      </c>
      <c r="AJ85">
        <v>9.65</v>
      </c>
      <c r="AK85">
        <v>11.81</v>
      </c>
      <c r="AL85">
        <v>11.65</v>
      </c>
      <c r="AM85">
        <v>8.9600000000000009</v>
      </c>
      <c r="AN85">
        <v>7.33</v>
      </c>
      <c r="AO85">
        <v>8.65</v>
      </c>
      <c r="AP85">
        <v>7.67</v>
      </c>
    </row>
    <row r="86" spans="1:77" x14ac:dyDescent="0.2">
      <c r="K86">
        <v>11.74</v>
      </c>
      <c r="L86">
        <v>12.93</v>
      </c>
      <c r="M86">
        <v>13.35</v>
      </c>
      <c r="N86">
        <v>13.75</v>
      </c>
      <c r="O86">
        <v>9.7200000000000006</v>
      </c>
      <c r="P86">
        <v>10.27</v>
      </c>
      <c r="Q86">
        <v>11.56</v>
      </c>
      <c r="R86">
        <v>11.29</v>
      </c>
      <c r="S86">
        <v>8.83</v>
      </c>
      <c r="T86">
        <v>7.78</v>
      </c>
      <c r="U86">
        <v>8.68</v>
      </c>
      <c r="V86">
        <v>7.97</v>
      </c>
      <c r="AE86">
        <v>11.82</v>
      </c>
      <c r="AF86">
        <v>12.89</v>
      </c>
      <c r="AG86">
        <v>14.53</v>
      </c>
      <c r="AH86">
        <v>13.98</v>
      </c>
      <c r="AI86">
        <v>10.06</v>
      </c>
      <c r="AJ86">
        <v>10.43</v>
      </c>
      <c r="AK86">
        <v>11.97</v>
      </c>
      <c r="AL86">
        <v>11.61</v>
      </c>
      <c r="AM86">
        <v>9.34</v>
      </c>
      <c r="AN86">
        <v>7.77</v>
      </c>
      <c r="AO86">
        <v>8.83</v>
      </c>
      <c r="AP86">
        <v>8.11</v>
      </c>
    </row>
    <row r="87" spans="1:77" x14ac:dyDescent="0.2">
      <c r="K87">
        <v>11.76</v>
      </c>
      <c r="L87">
        <v>12.86</v>
      </c>
      <c r="M87">
        <v>13.54</v>
      </c>
      <c r="N87">
        <v>13.75</v>
      </c>
      <c r="O87">
        <v>9.64</v>
      </c>
      <c r="P87">
        <v>9.64</v>
      </c>
      <c r="Q87">
        <v>11.39</v>
      </c>
      <c r="R87">
        <v>11.18</v>
      </c>
      <c r="S87">
        <v>8.94</v>
      </c>
      <c r="T87">
        <v>7.99</v>
      </c>
      <c r="U87">
        <v>8.49</v>
      </c>
      <c r="V87">
        <v>7.95</v>
      </c>
      <c r="AE87">
        <v>11.96</v>
      </c>
      <c r="AF87">
        <v>12.92</v>
      </c>
      <c r="AG87">
        <v>14.52</v>
      </c>
      <c r="AH87">
        <v>13.93</v>
      </c>
      <c r="AI87">
        <v>9.9700000000000006</v>
      </c>
      <c r="AJ87">
        <v>9.9499999999999993</v>
      </c>
      <c r="AK87">
        <v>11.73</v>
      </c>
      <c r="AL87">
        <v>11.62</v>
      </c>
      <c r="AM87">
        <v>9.16</v>
      </c>
      <c r="AN87">
        <v>7.38</v>
      </c>
      <c r="AO87">
        <v>8.89</v>
      </c>
      <c r="AP87">
        <v>8.19</v>
      </c>
    </row>
    <row r="88" spans="1:77" x14ac:dyDescent="0.2">
      <c r="K88">
        <v>11.65</v>
      </c>
      <c r="L88">
        <v>12.98</v>
      </c>
      <c r="M88">
        <v>13.62</v>
      </c>
      <c r="N88">
        <v>13.65</v>
      </c>
      <c r="O88">
        <v>9.64</v>
      </c>
      <c r="P88">
        <v>9.69</v>
      </c>
      <c r="Q88">
        <v>10.94</v>
      </c>
      <c r="R88">
        <v>11.29</v>
      </c>
      <c r="S88">
        <v>8.9600000000000009</v>
      </c>
      <c r="T88">
        <v>7.98</v>
      </c>
      <c r="U88">
        <v>8.66</v>
      </c>
      <c r="V88">
        <v>8.17</v>
      </c>
      <c r="AE88">
        <v>11.68</v>
      </c>
      <c r="AF88">
        <v>12.82</v>
      </c>
      <c r="AG88">
        <v>14.35</v>
      </c>
      <c r="AH88">
        <v>13.95</v>
      </c>
      <c r="AI88">
        <v>9.98</v>
      </c>
      <c r="AJ88">
        <v>9.86</v>
      </c>
      <c r="AK88">
        <v>12.15</v>
      </c>
      <c r="AL88">
        <v>11.61</v>
      </c>
      <c r="AM88">
        <v>8.94</v>
      </c>
      <c r="AN88">
        <v>7.33</v>
      </c>
      <c r="AO88">
        <v>8.8699999999999992</v>
      </c>
      <c r="AP88">
        <v>7.79</v>
      </c>
    </row>
    <row r="89" spans="1:77" x14ac:dyDescent="0.2">
      <c r="K89">
        <v>11.53</v>
      </c>
      <c r="L89">
        <v>12.92</v>
      </c>
      <c r="M89">
        <v>13.79</v>
      </c>
      <c r="N89">
        <v>13.72</v>
      </c>
      <c r="O89">
        <v>9.83</v>
      </c>
      <c r="P89">
        <v>9.85</v>
      </c>
      <c r="Q89">
        <v>11.55</v>
      </c>
      <c r="R89">
        <v>11.28</v>
      </c>
      <c r="S89">
        <v>8.98</v>
      </c>
      <c r="T89">
        <v>7.64</v>
      </c>
      <c r="U89">
        <v>8.83</v>
      </c>
      <c r="V89">
        <v>8.15</v>
      </c>
      <c r="AE89">
        <v>11.77</v>
      </c>
      <c r="AF89">
        <v>12.86</v>
      </c>
      <c r="AG89">
        <v>14.59</v>
      </c>
      <c r="AH89">
        <v>13.93</v>
      </c>
      <c r="AI89">
        <v>10.06</v>
      </c>
      <c r="AJ89">
        <v>9.5399999999999991</v>
      </c>
      <c r="AK89">
        <v>11.88</v>
      </c>
      <c r="AL89">
        <v>11.54</v>
      </c>
      <c r="AM89">
        <v>8.73</v>
      </c>
      <c r="AN89">
        <v>7.32</v>
      </c>
      <c r="AO89">
        <v>8.84</v>
      </c>
      <c r="AP89">
        <v>7.77</v>
      </c>
    </row>
    <row r="90" spans="1:77" x14ac:dyDescent="0.2">
      <c r="K90">
        <v>11.49</v>
      </c>
      <c r="L90">
        <v>12.93</v>
      </c>
      <c r="M90">
        <v>13.75</v>
      </c>
      <c r="N90">
        <v>13.68</v>
      </c>
      <c r="O90">
        <v>9.8800000000000008</v>
      </c>
      <c r="P90">
        <v>9.36</v>
      </c>
      <c r="Q90">
        <v>11.36</v>
      </c>
      <c r="R90">
        <v>11.32</v>
      </c>
      <c r="S90">
        <v>8.91</v>
      </c>
      <c r="T90">
        <v>7.84</v>
      </c>
      <c r="U90">
        <v>8.7899999999999991</v>
      </c>
      <c r="V90">
        <v>8.08</v>
      </c>
      <c r="AE90">
        <v>11.79</v>
      </c>
      <c r="AF90">
        <v>12.96</v>
      </c>
      <c r="AG90">
        <v>14.22</v>
      </c>
      <c r="AH90">
        <v>13.96</v>
      </c>
      <c r="AI90">
        <v>10.119999999999999</v>
      </c>
      <c r="AJ90">
        <v>9.98</v>
      </c>
      <c r="AK90">
        <v>11.78</v>
      </c>
      <c r="AL90">
        <v>11.56</v>
      </c>
      <c r="AM90">
        <v>9.25</v>
      </c>
      <c r="AN90">
        <v>7.63</v>
      </c>
      <c r="AO90">
        <v>8.91</v>
      </c>
      <c r="AP90">
        <v>7.79</v>
      </c>
    </row>
    <row r="91" spans="1:77" x14ac:dyDescent="0.2">
      <c r="K91">
        <v>11.67</v>
      </c>
      <c r="L91">
        <v>12.87</v>
      </c>
      <c r="M91">
        <v>13.64</v>
      </c>
      <c r="N91">
        <v>13.78</v>
      </c>
      <c r="O91">
        <v>9.84</v>
      </c>
      <c r="P91">
        <v>9.94</v>
      </c>
      <c r="Q91">
        <v>11.47</v>
      </c>
      <c r="R91">
        <v>11.23</v>
      </c>
      <c r="S91">
        <v>8.85</v>
      </c>
      <c r="T91">
        <v>7.64</v>
      </c>
      <c r="U91">
        <v>8.67</v>
      </c>
      <c r="V91">
        <v>7.88</v>
      </c>
      <c r="AE91">
        <v>11.71</v>
      </c>
      <c r="AF91">
        <v>12.92</v>
      </c>
      <c r="AG91">
        <v>14.39</v>
      </c>
      <c r="AH91">
        <v>13.98</v>
      </c>
      <c r="AI91">
        <v>9.9600000000000009</v>
      </c>
      <c r="AJ91">
        <v>9.93</v>
      </c>
      <c r="AK91">
        <v>11.87</v>
      </c>
      <c r="AL91">
        <v>11.55</v>
      </c>
      <c r="AM91">
        <v>8.91</v>
      </c>
      <c r="AN91">
        <v>7.23</v>
      </c>
      <c r="AO91">
        <v>8.68</v>
      </c>
      <c r="AP91">
        <v>7.93</v>
      </c>
    </row>
    <row r="92" spans="1:77" x14ac:dyDescent="0.2">
      <c r="A92" t="s">
        <v>117</v>
      </c>
      <c r="B92" t="s">
        <v>101</v>
      </c>
      <c r="C92" t="s">
        <v>120</v>
      </c>
      <c r="D92" t="s">
        <v>121</v>
      </c>
      <c r="E92" t="s">
        <v>122</v>
      </c>
      <c r="F92" t="s">
        <v>107</v>
      </c>
      <c r="K92">
        <v>10.31</v>
      </c>
      <c r="L92">
        <v>11.32</v>
      </c>
      <c r="M92">
        <v>12.34</v>
      </c>
      <c r="N92">
        <v>12.43</v>
      </c>
      <c r="O92">
        <v>8.49</v>
      </c>
      <c r="P92">
        <v>8.34</v>
      </c>
      <c r="Q92">
        <v>9.9499999999999993</v>
      </c>
      <c r="R92">
        <v>9.7100000000000009</v>
      </c>
      <c r="S92">
        <v>6.65</v>
      </c>
      <c r="T92">
        <v>7.94</v>
      </c>
      <c r="AE92">
        <v>10.65</v>
      </c>
      <c r="AF92">
        <v>11.63</v>
      </c>
      <c r="AG92">
        <v>12.56</v>
      </c>
      <c r="AH92">
        <v>12.33</v>
      </c>
      <c r="AI92">
        <v>8.68</v>
      </c>
      <c r="AJ92">
        <v>8.36</v>
      </c>
      <c r="AK92">
        <v>9.7799999999999994</v>
      </c>
      <c r="AL92">
        <v>9.7899999999999991</v>
      </c>
      <c r="AM92">
        <v>6.89</v>
      </c>
      <c r="AN92">
        <v>8.18</v>
      </c>
    </row>
    <row r="93" spans="1:77" x14ac:dyDescent="0.2">
      <c r="K93">
        <v>10.34</v>
      </c>
      <c r="L93">
        <v>11.34</v>
      </c>
      <c r="M93">
        <v>12.17</v>
      </c>
      <c r="N93">
        <v>12.39</v>
      </c>
      <c r="O93">
        <v>8.3800000000000008</v>
      </c>
      <c r="P93">
        <v>8.51</v>
      </c>
      <c r="Q93">
        <v>9.82</v>
      </c>
      <c r="R93">
        <v>9.65</v>
      </c>
      <c r="S93">
        <v>6.98</v>
      </c>
      <c r="T93">
        <v>7.81</v>
      </c>
      <c r="AE93">
        <v>10.36</v>
      </c>
      <c r="AF93">
        <v>11.64</v>
      </c>
      <c r="AG93">
        <v>12.45</v>
      </c>
      <c r="AH93">
        <v>12.36</v>
      </c>
      <c r="AI93">
        <v>8.73</v>
      </c>
      <c r="AJ93">
        <v>8.2200000000000006</v>
      </c>
      <c r="AK93">
        <v>9.98</v>
      </c>
      <c r="AL93">
        <v>9.75</v>
      </c>
      <c r="AM93">
        <v>7.05</v>
      </c>
      <c r="AN93">
        <v>7.88</v>
      </c>
    </row>
    <row r="94" spans="1:77" x14ac:dyDescent="0.2">
      <c r="K94">
        <v>10.34</v>
      </c>
      <c r="L94">
        <v>11.62</v>
      </c>
      <c r="M94">
        <v>12.33</v>
      </c>
      <c r="N94">
        <v>12.38</v>
      </c>
      <c r="O94">
        <v>8.43</v>
      </c>
      <c r="P94">
        <v>8.82</v>
      </c>
      <c r="Q94">
        <v>9.93</v>
      </c>
      <c r="R94">
        <v>9.4499999999999993</v>
      </c>
      <c r="S94">
        <v>6.67</v>
      </c>
      <c r="T94">
        <v>7.72</v>
      </c>
      <c r="AE94">
        <v>10.29</v>
      </c>
      <c r="AF94">
        <v>11.67</v>
      </c>
      <c r="AG94">
        <v>12.41</v>
      </c>
      <c r="AH94">
        <v>12.34</v>
      </c>
      <c r="AI94">
        <v>8.67</v>
      </c>
      <c r="AJ94">
        <v>8.35</v>
      </c>
      <c r="AK94">
        <v>9.8800000000000008</v>
      </c>
      <c r="AL94">
        <v>9.94</v>
      </c>
      <c r="AM94">
        <v>7.26</v>
      </c>
      <c r="AN94">
        <v>7.67</v>
      </c>
    </row>
    <row r="95" spans="1:77" x14ac:dyDescent="0.2">
      <c r="K95">
        <v>10.41</v>
      </c>
      <c r="L95">
        <v>11.72</v>
      </c>
      <c r="M95">
        <v>12.21</v>
      </c>
      <c r="N95">
        <v>12.29</v>
      </c>
      <c r="O95">
        <v>8.49</v>
      </c>
      <c r="P95">
        <v>8.73</v>
      </c>
      <c r="Q95">
        <v>9.65</v>
      </c>
      <c r="R95">
        <v>9.52</v>
      </c>
      <c r="S95">
        <v>6.72</v>
      </c>
      <c r="T95">
        <v>7.81</v>
      </c>
      <c r="AE95">
        <v>10.51</v>
      </c>
      <c r="AF95">
        <v>11.68</v>
      </c>
      <c r="AG95">
        <v>12.39</v>
      </c>
      <c r="AH95">
        <v>12.29</v>
      </c>
      <c r="AI95">
        <v>8.64</v>
      </c>
      <c r="AJ95">
        <v>8.98</v>
      </c>
      <c r="AK95">
        <v>9.94</v>
      </c>
      <c r="AL95">
        <v>9.61</v>
      </c>
      <c r="AM95">
        <v>7.02</v>
      </c>
      <c r="AN95">
        <v>7.75</v>
      </c>
    </row>
    <row r="96" spans="1:77" x14ac:dyDescent="0.2">
      <c r="K96">
        <v>10.44</v>
      </c>
      <c r="L96">
        <v>11.35</v>
      </c>
      <c r="M96">
        <v>12.16</v>
      </c>
      <c r="N96">
        <v>12.34</v>
      </c>
      <c r="O96">
        <v>8.41</v>
      </c>
      <c r="P96">
        <v>8.7100000000000009</v>
      </c>
      <c r="Q96">
        <v>9.7799999999999994</v>
      </c>
      <c r="R96">
        <v>9.4600000000000009</v>
      </c>
      <c r="S96">
        <v>6.61</v>
      </c>
      <c r="T96">
        <v>7.74</v>
      </c>
      <c r="AE96">
        <v>10.53</v>
      </c>
      <c r="AF96">
        <v>11.65</v>
      </c>
      <c r="AG96">
        <v>12.39</v>
      </c>
      <c r="AH96">
        <v>12.38</v>
      </c>
      <c r="AI96">
        <v>8.49</v>
      </c>
      <c r="AJ96">
        <v>8.42</v>
      </c>
      <c r="AK96">
        <v>9.83</v>
      </c>
      <c r="AL96">
        <v>9.84</v>
      </c>
      <c r="AM96">
        <v>7.08</v>
      </c>
      <c r="AN96">
        <v>7.32</v>
      </c>
    </row>
    <row r="97" spans="1:46" x14ac:dyDescent="0.2">
      <c r="K97">
        <v>10.31</v>
      </c>
      <c r="L97">
        <v>11.45</v>
      </c>
      <c r="M97">
        <v>12.22</v>
      </c>
      <c r="N97">
        <v>12.39</v>
      </c>
      <c r="O97">
        <v>8.4700000000000006</v>
      </c>
      <c r="P97">
        <v>8.58</v>
      </c>
      <c r="Q97">
        <v>9.8699999999999992</v>
      </c>
      <c r="R97">
        <v>9.5500000000000007</v>
      </c>
      <c r="S97">
        <v>6.93</v>
      </c>
      <c r="T97">
        <v>7.63</v>
      </c>
      <c r="AE97">
        <v>10.49</v>
      </c>
      <c r="AF97">
        <v>11.62</v>
      </c>
      <c r="AG97">
        <v>12.22</v>
      </c>
      <c r="AH97">
        <v>12.18</v>
      </c>
      <c r="AI97">
        <v>8.65</v>
      </c>
      <c r="AJ97">
        <v>8.23</v>
      </c>
      <c r="AK97">
        <v>9.86</v>
      </c>
      <c r="AL97">
        <v>9.91</v>
      </c>
      <c r="AM97">
        <v>7.17</v>
      </c>
      <c r="AN97">
        <v>7.66</v>
      </c>
    </row>
    <row r="98" spans="1:46" x14ac:dyDescent="0.2">
      <c r="K98">
        <v>10.26</v>
      </c>
      <c r="L98">
        <v>11.68</v>
      </c>
      <c r="M98">
        <v>12.23</v>
      </c>
      <c r="N98">
        <v>12.43</v>
      </c>
      <c r="O98">
        <v>8.4700000000000006</v>
      </c>
      <c r="P98">
        <v>8.83</v>
      </c>
      <c r="Q98">
        <v>9.89</v>
      </c>
      <c r="R98">
        <v>9.7100000000000009</v>
      </c>
      <c r="S98">
        <v>6.96</v>
      </c>
      <c r="T98">
        <v>7.59</v>
      </c>
      <c r="AE98">
        <v>10.46</v>
      </c>
      <c r="AF98">
        <v>11.84</v>
      </c>
      <c r="AG98">
        <v>12.29</v>
      </c>
      <c r="AH98">
        <v>12.51</v>
      </c>
      <c r="AI98">
        <v>8.6300000000000008</v>
      </c>
      <c r="AJ98">
        <v>8.57</v>
      </c>
      <c r="AK98">
        <v>9.8800000000000008</v>
      </c>
      <c r="AL98">
        <v>9.7899999999999991</v>
      </c>
      <c r="AM98">
        <v>6.76</v>
      </c>
      <c r="AN98">
        <v>7.48</v>
      </c>
    </row>
    <row r="99" spans="1:46" x14ac:dyDescent="0.2">
      <c r="K99">
        <v>10.33</v>
      </c>
      <c r="L99">
        <v>11.65</v>
      </c>
      <c r="M99">
        <v>11.92</v>
      </c>
      <c r="N99">
        <v>12.38</v>
      </c>
      <c r="O99">
        <v>8.4700000000000006</v>
      </c>
      <c r="P99">
        <v>8.58</v>
      </c>
      <c r="Q99">
        <v>9.56</v>
      </c>
      <c r="R99">
        <v>9.66</v>
      </c>
      <c r="S99">
        <v>6.76</v>
      </c>
      <c r="T99">
        <v>7.59</v>
      </c>
      <c r="AE99">
        <v>10.58</v>
      </c>
      <c r="AF99">
        <v>11.82</v>
      </c>
      <c r="AG99">
        <v>12.43</v>
      </c>
      <c r="AH99">
        <v>12.07</v>
      </c>
      <c r="AI99">
        <v>8.64</v>
      </c>
      <c r="AJ99">
        <v>8.3800000000000008</v>
      </c>
      <c r="AK99">
        <v>9.99</v>
      </c>
      <c r="AL99">
        <v>9.57</v>
      </c>
      <c r="AM99">
        <v>6.95</v>
      </c>
      <c r="AN99">
        <v>7.55</v>
      </c>
    </row>
    <row r="100" spans="1:46" x14ac:dyDescent="0.2">
      <c r="K100">
        <v>10.37</v>
      </c>
      <c r="L100">
        <v>11.83</v>
      </c>
      <c r="M100">
        <v>12.13</v>
      </c>
      <c r="N100">
        <v>12.31</v>
      </c>
      <c r="O100">
        <v>8.4600000000000009</v>
      </c>
      <c r="P100">
        <v>8.39</v>
      </c>
      <c r="Q100">
        <v>9.91</v>
      </c>
      <c r="R100">
        <v>9.48</v>
      </c>
      <c r="S100">
        <v>6.74</v>
      </c>
      <c r="T100">
        <v>7.61</v>
      </c>
      <c r="AE100">
        <v>10.49</v>
      </c>
      <c r="AF100">
        <v>11.93</v>
      </c>
      <c r="AG100">
        <v>12.73</v>
      </c>
      <c r="AH100">
        <v>12.29</v>
      </c>
      <c r="AI100">
        <v>8.65</v>
      </c>
      <c r="AJ100">
        <v>8.5399999999999991</v>
      </c>
      <c r="AK100">
        <v>9.91</v>
      </c>
      <c r="AL100">
        <v>9.64</v>
      </c>
      <c r="AM100">
        <v>6.78</v>
      </c>
      <c r="AN100">
        <v>7.72</v>
      </c>
    </row>
    <row r="101" spans="1:46" x14ac:dyDescent="0.2">
      <c r="K101">
        <v>10.41</v>
      </c>
      <c r="L101">
        <v>11.87</v>
      </c>
      <c r="M101">
        <v>12.12</v>
      </c>
      <c r="N101">
        <v>12.25</v>
      </c>
      <c r="O101">
        <v>8.51</v>
      </c>
      <c r="P101">
        <v>8.48</v>
      </c>
      <c r="Q101">
        <v>9.82</v>
      </c>
      <c r="R101">
        <v>9.4600000000000009</v>
      </c>
      <c r="S101">
        <v>6.77</v>
      </c>
      <c r="T101">
        <v>7.93</v>
      </c>
      <c r="AE101">
        <v>10.42</v>
      </c>
      <c r="AF101">
        <v>11.95</v>
      </c>
      <c r="AG101">
        <v>12.57</v>
      </c>
      <c r="AH101">
        <v>12.51</v>
      </c>
      <c r="AI101">
        <v>8.56</v>
      </c>
      <c r="AJ101">
        <v>8.66</v>
      </c>
      <c r="AK101">
        <v>9.91</v>
      </c>
      <c r="AL101">
        <v>9.6</v>
      </c>
      <c r="AM101">
        <v>6.77</v>
      </c>
      <c r="AN101">
        <v>7.75</v>
      </c>
    </row>
    <row r="102" spans="1:46" x14ac:dyDescent="0.2">
      <c r="A102" t="s">
        <v>118</v>
      </c>
      <c r="B102" t="s">
        <v>101</v>
      </c>
      <c r="C102" t="s">
        <v>120</v>
      </c>
      <c r="D102" t="s">
        <v>90</v>
      </c>
      <c r="E102" t="s">
        <v>124</v>
      </c>
      <c r="F102" t="s">
        <v>125</v>
      </c>
      <c r="K102">
        <v>10.55</v>
      </c>
      <c r="L102">
        <v>11.42</v>
      </c>
      <c r="M102">
        <v>12.25</v>
      </c>
      <c r="N102">
        <v>12.39</v>
      </c>
      <c r="AE102">
        <v>10.69</v>
      </c>
      <c r="AF102">
        <v>11.29</v>
      </c>
      <c r="AG102">
        <v>12.99</v>
      </c>
      <c r="AH102">
        <v>12.32</v>
      </c>
    </row>
    <row r="103" spans="1:46" x14ac:dyDescent="0.2">
      <c r="K103">
        <v>10.65</v>
      </c>
      <c r="L103">
        <v>11.65</v>
      </c>
      <c r="M103">
        <v>12.19</v>
      </c>
      <c r="N103">
        <v>12.35</v>
      </c>
      <c r="AE103">
        <v>10.72</v>
      </c>
      <c r="AF103">
        <v>11.63</v>
      </c>
      <c r="AG103">
        <v>12.67</v>
      </c>
      <c r="AH103">
        <v>12.34</v>
      </c>
    </row>
    <row r="104" spans="1:46" x14ac:dyDescent="0.2">
      <c r="K104">
        <v>10.69</v>
      </c>
      <c r="L104">
        <v>11.96</v>
      </c>
      <c r="M104">
        <v>12.47</v>
      </c>
      <c r="N104">
        <v>12.29</v>
      </c>
      <c r="AE104">
        <v>10.66</v>
      </c>
      <c r="AF104">
        <v>11.61</v>
      </c>
      <c r="AG104">
        <v>12.52</v>
      </c>
      <c r="AH104">
        <v>12.29</v>
      </c>
    </row>
    <row r="105" spans="1:46" x14ac:dyDescent="0.2">
      <c r="K105">
        <v>10.74</v>
      </c>
      <c r="L105">
        <v>11.31</v>
      </c>
      <c r="M105">
        <v>12.15</v>
      </c>
      <c r="N105">
        <v>12.39</v>
      </c>
      <c r="AE105">
        <v>10.97</v>
      </c>
      <c r="AF105">
        <v>11.63</v>
      </c>
      <c r="AG105">
        <v>12.67</v>
      </c>
      <c r="AH105">
        <v>12.48</v>
      </c>
    </row>
    <row r="106" spans="1:46" x14ac:dyDescent="0.2">
      <c r="K106">
        <v>10.62</v>
      </c>
      <c r="L106">
        <v>11.29</v>
      </c>
      <c r="M106">
        <v>12.42</v>
      </c>
      <c r="N106">
        <v>12.43</v>
      </c>
      <c r="AE106">
        <v>10.91</v>
      </c>
      <c r="AF106">
        <v>11.75</v>
      </c>
      <c r="AG106">
        <v>12.51</v>
      </c>
      <c r="AH106">
        <v>12.44</v>
      </c>
    </row>
    <row r="107" spans="1:46" x14ac:dyDescent="0.2">
      <c r="K107">
        <v>10.59</v>
      </c>
      <c r="L107">
        <v>11.56</v>
      </c>
      <c r="M107">
        <v>12.38</v>
      </c>
      <c r="N107">
        <v>12.43</v>
      </c>
      <c r="AE107">
        <v>10.69</v>
      </c>
      <c r="AF107">
        <v>11.66</v>
      </c>
      <c r="AG107">
        <v>12.53</v>
      </c>
      <c r="AH107">
        <v>12.31</v>
      </c>
    </row>
    <row r="108" spans="1:46" x14ac:dyDescent="0.2">
      <c r="K108">
        <v>10.62</v>
      </c>
      <c r="L108">
        <v>11.93</v>
      </c>
      <c r="M108">
        <v>12.29</v>
      </c>
      <c r="N108">
        <v>12.39</v>
      </c>
      <c r="AE108">
        <v>10.62</v>
      </c>
      <c r="AF108">
        <v>11.76</v>
      </c>
      <c r="AG108">
        <v>12.93</v>
      </c>
      <c r="AH108">
        <v>12.36</v>
      </c>
    </row>
    <row r="109" spans="1:46" x14ac:dyDescent="0.2">
      <c r="K109">
        <v>10.82</v>
      </c>
      <c r="L109">
        <v>11.77</v>
      </c>
      <c r="M109">
        <v>12.42</v>
      </c>
      <c r="N109">
        <v>12.41</v>
      </c>
      <c r="AE109">
        <v>10.95</v>
      </c>
      <c r="AF109">
        <v>11.71</v>
      </c>
      <c r="AG109">
        <v>12.87</v>
      </c>
      <c r="AH109">
        <v>12.39</v>
      </c>
    </row>
    <row r="110" spans="1:46" x14ac:dyDescent="0.2">
      <c r="K110">
        <v>10.66</v>
      </c>
      <c r="L110">
        <v>11.95</v>
      </c>
      <c r="M110">
        <v>12.66</v>
      </c>
      <c r="N110">
        <v>12.26</v>
      </c>
      <c r="AE110">
        <v>10.43</v>
      </c>
      <c r="AF110">
        <v>11.67</v>
      </c>
      <c r="AG110">
        <v>12.78</v>
      </c>
      <c r="AH110">
        <v>12.38</v>
      </c>
    </row>
    <row r="111" spans="1:46" x14ac:dyDescent="0.2">
      <c r="K111">
        <v>10.71</v>
      </c>
      <c r="L111">
        <v>11.93</v>
      </c>
      <c r="M111">
        <v>12.32</v>
      </c>
      <c r="N111">
        <v>12.45</v>
      </c>
      <c r="AE111">
        <v>10.88</v>
      </c>
      <c r="AF111">
        <v>11.76</v>
      </c>
      <c r="AG111">
        <v>12.44</v>
      </c>
      <c r="AH111">
        <v>12.29</v>
      </c>
    </row>
    <row r="112" spans="1:46" x14ac:dyDescent="0.2">
      <c r="A112" t="s">
        <v>119</v>
      </c>
      <c r="B112" t="s">
        <v>101</v>
      </c>
      <c r="C112" t="s">
        <v>120</v>
      </c>
      <c r="D112" t="s">
        <v>94</v>
      </c>
      <c r="E112" t="s">
        <v>126</v>
      </c>
      <c r="F112" t="s">
        <v>127</v>
      </c>
      <c r="K112">
        <v>9.65</v>
      </c>
      <c r="L112">
        <v>9.84</v>
      </c>
      <c r="M112">
        <v>11.77</v>
      </c>
      <c r="N112">
        <v>11.39</v>
      </c>
      <c r="O112">
        <v>8.1300000000000008</v>
      </c>
      <c r="P112">
        <v>7.86</v>
      </c>
      <c r="Q112">
        <v>9.3800000000000008</v>
      </c>
      <c r="R112">
        <v>9.4700000000000006</v>
      </c>
      <c r="S112">
        <v>6.27</v>
      </c>
      <c r="T112">
        <v>7.15</v>
      </c>
      <c r="Y112">
        <v>7.71</v>
      </c>
      <c r="Z112">
        <v>9.3699999999999992</v>
      </c>
      <c r="AE112">
        <v>9.94</v>
      </c>
      <c r="AF112">
        <v>9.9600000000000009</v>
      </c>
      <c r="AG112">
        <v>11.98</v>
      </c>
      <c r="AH112">
        <v>11.69</v>
      </c>
      <c r="AI112">
        <v>8.18</v>
      </c>
      <c r="AJ112">
        <v>7.67</v>
      </c>
      <c r="AK112">
        <v>9.52</v>
      </c>
      <c r="AL112">
        <v>9.26</v>
      </c>
      <c r="AM112">
        <v>6.85</v>
      </c>
      <c r="AN112">
        <v>7.16</v>
      </c>
      <c r="AS112">
        <v>8.0399999999999991</v>
      </c>
      <c r="AT112">
        <v>9.41</v>
      </c>
    </row>
    <row r="113" spans="1:77" x14ac:dyDescent="0.2">
      <c r="K113">
        <v>9.93</v>
      </c>
      <c r="L113">
        <v>9.9499999999999993</v>
      </c>
      <c r="M113">
        <v>11.38</v>
      </c>
      <c r="N113">
        <v>11.39</v>
      </c>
      <c r="O113">
        <v>8.15</v>
      </c>
      <c r="P113">
        <v>7.91</v>
      </c>
      <c r="Q113">
        <v>9.49</v>
      </c>
      <c r="R113">
        <v>9.4600000000000009</v>
      </c>
      <c r="S113">
        <v>6.27</v>
      </c>
      <c r="T113">
        <v>7.28</v>
      </c>
      <c r="Y113">
        <v>7.59</v>
      </c>
      <c r="Z113">
        <v>9.2100000000000009</v>
      </c>
      <c r="AE113">
        <v>9.94</v>
      </c>
      <c r="AF113">
        <v>9.76</v>
      </c>
      <c r="AG113">
        <v>12.15</v>
      </c>
      <c r="AH113">
        <v>11.67</v>
      </c>
      <c r="AI113">
        <v>8.19</v>
      </c>
      <c r="AJ113">
        <v>7.77</v>
      </c>
      <c r="AK113">
        <v>9.5399999999999991</v>
      </c>
      <c r="AL113">
        <v>9.2799999999999994</v>
      </c>
      <c r="AM113">
        <v>6.18</v>
      </c>
      <c r="AN113">
        <v>7.17</v>
      </c>
      <c r="AS113">
        <v>7.92</v>
      </c>
      <c r="AT113">
        <v>9.41</v>
      </c>
    </row>
    <row r="114" spans="1:77" x14ac:dyDescent="0.2">
      <c r="K114">
        <v>9.56</v>
      </c>
      <c r="L114">
        <v>9.86</v>
      </c>
      <c r="M114">
        <v>11.68</v>
      </c>
      <c r="N114">
        <v>11.73</v>
      </c>
      <c r="O114">
        <v>7.98</v>
      </c>
      <c r="P114">
        <v>7.87</v>
      </c>
      <c r="Q114">
        <v>9.42</v>
      </c>
      <c r="R114">
        <v>9.44</v>
      </c>
      <c r="S114">
        <v>6.25</v>
      </c>
      <c r="T114">
        <v>7.46</v>
      </c>
      <c r="Y114">
        <v>7.55</v>
      </c>
      <c r="Z114">
        <v>9.31</v>
      </c>
      <c r="AE114">
        <v>9.99</v>
      </c>
      <c r="AF114">
        <v>9.7100000000000009</v>
      </c>
      <c r="AG114">
        <v>11.94</v>
      </c>
      <c r="AH114">
        <v>11.78</v>
      </c>
      <c r="AI114">
        <v>7.98</v>
      </c>
      <c r="AJ114">
        <v>7.88</v>
      </c>
      <c r="AK114">
        <v>9.39</v>
      </c>
      <c r="AL114">
        <v>9.19</v>
      </c>
      <c r="AM114">
        <v>6.78</v>
      </c>
      <c r="AN114">
        <v>7.21</v>
      </c>
      <c r="AS114">
        <v>8.06</v>
      </c>
      <c r="AT114">
        <v>9.51</v>
      </c>
    </row>
    <row r="115" spans="1:77" x14ac:dyDescent="0.2">
      <c r="K115">
        <v>9.49</v>
      </c>
      <c r="L115">
        <v>9.82</v>
      </c>
      <c r="M115">
        <v>11.65</v>
      </c>
      <c r="N115">
        <v>11.56</v>
      </c>
      <c r="O115">
        <v>7.99</v>
      </c>
      <c r="P115">
        <v>7.81</v>
      </c>
      <c r="Q115">
        <v>9.41</v>
      </c>
      <c r="R115">
        <v>9.41</v>
      </c>
      <c r="S115">
        <v>6.34</v>
      </c>
      <c r="T115">
        <v>7.19</v>
      </c>
      <c r="Y115">
        <v>7.73</v>
      </c>
      <c r="Z115">
        <v>9.33</v>
      </c>
      <c r="AE115">
        <v>9.9600000000000009</v>
      </c>
      <c r="AF115">
        <v>9.82</v>
      </c>
      <c r="AG115">
        <v>12.32</v>
      </c>
      <c r="AH115">
        <v>11.75</v>
      </c>
      <c r="AI115">
        <v>8.18</v>
      </c>
      <c r="AJ115">
        <v>7.72</v>
      </c>
      <c r="AK115">
        <v>9.3699999999999992</v>
      </c>
      <c r="AL115">
        <v>9.34</v>
      </c>
      <c r="AM115">
        <v>6.76</v>
      </c>
      <c r="AN115">
        <v>7.31</v>
      </c>
      <c r="AS115">
        <v>8.2899999999999991</v>
      </c>
      <c r="AT115">
        <v>9.24</v>
      </c>
    </row>
    <row r="116" spans="1:77" x14ac:dyDescent="0.2">
      <c r="K116">
        <v>9.39</v>
      </c>
      <c r="L116">
        <v>9.7899999999999991</v>
      </c>
      <c r="M116">
        <v>11.71</v>
      </c>
      <c r="N116">
        <v>11.54</v>
      </c>
      <c r="O116">
        <v>7.99</v>
      </c>
      <c r="P116">
        <v>7.82</v>
      </c>
      <c r="Q116">
        <v>9.3800000000000008</v>
      </c>
      <c r="R116">
        <v>9.4499999999999993</v>
      </c>
      <c r="S116">
        <v>6.29</v>
      </c>
      <c r="T116">
        <v>7.38</v>
      </c>
      <c r="Y116">
        <v>7.64</v>
      </c>
      <c r="Z116">
        <v>9.33</v>
      </c>
      <c r="AE116">
        <v>9.74</v>
      </c>
      <c r="AF116">
        <v>9.82</v>
      </c>
      <c r="AG116">
        <v>11.88</v>
      </c>
      <c r="AH116">
        <v>11.72</v>
      </c>
      <c r="AI116">
        <v>8.11</v>
      </c>
      <c r="AJ116">
        <v>7.97</v>
      </c>
      <c r="AK116">
        <v>9.3800000000000008</v>
      </c>
      <c r="AL116">
        <v>9.41</v>
      </c>
      <c r="AM116">
        <v>6.78</v>
      </c>
      <c r="AN116">
        <v>7.28</v>
      </c>
      <c r="AS116">
        <v>8.06</v>
      </c>
      <c r="AT116">
        <v>9.36</v>
      </c>
    </row>
    <row r="117" spans="1:77" x14ac:dyDescent="0.2">
      <c r="K117">
        <v>9.9600000000000009</v>
      </c>
      <c r="L117">
        <v>9.8699999999999992</v>
      </c>
      <c r="M117">
        <v>11.86</v>
      </c>
      <c r="N117">
        <v>11.65</v>
      </c>
      <c r="O117">
        <v>7.99</v>
      </c>
      <c r="P117">
        <v>7.74</v>
      </c>
      <c r="Q117">
        <v>9.43</v>
      </c>
      <c r="R117">
        <v>9.4499999999999993</v>
      </c>
      <c r="S117">
        <v>6.29</v>
      </c>
      <c r="T117">
        <v>7.38</v>
      </c>
      <c r="Y117">
        <v>7.45</v>
      </c>
      <c r="Z117">
        <v>9.24</v>
      </c>
      <c r="AE117">
        <v>9.8800000000000008</v>
      </c>
      <c r="AF117">
        <v>9.86</v>
      </c>
      <c r="AG117">
        <v>11.89</v>
      </c>
      <c r="AH117">
        <v>11.76</v>
      </c>
      <c r="AI117">
        <v>8.0500000000000007</v>
      </c>
      <c r="AJ117">
        <v>7.76</v>
      </c>
      <c r="AK117">
        <v>9.39</v>
      </c>
      <c r="AL117">
        <v>9.26</v>
      </c>
      <c r="AM117">
        <v>6.75</v>
      </c>
      <c r="AN117">
        <v>7.28</v>
      </c>
      <c r="AS117">
        <v>8.17</v>
      </c>
      <c r="AT117">
        <v>9.4499999999999993</v>
      </c>
    </row>
    <row r="118" spans="1:77" x14ac:dyDescent="0.2">
      <c r="K118">
        <v>9.9700000000000006</v>
      </c>
      <c r="L118">
        <v>9.5399999999999991</v>
      </c>
      <c r="M118">
        <v>11.62</v>
      </c>
      <c r="N118">
        <v>11.72</v>
      </c>
      <c r="O118">
        <v>8.1300000000000008</v>
      </c>
      <c r="P118">
        <v>7.79</v>
      </c>
      <c r="Q118">
        <v>9.35</v>
      </c>
      <c r="R118">
        <v>9.43</v>
      </c>
      <c r="S118">
        <v>6.34</v>
      </c>
      <c r="T118">
        <v>7.34</v>
      </c>
      <c r="Y118">
        <v>7.65</v>
      </c>
      <c r="Z118">
        <v>9.2799999999999994</v>
      </c>
      <c r="AE118">
        <v>9.86</v>
      </c>
      <c r="AF118">
        <v>9.82</v>
      </c>
      <c r="AG118">
        <v>11.85</v>
      </c>
      <c r="AH118">
        <v>11.57</v>
      </c>
      <c r="AI118">
        <v>8.16</v>
      </c>
      <c r="AJ118">
        <v>7.78</v>
      </c>
      <c r="AK118">
        <v>9.2799999999999994</v>
      </c>
      <c r="AL118">
        <v>9.3800000000000008</v>
      </c>
      <c r="AM118">
        <v>6.42</v>
      </c>
      <c r="AN118">
        <v>7.19</v>
      </c>
      <c r="AS118">
        <v>8.19</v>
      </c>
      <c r="AT118">
        <v>9.3699999999999992</v>
      </c>
    </row>
    <row r="119" spans="1:77" x14ac:dyDescent="0.2">
      <c r="K119">
        <v>9.69</v>
      </c>
      <c r="L119">
        <v>9.9600000000000009</v>
      </c>
      <c r="M119">
        <v>11.57</v>
      </c>
      <c r="N119">
        <v>11.74</v>
      </c>
      <c r="O119">
        <v>8.1300000000000008</v>
      </c>
      <c r="P119">
        <v>7.78</v>
      </c>
      <c r="Q119">
        <v>9.39</v>
      </c>
      <c r="R119">
        <v>9.4600000000000009</v>
      </c>
      <c r="S119">
        <v>6.41</v>
      </c>
      <c r="T119">
        <v>7.28</v>
      </c>
      <c r="Y119">
        <v>7.78</v>
      </c>
      <c r="Z119">
        <v>9.39</v>
      </c>
      <c r="AE119">
        <v>9.99</v>
      </c>
      <c r="AF119">
        <v>9.85</v>
      </c>
      <c r="AG119">
        <v>12.14</v>
      </c>
      <c r="AH119">
        <v>11.82</v>
      </c>
      <c r="AI119">
        <v>8.19</v>
      </c>
      <c r="AJ119">
        <v>7.75</v>
      </c>
      <c r="AK119">
        <v>9.3699999999999992</v>
      </c>
      <c r="AL119">
        <v>9.2200000000000006</v>
      </c>
      <c r="AM119">
        <v>6.87</v>
      </c>
      <c r="AN119">
        <v>7.26</v>
      </c>
      <c r="AS119">
        <v>8.09</v>
      </c>
      <c r="AT119">
        <v>9.48</v>
      </c>
    </row>
    <row r="120" spans="1:77" x14ac:dyDescent="0.2">
      <c r="K120">
        <v>9.9700000000000006</v>
      </c>
      <c r="L120">
        <v>9.77</v>
      </c>
      <c r="M120">
        <v>11.73</v>
      </c>
      <c r="N120">
        <v>11.73</v>
      </c>
      <c r="O120">
        <v>8.08</v>
      </c>
      <c r="P120">
        <v>7.83</v>
      </c>
      <c r="Q120">
        <v>9.41</v>
      </c>
      <c r="R120">
        <v>9.48</v>
      </c>
      <c r="S120">
        <v>6.28</v>
      </c>
      <c r="T120">
        <v>7.44</v>
      </c>
      <c r="Y120">
        <v>7.78</v>
      </c>
      <c r="Z120">
        <v>9.33</v>
      </c>
      <c r="AE120">
        <v>9.66</v>
      </c>
      <c r="AF120">
        <v>9.91</v>
      </c>
      <c r="AG120">
        <v>12.22</v>
      </c>
      <c r="AH120">
        <v>11.75</v>
      </c>
      <c r="AI120">
        <v>8.15</v>
      </c>
      <c r="AJ120">
        <v>7.74</v>
      </c>
      <c r="AK120">
        <v>9.3699999999999992</v>
      </c>
      <c r="AL120">
        <v>9.25</v>
      </c>
      <c r="AM120">
        <v>6.76</v>
      </c>
      <c r="AN120">
        <v>7.34</v>
      </c>
      <c r="AS120">
        <v>8.15</v>
      </c>
      <c r="AT120">
        <v>9.5399999999999991</v>
      </c>
    </row>
    <row r="121" spans="1:77" x14ac:dyDescent="0.2">
      <c r="K121">
        <v>9.9499999999999993</v>
      </c>
      <c r="L121">
        <v>9.76</v>
      </c>
      <c r="M121">
        <v>11.58</v>
      </c>
      <c r="N121">
        <v>11.72</v>
      </c>
      <c r="O121">
        <v>8.15</v>
      </c>
      <c r="P121">
        <v>7.61</v>
      </c>
      <c r="Q121">
        <v>9.52</v>
      </c>
      <c r="R121">
        <v>9.57</v>
      </c>
      <c r="S121">
        <v>6.38</v>
      </c>
      <c r="T121">
        <v>7.27</v>
      </c>
      <c r="Y121">
        <v>7.88</v>
      </c>
      <c r="Z121">
        <v>9.2899999999999991</v>
      </c>
      <c r="AE121">
        <v>9.9600000000000009</v>
      </c>
      <c r="AF121">
        <v>9.64</v>
      </c>
      <c r="AG121">
        <v>12.08</v>
      </c>
      <c r="AH121">
        <v>11.78</v>
      </c>
      <c r="AI121">
        <v>8.11</v>
      </c>
      <c r="AJ121">
        <v>7.72</v>
      </c>
      <c r="AK121">
        <v>9.3699999999999992</v>
      </c>
      <c r="AL121">
        <v>9.3800000000000008</v>
      </c>
      <c r="AM121">
        <v>6.95</v>
      </c>
      <c r="AN121">
        <v>7.26</v>
      </c>
      <c r="AS121">
        <v>8.18</v>
      </c>
      <c r="AT121">
        <v>9.3800000000000008</v>
      </c>
    </row>
    <row r="122" spans="1:77" x14ac:dyDescent="0.2">
      <c r="A122" t="s">
        <v>128</v>
      </c>
      <c r="B122" t="s">
        <v>101</v>
      </c>
      <c r="C122" t="s">
        <v>120</v>
      </c>
      <c r="D122" t="s">
        <v>98</v>
      </c>
      <c r="E122" t="s">
        <v>132</v>
      </c>
      <c r="F122" t="s">
        <v>133</v>
      </c>
      <c r="K122">
        <v>9.61</v>
      </c>
      <c r="L122">
        <v>10.29</v>
      </c>
      <c r="M122">
        <v>10.93</v>
      </c>
      <c r="N122">
        <v>10.94</v>
      </c>
      <c r="O122">
        <v>7.99</v>
      </c>
      <c r="P122">
        <v>7.99</v>
      </c>
      <c r="Q122">
        <v>9.24</v>
      </c>
      <c r="R122">
        <v>8.75</v>
      </c>
      <c r="AE122">
        <v>9.81</v>
      </c>
      <c r="AF122">
        <v>10.130000000000001</v>
      </c>
      <c r="AG122">
        <v>11.14</v>
      </c>
      <c r="AH122">
        <v>11.17</v>
      </c>
      <c r="AI122">
        <v>7.94</v>
      </c>
      <c r="AJ122">
        <v>7.93</v>
      </c>
      <c r="AK122">
        <v>9.11</v>
      </c>
      <c r="AL122">
        <v>8.9499999999999993</v>
      </c>
      <c r="AY122">
        <v>8.4700000000000006</v>
      </c>
      <c r="AZ122">
        <v>10.83</v>
      </c>
      <c r="BA122">
        <v>10.93</v>
      </c>
      <c r="BB122">
        <v>10.73</v>
      </c>
      <c r="BC122">
        <v>6.74</v>
      </c>
      <c r="BD122">
        <v>8.76</v>
      </c>
      <c r="BE122">
        <v>9.2899999999999991</v>
      </c>
      <c r="BF122">
        <v>9.2100000000000009</v>
      </c>
      <c r="BR122">
        <v>8.44</v>
      </c>
      <c r="BS122">
        <v>10.48</v>
      </c>
      <c r="BT122">
        <v>10.89</v>
      </c>
      <c r="BU122">
        <v>10.75</v>
      </c>
      <c r="BV122">
        <v>6.88</v>
      </c>
      <c r="BW122">
        <v>8.77</v>
      </c>
      <c r="BX122">
        <v>9.49</v>
      </c>
      <c r="BY122">
        <v>9.24</v>
      </c>
    </row>
    <row r="123" spans="1:77" x14ac:dyDescent="0.2">
      <c r="K123">
        <v>9.6199999999999992</v>
      </c>
      <c r="L123">
        <v>10.54</v>
      </c>
      <c r="M123">
        <v>10.81</v>
      </c>
      <c r="N123">
        <v>10.83</v>
      </c>
      <c r="O123">
        <v>7.94</v>
      </c>
      <c r="P123">
        <v>8.3699999999999992</v>
      </c>
      <c r="Q123">
        <v>9.2899999999999991</v>
      </c>
      <c r="R123">
        <v>8.8699999999999992</v>
      </c>
      <c r="AE123">
        <v>9.65</v>
      </c>
      <c r="AF123">
        <v>10.54</v>
      </c>
      <c r="AG123">
        <v>11.39</v>
      </c>
      <c r="AH123">
        <v>11.39</v>
      </c>
      <c r="AI123">
        <v>7.98</v>
      </c>
      <c r="AJ123">
        <v>8.33</v>
      </c>
      <c r="AK123">
        <v>8.89</v>
      </c>
      <c r="AL123">
        <v>8.81</v>
      </c>
      <c r="AY123">
        <v>8.3800000000000008</v>
      </c>
      <c r="AZ123">
        <v>10.69</v>
      </c>
      <c r="BA123">
        <v>10.78</v>
      </c>
      <c r="BB123">
        <v>10.68</v>
      </c>
      <c r="BC123">
        <v>6.57</v>
      </c>
      <c r="BD123">
        <v>8.7899999999999991</v>
      </c>
      <c r="BE123">
        <v>9.35</v>
      </c>
      <c r="BF123">
        <v>9.18</v>
      </c>
      <c r="BR123">
        <v>8.5299999999999994</v>
      </c>
      <c r="BS123">
        <v>10.16</v>
      </c>
      <c r="BT123">
        <v>10.87</v>
      </c>
      <c r="BU123">
        <v>10.95</v>
      </c>
      <c r="BV123">
        <v>6.91</v>
      </c>
      <c r="BW123">
        <v>8.65</v>
      </c>
      <c r="BX123">
        <v>9.15</v>
      </c>
      <c r="BY123">
        <v>9.25</v>
      </c>
    </row>
    <row r="124" spans="1:77" x14ac:dyDescent="0.2">
      <c r="K124">
        <v>9.64</v>
      </c>
      <c r="L124">
        <v>10.45</v>
      </c>
      <c r="M124">
        <v>10.86</v>
      </c>
      <c r="N124">
        <v>10.98</v>
      </c>
      <c r="O124">
        <v>7.95</v>
      </c>
      <c r="P124">
        <v>7.96</v>
      </c>
      <c r="Q124">
        <v>8.9499999999999993</v>
      </c>
      <c r="R124">
        <v>8.91</v>
      </c>
      <c r="AE124">
        <v>9.64</v>
      </c>
      <c r="AF124">
        <v>10.49</v>
      </c>
      <c r="AG124">
        <v>10.83</v>
      </c>
      <c r="AH124">
        <v>10.91</v>
      </c>
      <c r="AI124">
        <v>8.09</v>
      </c>
      <c r="AJ124">
        <v>7.98</v>
      </c>
      <c r="AK124">
        <v>8.9499999999999993</v>
      </c>
      <c r="AL124">
        <v>8.8800000000000008</v>
      </c>
      <c r="AY124">
        <v>8.43</v>
      </c>
      <c r="AZ124">
        <v>10.38</v>
      </c>
      <c r="BA124">
        <v>10.98</v>
      </c>
      <c r="BB124">
        <v>10.77</v>
      </c>
      <c r="BC124">
        <v>6.64</v>
      </c>
      <c r="BD124">
        <v>8.69</v>
      </c>
      <c r="BE124">
        <v>9.34</v>
      </c>
      <c r="BF124">
        <v>9.15</v>
      </c>
      <c r="BR124">
        <v>8.5299999999999994</v>
      </c>
      <c r="BS124">
        <v>10.43</v>
      </c>
      <c r="BT124">
        <v>10.93</v>
      </c>
      <c r="BU124">
        <v>10.77</v>
      </c>
      <c r="BV124">
        <v>6.85</v>
      </c>
      <c r="BW124">
        <v>8.7899999999999991</v>
      </c>
      <c r="BX124">
        <v>9.26</v>
      </c>
      <c r="BY124">
        <v>9.15</v>
      </c>
    </row>
    <row r="125" spans="1:77" x14ac:dyDescent="0.2">
      <c r="K125">
        <v>9.4600000000000009</v>
      </c>
      <c r="L125">
        <v>10.49</v>
      </c>
      <c r="M125">
        <v>10.88</v>
      </c>
      <c r="N125">
        <v>10.97</v>
      </c>
      <c r="O125">
        <v>7.87</v>
      </c>
      <c r="P125">
        <v>7.79</v>
      </c>
      <c r="Q125">
        <v>8.93</v>
      </c>
      <c r="R125">
        <v>8.7799999999999994</v>
      </c>
      <c r="AE125">
        <v>9.4700000000000006</v>
      </c>
      <c r="AF125">
        <v>10.210000000000001</v>
      </c>
      <c r="AG125">
        <v>11.43</v>
      </c>
      <c r="AH125">
        <v>11.38</v>
      </c>
      <c r="AI125">
        <v>8.02</v>
      </c>
      <c r="AJ125">
        <v>7.92</v>
      </c>
      <c r="AK125">
        <v>8.8699999999999992</v>
      </c>
      <c r="AL125">
        <v>8.99</v>
      </c>
      <c r="AY125">
        <v>8.48</v>
      </c>
      <c r="AZ125">
        <v>10.35</v>
      </c>
      <c r="BA125">
        <v>10.93</v>
      </c>
      <c r="BB125">
        <v>10.71</v>
      </c>
      <c r="BC125">
        <v>6.58</v>
      </c>
      <c r="BD125">
        <v>8.5500000000000007</v>
      </c>
      <c r="BE125">
        <v>9.35</v>
      </c>
      <c r="BF125">
        <v>8.94</v>
      </c>
      <c r="BR125">
        <v>8.49</v>
      </c>
      <c r="BS125">
        <v>10.210000000000001</v>
      </c>
      <c r="BT125">
        <v>10.98</v>
      </c>
      <c r="BU125">
        <v>10.71</v>
      </c>
      <c r="BV125">
        <v>6.87</v>
      </c>
      <c r="BW125">
        <v>8.67</v>
      </c>
      <c r="BX125">
        <v>9.34</v>
      </c>
      <c r="BY125">
        <v>9.2100000000000009</v>
      </c>
    </row>
    <row r="126" spans="1:77" x14ac:dyDescent="0.2">
      <c r="K126">
        <v>9.4600000000000009</v>
      </c>
      <c r="L126">
        <v>10.57</v>
      </c>
      <c r="M126">
        <v>10.94</v>
      </c>
      <c r="N126">
        <v>10.98</v>
      </c>
      <c r="O126">
        <v>7.98</v>
      </c>
      <c r="P126">
        <v>7.89</v>
      </c>
      <c r="Q126">
        <v>8.98</v>
      </c>
      <c r="R126">
        <v>8.92</v>
      </c>
      <c r="AE126">
        <v>9.4499999999999993</v>
      </c>
      <c r="AF126">
        <v>10.25</v>
      </c>
      <c r="AG126">
        <v>11.16</v>
      </c>
      <c r="AH126">
        <v>10.92</v>
      </c>
      <c r="AI126">
        <v>8.08</v>
      </c>
      <c r="AJ126">
        <v>7.77</v>
      </c>
      <c r="AK126">
        <v>8.92</v>
      </c>
      <c r="AL126">
        <v>8.8800000000000008</v>
      </c>
      <c r="AY126">
        <v>8.43</v>
      </c>
      <c r="AZ126">
        <v>10.92</v>
      </c>
      <c r="BA126">
        <v>10.98</v>
      </c>
      <c r="BB126">
        <v>10.71</v>
      </c>
      <c r="BC126">
        <v>6.77</v>
      </c>
      <c r="BD126">
        <v>8.69</v>
      </c>
      <c r="BE126">
        <v>9.3699999999999992</v>
      </c>
      <c r="BF126">
        <v>9.2100000000000009</v>
      </c>
      <c r="BR126">
        <v>8.5500000000000007</v>
      </c>
      <c r="BS126">
        <v>10.96</v>
      </c>
      <c r="BT126">
        <v>10.97</v>
      </c>
      <c r="BU126">
        <v>10.96</v>
      </c>
      <c r="BV126">
        <v>6.68</v>
      </c>
      <c r="BW126">
        <v>8.9600000000000009</v>
      </c>
      <c r="BX126">
        <v>9.27</v>
      </c>
      <c r="BY126">
        <v>9.17</v>
      </c>
    </row>
    <row r="127" spans="1:77" x14ac:dyDescent="0.2">
      <c r="K127">
        <v>9.48</v>
      </c>
      <c r="L127">
        <v>10.56</v>
      </c>
      <c r="M127">
        <v>10.89</v>
      </c>
      <c r="N127">
        <v>10.84</v>
      </c>
      <c r="O127">
        <v>7.98</v>
      </c>
      <c r="P127">
        <v>8.2200000000000006</v>
      </c>
      <c r="Q127">
        <v>8.93</v>
      </c>
      <c r="R127">
        <v>8.69</v>
      </c>
      <c r="AE127">
        <v>9.48</v>
      </c>
      <c r="AF127">
        <v>10.37</v>
      </c>
      <c r="AG127">
        <v>10.94</v>
      </c>
      <c r="AH127">
        <v>10.87</v>
      </c>
      <c r="AI127">
        <v>7.91</v>
      </c>
      <c r="AJ127">
        <v>7.94</v>
      </c>
      <c r="AK127">
        <v>8.99</v>
      </c>
      <c r="AL127">
        <v>8.8699999999999992</v>
      </c>
      <c r="AY127">
        <v>8.39</v>
      </c>
      <c r="AZ127">
        <v>10.26</v>
      </c>
      <c r="BA127">
        <v>10.96</v>
      </c>
      <c r="BB127">
        <v>10.76</v>
      </c>
      <c r="BC127">
        <v>6.86</v>
      </c>
      <c r="BD127">
        <v>8.7899999999999991</v>
      </c>
      <c r="BE127">
        <v>9.2200000000000006</v>
      </c>
      <c r="BF127">
        <v>9.23</v>
      </c>
      <c r="BR127">
        <v>8.49</v>
      </c>
      <c r="BS127">
        <v>10.54</v>
      </c>
      <c r="BT127">
        <v>10.94</v>
      </c>
      <c r="BU127">
        <v>10.99</v>
      </c>
      <c r="BV127">
        <v>6.83</v>
      </c>
      <c r="BW127">
        <v>8.76</v>
      </c>
      <c r="BX127">
        <v>9.31</v>
      </c>
      <c r="BY127">
        <v>9.33</v>
      </c>
    </row>
    <row r="128" spans="1:77" x14ac:dyDescent="0.2">
      <c r="K128">
        <v>9.48</v>
      </c>
      <c r="L128">
        <v>10.51</v>
      </c>
      <c r="M128">
        <v>10.83</v>
      </c>
      <c r="N128">
        <v>10.73</v>
      </c>
      <c r="O128">
        <v>7.94</v>
      </c>
      <c r="P128">
        <v>7.89</v>
      </c>
      <c r="Q128">
        <v>8.99</v>
      </c>
      <c r="R128">
        <v>8.9499999999999993</v>
      </c>
      <c r="AE128">
        <v>9.66</v>
      </c>
      <c r="AF128">
        <v>10.32</v>
      </c>
      <c r="AG128">
        <v>10.96</v>
      </c>
      <c r="AH128">
        <v>10.74</v>
      </c>
      <c r="AI128">
        <v>8.0299999999999994</v>
      </c>
      <c r="AJ128">
        <v>7.83</v>
      </c>
      <c r="AK128">
        <v>9.09</v>
      </c>
      <c r="AL128">
        <v>8.92</v>
      </c>
      <c r="AY128">
        <v>8.43</v>
      </c>
      <c r="AZ128">
        <v>10.78</v>
      </c>
      <c r="BA128">
        <v>10.99</v>
      </c>
      <c r="BB128">
        <v>10.78</v>
      </c>
      <c r="BC128">
        <v>6.76</v>
      </c>
      <c r="BD128">
        <v>8.7200000000000006</v>
      </c>
      <c r="BE128">
        <v>9.4600000000000009</v>
      </c>
      <c r="BF128">
        <v>9.17</v>
      </c>
      <c r="BR128">
        <v>8.49</v>
      </c>
      <c r="BS128">
        <v>10.24</v>
      </c>
      <c r="BT128">
        <v>10.83</v>
      </c>
      <c r="BU128">
        <v>10.89</v>
      </c>
      <c r="BV128">
        <v>6.83</v>
      </c>
      <c r="BW128">
        <v>8.56</v>
      </c>
      <c r="BX128">
        <v>9.15</v>
      </c>
      <c r="BY128">
        <v>9.1300000000000008</v>
      </c>
    </row>
    <row r="129" spans="1:77" x14ac:dyDescent="0.2">
      <c r="K129">
        <v>9.34</v>
      </c>
      <c r="L129">
        <v>10.18</v>
      </c>
      <c r="M129">
        <v>10.74</v>
      </c>
      <c r="N129">
        <v>10.89</v>
      </c>
      <c r="O129">
        <v>7.97</v>
      </c>
      <c r="P129">
        <v>7.83</v>
      </c>
      <c r="Q129">
        <v>8.91</v>
      </c>
      <c r="R129">
        <v>8.94</v>
      </c>
      <c r="AE129">
        <v>9.48</v>
      </c>
      <c r="AF129">
        <v>10.210000000000001</v>
      </c>
      <c r="AG129">
        <v>11.43</v>
      </c>
      <c r="AH129">
        <v>10.98</v>
      </c>
      <c r="AI129">
        <v>7.99</v>
      </c>
      <c r="AJ129">
        <v>7.65</v>
      </c>
      <c r="AK129">
        <v>8.99</v>
      </c>
      <c r="AL129">
        <v>8.85</v>
      </c>
      <c r="AY129">
        <v>8.43</v>
      </c>
      <c r="AZ129">
        <v>10.73</v>
      </c>
      <c r="BA129">
        <v>10.92</v>
      </c>
      <c r="BB129">
        <v>10.71</v>
      </c>
      <c r="BC129">
        <v>6.78</v>
      </c>
      <c r="BD129">
        <v>8.86</v>
      </c>
      <c r="BE129">
        <v>9.32</v>
      </c>
      <c r="BF129">
        <v>9.24</v>
      </c>
      <c r="BR129">
        <v>8.56</v>
      </c>
      <c r="BS129">
        <v>10.39</v>
      </c>
      <c r="BT129">
        <v>10.93</v>
      </c>
      <c r="BU129">
        <v>10.77</v>
      </c>
      <c r="BV129">
        <v>6.84</v>
      </c>
      <c r="BW129">
        <v>8.67</v>
      </c>
      <c r="BX129">
        <v>9.19</v>
      </c>
      <c r="BY129">
        <v>9.1199999999999992</v>
      </c>
    </row>
    <row r="130" spans="1:77" x14ac:dyDescent="0.2">
      <c r="K130">
        <v>9.4600000000000009</v>
      </c>
      <c r="L130">
        <v>10.52</v>
      </c>
      <c r="M130">
        <v>10.81</v>
      </c>
      <c r="N130">
        <v>10.92</v>
      </c>
      <c r="O130">
        <v>7.97</v>
      </c>
      <c r="P130">
        <v>7.85</v>
      </c>
      <c r="Q130">
        <v>8.94</v>
      </c>
      <c r="R130">
        <v>8.7100000000000009</v>
      </c>
      <c r="AE130">
        <v>9.81</v>
      </c>
      <c r="AF130">
        <v>10.27</v>
      </c>
      <c r="AG130">
        <v>11.36</v>
      </c>
      <c r="AH130">
        <v>10.98</v>
      </c>
      <c r="AI130">
        <v>8.08</v>
      </c>
      <c r="AJ130">
        <v>7.82</v>
      </c>
      <c r="AK130">
        <v>8.93</v>
      </c>
      <c r="AL130">
        <v>8.8800000000000008</v>
      </c>
      <c r="AY130">
        <v>8.4499999999999993</v>
      </c>
      <c r="AZ130">
        <v>10.73</v>
      </c>
      <c r="BA130">
        <v>10.93</v>
      </c>
      <c r="BB130">
        <v>10.87</v>
      </c>
      <c r="BC130">
        <v>6.68</v>
      </c>
      <c r="BD130">
        <v>8.7799999999999994</v>
      </c>
      <c r="BE130">
        <v>9.25</v>
      </c>
      <c r="BF130">
        <v>9.09</v>
      </c>
      <c r="BR130">
        <v>8.48</v>
      </c>
      <c r="BS130">
        <v>10.49</v>
      </c>
      <c r="BT130">
        <v>11.25</v>
      </c>
      <c r="BU130">
        <v>10.99</v>
      </c>
      <c r="BV130">
        <v>6.91</v>
      </c>
      <c r="BW130">
        <v>8.99</v>
      </c>
      <c r="BX130">
        <v>9.24</v>
      </c>
      <c r="BY130">
        <v>9.07</v>
      </c>
    </row>
    <row r="131" spans="1:77" x14ac:dyDescent="0.2">
      <c r="K131">
        <v>9.58</v>
      </c>
      <c r="L131">
        <v>10.64</v>
      </c>
      <c r="M131">
        <v>10.85</v>
      </c>
      <c r="N131">
        <v>10.98</v>
      </c>
      <c r="O131">
        <v>7.98</v>
      </c>
      <c r="P131">
        <v>7.88</v>
      </c>
      <c r="Q131">
        <v>8.98</v>
      </c>
      <c r="R131">
        <v>8.8800000000000008</v>
      </c>
      <c r="AE131">
        <v>9.73</v>
      </c>
      <c r="AF131">
        <v>10.56</v>
      </c>
      <c r="AG131">
        <v>11.18</v>
      </c>
      <c r="AH131">
        <v>11.02</v>
      </c>
      <c r="AI131">
        <v>8.0299999999999994</v>
      </c>
      <c r="AJ131">
        <v>7.88</v>
      </c>
      <c r="AK131">
        <v>8.8800000000000008</v>
      </c>
      <c r="AL131">
        <v>8.89</v>
      </c>
      <c r="AY131">
        <v>8.42</v>
      </c>
      <c r="AZ131">
        <v>10.66</v>
      </c>
      <c r="BA131">
        <v>10.93</v>
      </c>
      <c r="BB131">
        <v>10.84</v>
      </c>
      <c r="BC131">
        <v>6.74</v>
      </c>
      <c r="BD131">
        <v>8.81</v>
      </c>
      <c r="BE131">
        <v>9.3699999999999992</v>
      </c>
      <c r="BF131">
        <v>9.17</v>
      </c>
      <c r="BR131">
        <v>8.4600000000000009</v>
      </c>
      <c r="BS131">
        <v>10.27</v>
      </c>
      <c r="BT131">
        <v>10.98</v>
      </c>
      <c r="BU131">
        <v>10.88</v>
      </c>
      <c r="BV131">
        <v>6.93</v>
      </c>
      <c r="BW131">
        <v>8.75</v>
      </c>
      <c r="BX131">
        <v>9.2899999999999991</v>
      </c>
      <c r="BY131">
        <v>9.08</v>
      </c>
    </row>
    <row r="132" spans="1:77" x14ac:dyDescent="0.2">
      <c r="A132" t="s">
        <v>129</v>
      </c>
      <c r="B132" t="s">
        <v>101</v>
      </c>
      <c r="C132" t="s">
        <v>120</v>
      </c>
      <c r="D132" t="s">
        <v>94</v>
      </c>
      <c r="E132" t="s">
        <v>156</v>
      </c>
      <c r="F132" t="s">
        <v>110</v>
      </c>
      <c r="K132">
        <v>9.23</v>
      </c>
      <c r="L132">
        <v>10.39</v>
      </c>
      <c r="M132">
        <v>10.53</v>
      </c>
      <c r="N132">
        <v>10.76</v>
      </c>
      <c r="O132">
        <v>7.27</v>
      </c>
      <c r="P132">
        <v>7.08</v>
      </c>
      <c r="Q132">
        <v>8.48</v>
      </c>
      <c r="R132">
        <v>8.34</v>
      </c>
      <c r="AE132">
        <v>9.3800000000000008</v>
      </c>
      <c r="AF132">
        <v>10.15</v>
      </c>
      <c r="AG132">
        <v>10.84</v>
      </c>
      <c r="AH132">
        <v>10.73</v>
      </c>
      <c r="AI132">
        <v>7.62</v>
      </c>
      <c r="AJ132">
        <v>7.23</v>
      </c>
      <c r="AK132">
        <v>8.82</v>
      </c>
      <c r="AL132">
        <v>8.27</v>
      </c>
      <c r="AY132">
        <v>7.74</v>
      </c>
      <c r="AZ132">
        <v>9.93</v>
      </c>
      <c r="BA132">
        <v>10.25</v>
      </c>
      <c r="BB132">
        <v>10.32</v>
      </c>
      <c r="BC132">
        <v>6.08</v>
      </c>
      <c r="BD132">
        <v>8.09</v>
      </c>
      <c r="BE132">
        <v>8.8800000000000008</v>
      </c>
      <c r="BF132">
        <v>8.68</v>
      </c>
      <c r="BR132">
        <v>7.69</v>
      </c>
      <c r="BS132">
        <v>9.6199999999999992</v>
      </c>
      <c r="BT132">
        <v>10.44</v>
      </c>
      <c r="BU132">
        <v>10.32</v>
      </c>
      <c r="BV132">
        <v>6.15</v>
      </c>
      <c r="BW132">
        <v>8.16</v>
      </c>
      <c r="BX132">
        <v>8.99</v>
      </c>
      <c r="BY132">
        <v>8.9499999999999993</v>
      </c>
    </row>
    <row r="133" spans="1:77" x14ac:dyDescent="0.2">
      <c r="K133">
        <v>9.19</v>
      </c>
      <c r="L133">
        <v>10.56</v>
      </c>
      <c r="M133">
        <v>10.84</v>
      </c>
      <c r="N133">
        <v>10.73</v>
      </c>
      <c r="O133">
        <v>6.97</v>
      </c>
      <c r="P133">
        <v>6.99</v>
      </c>
      <c r="Q133">
        <v>8.39</v>
      </c>
      <c r="R133">
        <v>7.69</v>
      </c>
      <c r="AE133">
        <v>9.43</v>
      </c>
      <c r="AF133">
        <v>9.85</v>
      </c>
      <c r="AG133">
        <v>10.83</v>
      </c>
      <c r="AH133">
        <v>10.37</v>
      </c>
      <c r="AI133">
        <v>7.62</v>
      </c>
      <c r="AJ133">
        <v>7.69</v>
      </c>
      <c r="AK133">
        <v>8.8800000000000008</v>
      </c>
      <c r="AL133">
        <v>8.35</v>
      </c>
      <c r="AY133">
        <v>7.75</v>
      </c>
      <c r="AZ133">
        <v>9.4600000000000009</v>
      </c>
      <c r="BA133">
        <v>10.26</v>
      </c>
      <c r="BB133">
        <v>10.31</v>
      </c>
      <c r="BC133">
        <v>6.14</v>
      </c>
      <c r="BD133">
        <v>8.2100000000000009</v>
      </c>
      <c r="BE133">
        <v>8.75</v>
      </c>
      <c r="BF133">
        <v>8.4499999999999993</v>
      </c>
      <c r="BR133">
        <v>7.79</v>
      </c>
      <c r="BS133">
        <v>9.83</v>
      </c>
      <c r="BT133">
        <v>10.61</v>
      </c>
      <c r="BU133">
        <v>10.28</v>
      </c>
      <c r="BV133">
        <v>6.15</v>
      </c>
      <c r="BW133">
        <v>8.36</v>
      </c>
      <c r="BX133">
        <v>8.48</v>
      </c>
      <c r="BY133">
        <v>8.84</v>
      </c>
    </row>
    <row r="134" spans="1:77" x14ac:dyDescent="0.2">
      <c r="K134">
        <v>9.25</v>
      </c>
      <c r="L134">
        <v>10.34</v>
      </c>
      <c r="M134">
        <v>10.97</v>
      </c>
      <c r="N134">
        <v>10.72</v>
      </c>
      <c r="O134">
        <v>7.05</v>
      </c>
      <c r="P134">
        <v>7.25</v>
      </c>
      <c r="Q134">
        <v>8.43</v>
      </c>
      <c r="R134">
        <v>7.88</v>
      </c>
      <c r="AE134">
        <v>9.3800000000000008</v>
      </c>
      <c r="AF134">
        <v>9.7899999999999991</v>
      </c>
      <c r="AG134">
        <v>10.89</v>
      </c>
      <c r="AH134">
        <v>10.59</v>
      </c>
      <c r="AI134">
        <v>7.48</v>
      </c>
      <c r="AJ134">
        <v>7.67</v>
      </c>
      <c r="AK134">
        <v>8.49</v>
      </c>
      <c r="AL134">
        <v>8.4499999999999993</v>
      </c>
      <c r="AY134">
        <v>7.72</v>
      </c>
      <c r="AZ134">
        <v>9.51</v>
      </c>
      <c r="BA134">
        <v>10.39</v>
      </c>
      <c r="BB134">
        <v>10.38</v>
      </c>
      <c r="BC134">
        <v>6.11</v>
      </c>
      <c r="BD134">
        <v>8.18</v>
      </c>
      <c r="BE134">
        <v>8.83</v>
      </c>
      <c r="BF134">
        <v>8.7100000000000009</v>
      </c>
      <c r="BR134">
        <v>7.83</v>
      </c>
      <c r="BS134">
        <v>9.83</v>
      </c>
      <c r="BT134">
        <v>10.47</v>
      </c>
      <c r="BU134">
        <v>10.36</v>
      </c>
      <c r="BV134">
        <v>6.22</v>
      </c>
      <c r="BW134">
        <v>8.33</v>
      </c>
      <c r="BX134">
        <v>9.0299999999999994</v>
      </c>
      <c r="BY134">
        <v>9.07</v>
      </c>
    </row>
    <row r="135" spans="1:77" x14ac:dyDescent="0.2">
      <c r="K135">
        <v>9.25</v>
      </c>
      <c r="L135">
        <v>10.46</v>
      </c>
      <c r="M135">
        <v>10.77</v>
      </c>
      <c r="N135">
        <v>10.68</v>
      </c>
      <c r="O135">
        <v>6.91</v>
      </c>
      <c r="P135">
        <v>6.94</v>
      </c>
      <c r="Q135">
        <v>8.43</v>
      </c>
      <c r="R135">
        <v>7.88</v>
      </c>
      <c r="AE135">
        <v>9.3800000000000008</v>
      </c>
      <c r="AF135">
        <v>9.9499999999999993</v>
      </c>
      <c r="AG135">
        <v>11.23</v>
      </c>
      <c r="AH135">
        <v>11.09</v>
      </c>
      <c r="AI135">
        <v>7.75</v>
      </c>
      <c r="AJ135">
        <v>7.29</v>
      </c>
      <c r="AK135">
        <v>8.61</v>
      </c>
      <c r="AL135">
        <v>8.49</v>
      </c>
      <c r="AY135">
        <v>7.77</v>
      </c>
      <c r="AZ135">
        <v>9.58</v>
      </c>
      <c r="BA135">
        <v>10.23</v>
      </c>
      <c r="BB135">
        <v>10.45</v>
      </c>
      <c r="BC135">
        <v>6.04</v>
      </c>
      <c r="BD135">
        <v>8.25</v>
      </c>
      <c r="BE135">
        <v>8.98</v>
      </c>
      <c r="BF135">
        <v>8.5500000000000007</v>
      </c>
      <c r="BR135">
        <v>7.79</v>
      </c>
      <c r="BS135">
        <v>9.93</v>
      </c>
      <c r="BT135">
        <v>10.56</v>
      </c>
      <c r="BU135">
        <v>10.28</v>
      </c>
      <c r="BV135">
        <v>6.19</v>
      </c>
      <c r="BW135">
        <v>8.39</v>
      </c>
      <c r="BX135">
        <v>9.0399999999999991</v>
      </c>
      <c r="BY135">
        <v>9.0500000000000007</v>
      </c>
    </row>
    <row r="136" spans="1:77" x14ac:dyDescent="0.2">
      <c r="K136">
        <v>9.19</v>
      </c>
      <c r="L136">
        <v>10.34</v>
      </c>
      <c r="M136">
        <v>10.95</v>
      </c>
      <c r="N136">
        <v>10.74</v>
      </c>
      <c r="O136">
        <v>7.12</v>
      </c>
      <c r="P136">
        <v>7.64</v>
      </c>
      <c r="Q136">
        <v>8.49</v>
      </c>
      <c r="R136">
        <v>8.2799999999999994</v>
      </c>
      <c r="AE136">
        <v>9.31</v>
      </c>
      <c r="AF136">
        <v>10.35</v>
      </c>
      <c r="AG136">
        <v>11.24</v>
      </c>
      <c r="AH136">
        <v>10.87</v>
      </c>
      <c r="AI136">
        <v>7.58</v>
      </c>
      <c r="AJ136">
        <v>7.44</v>
      </c>
      <c r="AK136">
        <v>8.17</v>
      </c>
      <c r="AL136">
        <v>8.25</v>
      </c>
      <c r="AY136">
        <v>7.81</v>
      </c>
      <c r="AZ136">
        <v>9.92</v>
      </c>
      <c r="BA136">
        <v>10.27</v>
      </c>
      <c r="BB136">
        <v>10.32</v>
      </c>
      <c r="BC136">
        <v>6.09</v>
      </c>
      <c r="BD136">
        <v>7.93</v>
      </c>
      <c r="BE136">
        <v>8.8800000000000008</v>
      </c>
      <c r="BF136">
        <v>8.75</v>
      </c>
      <c r="BR136">
        <v>7.75</v>
      </c>
      <c r="BS136">
        <v>9.94</v>
      </c>
      <c r="BT136">
        <v>10.72</v>
      </c>
      <c r="BU136">
        <v>10.33</v>
      </c>
      <c r="BV136">
        <v>6.09</v>
      </c>
      <c r="BW136">
        <v>7.83</v>
      </c>
      <c r="BX136">
        <v>9.06</v>
      </c>
      <c r="BY136">
        <v>9.07</v>
      </c>
    </row>
    <row r="137" spans="1:77" x14ac:dyDescent="0.2">
      <c r="K137">
        <v>9.26</v>
      </c>
      <c r="L137">
        <v>10.14</v>
      </c>
      <c r="M137">
        <v>10.87</v>
      </c>
      <c r="N137">
        <v>10.75</v>
      </c>
      <c r="O137">
        <v>7.21</v>
      </c>
      <c r="P137">
        <v>7.13</v>
      </c>
      <c r="Q137">
        <v>8.41</v>
      </c>
      <c r="R137">
        <v>8.24</v>
      </c>
      <c r="AE137">
        <v>9.3800000000000008</v>
      </c>
      <c r="AF137">
        <v>10.31</v>
      </c>
      <c r="AG137">
        <v>10.95</v>
      </c>
      <c r="AH137">
        <v>10.78</v>
      </c>
      <c r="AI137">
        <v>7.75</v>
      </c>
      <c r="AJ137">
        <v>7.23</v>
      </c>
      <c r="AK137">
        <v>8.7100000000000009</v>
      </c>
      <c r="AL137">
        <v>8.3800000000000008</v>
      </c>
      <c r="AY137">
        <v>7.75</v>
      </c>
      <c r="AZ137">
        <v>9.94</v>
      </c>
      <c r="BA137">
        <v>10.39</v>
      </c>
      <c r="BB137">
        <v>10.36</v>
      </c>
      <c r="BC137">
        <v>6.01</v>
      </c>
      <c r="BD137">
        <v>8.09</v>
      </c>
      <c r="BE137">
        <v>8.75</v>
      </c>
      <c r="BF137">
        <v>8.6300000000000008</v>
      </c>
      <c r="BR137">
        <v>7.85</v>
      </c>
      <c r="BS137">
        <v>9.66</v>
      </c>
      <c r="BT137">
        <v>10.57</v>
      </c>
      <c r="BU137">
        <v>10.48</v>
      </c>
      <c r="BV137">
        <v>6.06</v>
      </c>
      <c r="BW137">
        <v>8.35</v>
      </c>
      <c r="BX137">
        <v>8.89</v>
      </c>
      <c r="BY137">
        <v>8.82</v>
      </c>
    </row>
    <row r="138" spans="1:77" x14ac:dyDescent="0.2">
      <c r="K138">
        <v>8.91</v>
      </c>
      <c r="L138">
        <v>10.59</v>
      </c>
      <c r="M138">
        <v>10.87</v>
      </c>
      <c r="N138">
        <v>10.55</v>
      </c>
      <c r="O138">
        <v>7.18</v>
      </c>
      <c r="P138">
        <v>7.32</v>
      </c>
      <c r="Q138">
        <v>8.39</v>
      </c>
      <c r="R138">
        <v>8.2200000000000006</v>
      </c>
      <c r="AE138">
        <v>9.16</v>
      </c>
      <c r="AF138">
        <v>10.54</v>
      </c>
      <c r="AG138">
        <v>10.92</v>
      </c>
      <c r="AH138">
        <v>10.71</v>
      </c>
      <c r="AI138">
        <v>7.56</v>
      </c>
      <c r="AJ138">
        <v>7.26</v>
      </c>
      <c r="AK138">
        <v>8.5299999999999994</v>
      </c>
      <c r="AL138">
        <v>8.5500000000000007</v>
      </c>
      <c r="AY138">
        <v>7.82</v>
      </c>
      <c r="AZ138">
        <v>9.83</v>
      </c>
      <c r="BA138">
        <v>10.26</v>
      </c>
      <c r="BB138">
        <v>10.41</v>
      </c>
      <c r="BC138">
        <v>6.11</v>
      </c>
      <c r="BD138">
        <v>8.11</v>
      </c>
      <c r="BE138">
        <v>8.93</v>
      </c>
      <c r="BF138">
        <v>8.6199999999999992</v>
      </c>
      <c r="BR138">
        <v>7.82</v>
      </c>
      <c r="BS138">
        <v>9.93</v>
      </c>
      <c r="BT138">
        <v>10.91</v>
      </c>
      <c r="BU138">
        <v>10.31</v>
      </c>
      <c r="BV138">
        <v>6.16</v>
      </c>
      <c r="BW138">
        <v>8.15</v>
      </c>
      <c r="BX138">
        <v>9.07</v>
      </c>
      <c r="BY138">
        <v>9.01</v>
      </c>
    </row>
    <row r="139" spans="1:77" x14ac:dyDescent="0.2">
      <c r="K139">
        <v>9.2799999999999994</v>
      </c>
      <c r="L139">
        <v>10.61</v>
      </c>
      <c r="M139">
        <v>10.94</v>
      </c>
      <c r="N139">
        <v>10.64</v>
      </c>
      <c r="O139">
        <v>7.33</v>
      </c>
      <c r="P139">
        <v>7.24</v>
      </c>
      <c r="Q139">
        <v>8.4499999999999993</v>
      </c>
      <c r="R139">
        <v>8.3699999999999992</v>
      </c>
      <c r="AE139">
        <v>9.43</v>
      </c>
      <c r="AF139">
        <v>10.58</v>
      </c>
      <c r="AG139">
        <v>10.81</v>
      </c>
      <c r="AH139">
        <v>10.72</v>
      </c>
      <c r="AI139">
        <v>7.55</v>
      </c>
      <c r="AJ139">
        <v>7.33</v>
      </c>
      <c r="AK139">
        <v>8.59</v>
      </c>
      <c r="AL139">
        <v>8.23</v>
      </c>
      <c r="AY139">
        <v>7.81</v>
      </c>
      <c r="AZ139">
        <v>9.61</v>
      </c>
      <c r="BA139">
        <v>10.38</v>
      </c>
      <c r="BB139">
        <v>10.41</v>
      </c>
      <c r="BC139">
        <v>6.12</v>
      </c>
      <c r="BD139">
        <v>8.19</v>
      </c>
      <c r="BE139">
        <v>8.9499999999999993</v>
      </c>
      <c r="BF139">
        <v>8.8800000000000008</v>
      </c>
      <c r="BR139">
        <v>7.75</v>
      </c>
      <c r="BS139">
        <v>9.91</v>
      </c>
      <c r="BT139">
        <v>10.67</v>
      </c>
      <c r="BU139">
        <v>10.45</v>
      </c>
      <c r="BV139">
        <v>6.11</v>
      </c>
      <c r="BW139">
        <v>8.27</v>
      </c>
      <c r="BX139">
        <v>8.98</v>
      </c>
      <c r="BY139">
        <v>8.99</v>
      </c>
    </row>
    <row r="140" spans="1:77" x14ac:dyDescent="0.2">
      <c r="K140">
        <v>9.3699999999999992</v>
      </c>
      <c r="L140">
        <v>10.220000000000001</v>
      </c>
      <c r="M140">
        <v>10.91</v>
      </c>
      <c r="N140">
        <v>10.75</v>
      </c>
      <c r="O140">
        <v>7.14</v>
      </c>
      <c r="P140">
        <v>7.32</v>
      </c>
      <c r="Q140">
        <v>8.41</v>
      </c>
      <c r="R140">
        <v>8.24</v>
      </c>
      <c r="AE140">
        <v>9.44</v>
      </c>
      <c r="AF140">
        <v>10.47</v>
      </c>
      <c r="AG140">
        <v>10.98</v>
      </c>
      <c r="AH140">
        <v>10.74</v>
      </c>
      <c r="AI140">
        <v>7.69</v>
      </c>
      <c r="AJ140">
        <v>7.45</v>
      </c>
      <c r="AK140">
        <v>8.4600000000000009</v>
      </c>
      <c r="AL140">
        <v>8.2200000000000006</v>
      </c>
      <c r="AY140">
        <v>7.72</v>
      </c>
      <c r="AZ140">
        <v>9.75</v>
      </c>
      <c r="BA140">
        <v>10.25</v>
      </c>
      <c r="BB140">
        <v>10.37</v>
      </c>
      <c r="BC140">
        <v>6.09</v>
      </c>
      <c r="BD140">
        <v>8.15</v>
      </c>
      <c r="BE140">
        <v>8.9600000000000009</v>
      </c>
      <c r="BF140">
        <v>8.73</v>
      </c>
      <c r="BR140">
        <v>7.75</v>
      </c>
      <c r="BS140">
        <v>9.92</v>
      </c>
      <c r="BT140">
        <v>10.84</v>
      </c>
      <c r="BU140">
        <v>10.29</v>
      </c>
      <c r="BV140">
        <v>6.19</v>
      </c>
      <c r="BW140">
        <v>8.68</v>
      </c>
      <c r="BX140">
        <v>9.31</v>
      </c>
      <c r="BY140">
        <v>9.0500000000000007</v>
      </c>
    </row>
    <row r="141" spans="1:77" x14ac:dyDescent="0.2">
      <c r="K141">
        <v>9.2899999999999991</v>
      </c>
      <c r="L141">
        <v>10.56</v>
      </c>
      <c r="M141">
        <v>10.98</v>
      </c>
      <c r="N141">
        <v>10.57</v>
      </c>
      <c r="O141">
        <v>7.29</v>
      </c>
      <c r="P141">
        <v>7.42</v>
      </c>
      <c r="Q141">
        <v>8.48</v>
      </c>
      <c r="R141">
        <v>8.32</v>
      </c>
      <c r="AE141">
        <v>9.31</v>
      </c>
      <c r="AF141">
        <v>10.47</v>
      </c>
      <c r="AG141">
        <v>10.88</v>
      </c>
      <c r="AH141">
        <v>10.91</v>
      </c>
      <c r="AI141">
        <v>7.61</v>
      </c>
      <c r="AJ141">
        <v>7.23</v>
      </c>
      <c r="AK141">
        <v>8.65</v>
      </c>
      <c r="AL141">
        <v>8.2899999999999991</v>
      </c>
      <c r="AY141">
        <v>7.78</v>
      </c>
      <c r="AZ141">
        <v>9.93</v>
      </c>
      <c r="BA141">
        <v>10.59</v>
      </c>
      <c r="BB141">
        <v>10.37</v>
      </c>
      <c r="BC141">
        <v>6.19</v>
      </c>
      <c r="BD141">
        <v>8.16</v>
      </c>
      <c r="BE141">
        <v>8.89</v>
      </c>
      <c r="BF141">
        <v>8.77</v>
      </c>
      <c r="BR141">
        <v>7.75</v>
      </c>
      <c r="BS141">
        <v>9.76</v>
      </c>
      <c r="BT141">
        <v>10.41</v>
      </c>
      <c r="BU141">
        <v>10.34</v>
      </c>
      <c r="BV141">
        <v>6.24</v>
      </c>
      <c r="BW141">
        <v>8.25</v>
      </c>
      <c r="BX141">
        <v>8.92</v>
      </c>
      <c r="BY141">
        <v>8.85</v>
      </c>
    </row>
    <row r="142" spans="1:77" x14ac:dyDescent="0.2">
      <c r="A142" t="s">
        <v>130</v>
      </c>
      <c r="B142" t="s">
        <v>101</v>
      </c>
      <c r="C142" t="s">
        <v>120</v>
      </c>
      <c r="D142" t="s">
        <v>98</v>
      </c>
      <c r="E142" t="s">
        <v>134</v>
      </c>
      <c r="F142" t="s">
        <v>135</v>
      </c>
      <c r="K142">
        <v>10.69</v>
      </c>
      <c r="L142">
        <v>12.67</v>
      </c>
      <c r="M142">
        <v>12.99</v>
      </c>
      <c r="N142">
        <v>12.81</v>
      </c>
      <c r="O142">
        <v>9.92</v>
      </c>
      <c r="P142">
        <v>9.64</v>
      </c>
      <c r="Q142">
        <v>11.73</v>
      </c>
      <c r="R142">
        <v>11.23</v>
      </c>
      <c r="S142">
        <v>8.42</v>
      </c>
      <c r="T142">
        <v>6.63</v>
      </c>
      <c r="U142">
        <v>7.32</v>
      </c>
      <c r="V142">
        <v>7.78</v>
      </c>
      <c r="AE142">
        <v>10.94</v>
      </c>
      <c r="AF142">
        <v>12.89</v>
      </c>
      <c r="AG142">
        <v>13.27</v>
      </c>
      <c r="AH142">
        <v>13.27</v>
      </c>
      <c r="AI142">
        <v>9.9700000000000006</v>
      </c>
      <c r="AJ142">
        <v>9.66</v>
      </c>
      <c r="AK142">
        <v>11.82</v>
      </c>
      <c r="AL142">
        <v>11.29</v>
      </c>
      <c r="AM142">
        <v>8.7799999999999994</v>
      </c>
      <c r="AN142">
        <v>6.38</v>
      </c>
      <c r="AO142">
        <v>7.98</v>
      </c>
      <c r="AP142">
        <v>8.17</v>
      </c>
    </row>
    <row r="143" spans="1:77" x14ac:dyDescent="0.2">
      <c r="K143">
        <v>10.63</v>
      </c>
      <c r="L143">
        <v>12.87</v>
      </c>
      <c r="M143">
        <v>13.61</v>
      </c>
      <c r="N143">
        <v>13.33</v>
      </c>
      <c r="O143">
        <v>9.9600000000000009</v>
      </c>
      <c r="P143">
        <v>9.9700000000000006</v>
      </c>
      <c r="Q143">
        <v>11.72</v>
      </c>
      <c r="R143">
        <v>11.14</v>
      </c>
      <c r="S143">
        <v>8.58</v>
      </c>
      <c r="T143">
        <v>6.29</v>
      </c>
      <c r="U143">
        <v>7.34</v>
      </c>
      <c r="V143">
        <v>7.59</v>
      </c>
      <c r="AE143">
        <v>10.96</v>
      </c>
      <c r="AF143">
        <v>12.97</v>
      </c>
      <c r="AG143">
        <v>13.19</v>
      </c>
      <c r="AH143">
        <v>13.23</v>
      </c>
      <c r="AI143">
        <v>9.94</v>
      </c>
      <c r="AJ143">
        <v>9.94</v>
      </c>
      <c r="AK143">
        <v>11.97</v>
      </c>
      <c r="AL143">
        <v>11.41</v>
      </c>
      <c r="AM143">
        <v>9.36</v>
      </c>
      <c r="AN143">
        <v>6.57</v>
      </c>
      <c r="AO143">
        <v>7.77</v>
      </c>
      <c r="AP143">
        <v>8.25</v>
      </c>
    </row>
    <row r="144" spans="1:77" x14ac:dyDescent="0.2">
      <c r="K144">
        <v>10.65</v>
      </c>
      <c r="L144">
        <v>12.99</v>
      </c>
      <c r="M144">
        <v>12.86</v>
      </c>
      <c r="N144">
        <v>12.97</v>
      </c>
      <c r="O144">
        <v>9.99</v>
      </c>
      <c r="P144">
        <v>9.8699999999999992</v>
      </c>
      <c r="Q144">
        <v>11.99</v>
      </c>
      <c r="R144">
        <v>11.23</v>
      </c>
      <c r="S144">
        <v>8.42</v>
      </c>
      <c r="T144">
        <v>6.28</v>
      </c>
      <c r="U144">
        <v>7.34</v>
      </c>
      <c r="V144">
        <v>7.63</v>
      </c>
      <c r="AE144">
        <v>10.94</v>
      </c>
      <c r="AF144">
        <v>12.99</v>
      </c>
      <c r="AG144">
        <v>13.31</v>
      </c>
      <c r="AH144">
        <v>13.33</v>
      </c>
      <c r="AI144">
        <v>9.98</v>
      </c>
      <c r="AJ144">
        <v>9.9600000000000009</v>
      </c>
      <c r="AK144">
        <v>11.94</v>
      </c>
      <c r="AL144">
        <v>11.26</v>
      </c>
      <c r="AM144">
        <v>8.92</v>
      </c>
      <c r="AN144">
        <v>6.36</v>
      </c>
      <c r="AO144">
        <v>7.99</v>
      </c>
      <c r="AP144">
        <v>7.97</v>
      </c>
    </row>
    <row r="145" spans="1:73" x14ac:dyDescent="0.2">
      <c r="K145">
        <v>10.59</v>
      </c>
      <c r="L145">
        <v>12.77</v>
      </c>
      <c r="M145">
        <v>12.96</v>
      </c>
      <c r="N145">
        <v>12.87</v>
      </c>
      <c r="O145">
        <v>9.7899999999999991</v>
      </c>
      <c r="P145">
        <v>9.9700000000000006</v>
      </c>
      <c r="Q145">
        <v>11.72</v>
      </c>
      <c r="R145">
        <v>11.08</v>
      </c>
      <c r="S145">
        <v>8.24</v>
      </c>
      <c r="T145">
        <v>6.27</v>
      </c>
      <c r="U145">
        <v>7.29</v>
      </c>
      <c r="V145">
        <v>7.99</v>
      </c>
      <c r="AE145">
        <v>10.76</v>
      </c>
      <c r="AF145">
        <v>12.87</v>
      </c>
      <c r="AG145">
        <v>13.21</v>
      </c>
      <c r="AH145">
        <v>13.22</v>
      </c>
      <c r="AI145">
        <v>10.119999999999999</v>
      </c>
      <c r="AJ145">
        <v>9.8800000000000008</v>
      </c>
      <c r="AK145">
        <v>12.33</v>
      </c>
      <c r="AL145">
        <v>11.47</v>
      </c>
      <c r="AM145">
        <v>9.33</v>
      </c>
      <c r="AN145">
        <v>6.38</v>
      </c>
      <c r="AO145">
        <v>7.79</v>
      </c>
      <c r="AP145">
        <v>7.97</v>
      </c>
    </row>
    <row r="146" spans="1:73" x14ac:dyDescent="0.2">
      <c r="K146">
        <v>10.86</v>
      </c>
      <c r="L146">
        <v>12.91</v>
      </c>
      <c r="M146">
        <v>13.05</v>
      </c>
      <c r="N146">
        <v>13.29</v>
      </c>
      <c r="O146">
        <v>10.119999999999999</v>
      </c>
      <c r="P146">
        <v>9.7799999999999994</v>
      </c>
      <c r="Q146">
        <v>11.69</v>
      </c>
      <c r="R146">
        <v>11.17</v>
      </c>
      <c r="S146">
        <v>8.3800000000000008</v>
      </c>
      <c r="T146">
        <v>6.28</v>
      </c>
      <c r="U146">
        <v>7.38</v>
      </c>
      <c r="V146">
        <v>7.93</v>
      </c>
      <c r="AE146">
        <v>10.92</v>
      </c>
      <c r="AF146">
        <v>12.96</v>
      </c>
      <c r="AG146">
        <v>13.23</v>
      </c>
      <c r="AH146">
        <v>13.33</v>
      </c>
      <c r="AI146">
        <v>10.130000000000001</v>
      </c>
      <c r="AJ146">
        <v>9.91</v>
      </c>
      <c r="AK146">
        <v>11.99</v>
      </c>
      <c r="AL146">
        <v>11.26</v>
      </c>
      <c r="AM146">
        <v>8.7899999999999991</v>
      </c>
      <c r="AN146">
        <v>6.34</v>
      </c>
      <c r="AO146">
        <v>7.77</v>
      </c>
      <c r="AP146">
        <v>8.18</v>
      </c>
    </row>
    <row r="147" spans="1:73" x14ac:dyDescent="0.2">
      <c r="K147">
        <v>10.71</v>
      </c>
      <c r="L147">
        <v>12.81</v>
      </c>
      <c r="M147">
        <v>12.99</v>
      </c>
      <c r="N147">
        <v>12.97</v>
      </c>
      <c r="O147">
        <v>9.91</v>
      </c>
      <c r="P147">
        <v>9.81</v>
      </c>
      <c r="Q147">
        <v>11.62</v>
      </c>
      <c r="R147">
        <v>11.15</v>
      </c>
      <c r="S147">
        <v>8.2799999999999994</v>
      </c>
      <c r="T147">
        <v>6.23</v>
      </c>
      <c r="U147">
        <v>7.36</v>
      </c>
      <c r="V147">
        <v>7.92</v>
      </c>
      <c r="AE147">
        <v>10.72</v>
      </c>
      <c r="AF147">
        <v>12.88</v>
      </c>
      <c r="AG147">
        <v>13.32</v>
      </c>
      <c r="AH147">
        <v>13.33</v>
      </c>
      <c r="AI147">
        <v>10.220000000000001</v>
      </c>
      <c r="AJ147">
        <v>9.94</v>
      </c>
      <c r="AK147">
        <v>11.98</v>
      </c>
      <c r="AL147">
        <v>11.15</v>
      </c>
      <c r="AM147">
        <v>8.86</v>
      </c>
      <c r="AN147">
        <v>6.66</v>
      </c>
      <c r="AO147">
        <v>7.93</v>
      </c>
      <c r="AP147">
        <v>7.55</v>
      </c>
    </row>
    <row r="148" spans="1:73" x14ac:dyDescent="0.2">
      <c r="K148">
        <v>10.76</v>
      </c>
      <c r="L148">
        <v>13.26</v>
      </c>
      <c r="M148">
        <v>13.02</v>
      </c>
      <c r="N148">
        <v>13.21</v>
      </c>
      <c r="O148">
        <v>9.92</v>
      </c>
      <c r="P148">
        <v>9.86</v>
      </c>
      <c r="Q148">
        <v>11.68</v>
      </c>
      <c r="R148">
        <v>11.25</v>
      </c>
      <c r="S148">
        <v>8.52</v>
      </c>
      <c r="T148">
        <v>6.51</v>
      </c>
      <c r="U148">
        <v>7.37</v>
      </c>
      <c r="V148">
        <v>7.99</v>
      </c>
      <c r="AE148">
        <v>10.93</v>
      </c>
      <c r="AF148">
        <v>13.26</v>
      </c>
      <c r="AG148">
        <v>13.19</v>
      </c>
      <c r="AH148">
        <v>13.28</v>
      </c>
      <c r="AI148">
        <v>9.9700000000000006</v>
      </c>
      <c r="AJ148">
        <v>9.81</v>
      </c>
      <c r="AK148">
        <v>11.98</v>
      </c>
      <c r="AL148">
        <v>11.35</v>
      </c>
      <c r="AM148">
        <v>8.8800000000000008</v>
      </c>
      <c r="AN148">
        <v>6.69</v>
      </c>
      <c r="AO148">
        <v>7.96</v>
      </c>
      <c r="AP148">
        <v>7.75</v>
      </c>
    </row>
    <row r="149" spans="1:73" x14ac:dyDescent="0.2">
      <c r="K149">
        <v>10.91</v>
      </c>
      <c r="L149">
        <v>12.91</v>
      </c>
      <c r="M149">
        <v>13.28</v>
      </c>
      <c r="N149">
        <v>13.17</v>
      </c>
      <c r="O149">
        <v>9.9700000000000006</v>
      </c>
      <c r="P149">
        <v>9.82</v>
      </c>
      <c r="Q149">
        <v>11.49</v>
      </c>
      <c r="R149">
        <v>11.23</v>
      </c>
      <c r="S149">
        <v>8.75</v>
      </c>
      <c r="T149">
        <v>6.31</v>
      </c>
      <c r="U149">
        <v>7.32</v>
      </c>
      <c r="V149">
        <v>7.75</v>
      </c>
      <c r="AE149">
        <v>10.98</v>
      </c>
      <c r="AF149">
        <v>12.95</v>
      </c>
      <c r="AG149">
        <v>13.32</v>
      </c>
      <c r="AH149">
        <v>13.24</v>
      </c>
      <c r="AI149">
        <v>10.07</v>
      </c>
      <c r="AJ149">
        <v>9.98</v>
      </c>
      <c r="AK149">
        <v>11.76</v>
      </c>
      <c r="AL149">
        <v>11.43</v>
      </c>
      <c r="AM149">
        <v>8.9499999999999993</v>
      </c>
      <c r="AN149">
        <v>6.21</v>
      </c>
      <c r="AO149">
        <v>7.95</v>
      </c>
      <c r="AP149">
        <v>7.92</v>
      </c>
    </row>
    <row r="150" spans="1:73" x14ac:dyDescent="0.2">
      <c r="K150">
        <v>10.78</v>
      </c>
      <c r="L150">
        <v>12.96</v>
      </c>
      <c r="M150">
        <v>12.85</v>
      </c>
      <c r="N150">
        <v>12.88</v>
      </c>
      <c r="O150">
        <v>9.9600000000000009</v>
      </c>
      <c r="P150">
        <v>9.6300000000000008</v>
      </c>
      <c r="Q150">
        <v>11.62</v>
      </c>
      <c r="R150">
        <v>11.23</v>
      </c>
      <c r="S150">
        <v>8.7200000000000006</v>
      </c>
      <c r="T150">
        <v>6.62</v>
      </c>
      <c r="U150">
        <v>7.39</v>
      </c>
      <c r="V150">
        <v>7.94</v>
      </c>
      <c r="AE150">
        <v>10.99</v>
      </c>
      <c r="AF150">
        <v>12.94</v>
      </c>
      <c r="AG150">
        <v>13.24</v>
      </c>
      <c r="AH150">
        <v>13.31</v>
      </c>
      <c r="AI150">
        <v>10.08</v>
      </c>
      <c r="AJ150">
        <v>9.8800000000000008</v>
      </c>
      <c r="AK150">
        <v>12.25</v>
      </c>
      <c r="AL150">
        <v>11.31</v>
      </c>
      <c r="AM150">
        <v>8.75</v>
      </c>
      <c r="AN150">
        <v>6.22</v>
      </c>
      <c r="AO150">
        <v>7.69</v>
      </c>
      <c r="AP150">
        <v>7.96</v>
      </c>
    </row>
    <row r="151" spans="1:73" x14ac:dyDescent="0.2">
      <c r="K151">
        <v>10.78</v>
      </c>
      <c r="L151">
        <v>12.68</v>
      </c>
      <c r="M151">
        <v>13.18</v>
      </c>
      <c r="N151">
        <v>13.13</v>
      </c>
      <c r="O151">
        <v>9.9600000000000009</v>
      </c>
      <c r="P151">
        <v>9.65</v>
      </c>
      <c r="Q151">
        <v>11.56</v>
      </c>
      <c r="R151">
        <v>11.28</v>
      </c>
      <c r="S151">
        <v>8.52</v>
      </c>
      <c r="T151">
        <v>6.41</v>
      </c>
      <c r="U151">
        <v>7.37</v>
      </c>
      <c r="V151">
        <v>7.91</v>
      </c>
      <c r="AE151">
        <v>10.99</v>
      </c>
      <c r="AF151">
        <v>12.92</v>
      </c>
      <c r="AG151">
        <v>13.78</v>
      </c>
      <c r="AH151">
        <v>13.38</v>
      </c>
      <c r="AI151">
        <v>9.99</v>
      </c>
      <c r="AJ151">
        <v>9.81</v>
      </c>
      <c r="AK151">
        <v>12.29</v>
      </c>
      <c r="AL151">
        <v>11.32</v>
      </c>
      <c r="AM151">
        <v>8.82</v>
      </c>
      <c r="AN151">
        <v>6.23</v>
      </c>
      <c r="AO151">
        <v>7.69</v>
      </c>
      <c r="AP151">
        <v>7.72</v>
      </c>
    </row>
    <row r="152" spans="1:73" x14ac:dyDescent="0.2">
      <c r="A152" t="s">
        <v>131</v>
      </c>
      <c r="B152" t="s">
        <v>101</v>
      </c>
      <c r="C152" t="s">
        <v>120</v>
      </c>
      <c r="D152" t="s">
        <v>90</v>
      </c>
      <c r="E152" t="s">
        <v>157</v>
      </c>
      <c r="F152" t="s">
        <v>96</v>
      </c>
      <c r="K152">
        <v>10.85</v>
      </c>
      <c r="L152">
        <v>12.61</v>
      </c>
      <c r="M152">
        <v>13.12</v>
      </c>
      <c r="N152">
        <v>12.99</v>
      </c>
      <c r="O152">
        <v>9.9700000000000006</v>
      </c>
      <c r="P152">
        <v>10.74</v>
      </c>
      <c r="Q152">
        <v>11.31</v>
      </c>
      <c r="R152">
        <v>11.23</v>
      </c>
      <c r="S152">
        <v>8.25</v>
      </c>
      <c r="T152">
        <v>7.41</v>
      </c>
      <c r="U152">
        <v>7.98</v>
      </c>
      <c r="V152">
        <v>7.92</v>
      </c>
      <c r="AE152">
        <v>10.87</v>
      </c>
      <c r="AF152">
        <v>12.87</v>
      </c>
      <c r="AG152">
        <v>13.71</v>
      </c>
      <c r="AH152">
        <v>12.99</v>
      </c>
      <c r="AI152">
        <v>9.9499999999999993</v>
      </c>
      <c r="AJ152">
        <v>10.89</v>
      </c>
      <c r="AK152">
        <v>11.98</v>
      </c>
      <c r="AL152">
        <v>11.18</v>
      </c>
      <c r="AM152">
        <v>8.69</v>
      </c>
      <c r="AN152">
        <v>7.81</v>
      </c>
      <c r="AO152">
        <v>7.93</v>
      </c>
      <c r="AP152">
        <v>7.67</v>
      </c>
      <c r="AY152">
        <v>8.61</v>
      </c>
      <c r="AZ152">
        <v>11.65</v>
      </c>
      <c r="BA152">
        <v>11.31</v>
      </c>
      <c r="BB152">
        <v>11.38</v>
      </c>
      <c r="BR152">
        <v>8.7799999999999994</v>
      </c>
      <c r="BS152">
        <v>11.55</v>
      </c>
      <c r="BT152">
        <v>11.44</v>
      </c>
      <c r="BU152">
        <v>11.56</v>
      </c>
    </row>
    <row r="153" spans="1:73" x14ac:dyDescent="0.2">
      <c r="K153">
        <v>10.99</v>
      </c>
      <c r="L153">
        <v>12.76</v>
      </c>
      <c r="M153">
        <v>13.21</v>
      </c>
      <c r="N153">
        <v>13.15</v>
      </c>
      <c r="O153">
        <v>9.98</v>
      </c>
      <c r="P153">
        <v>10.68</v>
      </c>
      <c r="Q153">
        <v>11.19</v>
      </c>
      <c r="R153">
        <v>11.13</v>
      </c>
      <c r="S153">
        <v>8.32</v>
      </c>
      <c r="T153">
        <v>7.45</v>
      </c>
      <c r="U153">
        <v>7.98</v>
      </c>
      <c r="V153">
        <v>7.87</v>
      </c>
      <c r="AE153">
        <v>10.96</v>
      </c>
      <c r="AF153">
        <v>12.62</v>
      </c>
      <c r="AG153">
        <v>13.55</v>
      </c>
      <c r="AH153">
        <v>13.21</v>
      </c>
      <c r="AI153">
        <v>9.89</v>
      </c>
      <c r="AJ153">
        <v>10.78</v>
      </c>
      <c r="AK153">
        <v>11.97</v>
      </c>
      <c r="AL153">
        <v>11.37</v>
      </c>
      <c r="AM153">
        <v>8.67</v>
      </c>
      <c r="AN153">
        <v>7.85</v>
      </c>
      <c r="AO153">
        <v>7.87</v>
      </c>
      <c r="AP153">
        <v>7.93</v>
      </c>
      <c r="AY153">
        <v>8.59</v>
      </c>
      <c r="AZ153">
        <v>11.54</v>
      </c>
      <c r="BA153">
        <v>11.26</v>
      </c>
      <c r="BB153">
        <v>11.11</v>
      </c>
      <c r="BR153">
        <v>8.67</v>
      </c>
      <c r="BS153">
        <v>11.33</v>
      </c>
      <c r="BT153">
        <v>11.23</v>
      </c>
      <c r="BU153">
        <v>11.69</v>
      </c>
    </row>
    <row r="154" spans="1:73" x14ac:dyDescent="0.2">
      <c r="K154">
        <v>10.98</v>
      </c>
      <c r="L154">
        <v>12.55</v>
      </c>
      <c r="M154">
        <v>13.23</v>
      </c>
      <c r="N154">
        <v>13.09</v>
      </c>
      <c r="O154">
        <v>9.98</v>
      </c>
      <c r="P154">
        <v>10.56</v>
      </c>
      <c r="Q154">
        <v>11.47</v>
      </c>
      <c r="R154">
        <v>11.15</v>
      </c>
      <c r="S154">
        <v>8.2899999999999991</v>
      </c>
      <c r="T154">
        <v>7.35</v>
      </c>
      <c r="U154">
        <v>7.97</v>
      </c>
      <c r="V154">
        <v>7.38</v>
      </c>
      <c r="AE154">
        <v>10.99</v>
      </c>
      <c r="AF154">
        <v>12.92</v>
      </c>
      <c r="AG154">
        <v>13.64</v>
      </c>
      <c r="AH154">
        <v>13.23</v>
      </c>
      <c r="AI154">
        <v>10.28</v>
      </c>
      <c r="AJ154">
        <v>10.89</v>
      </c>
      <c r="AK154">
        <v>11.74</v>
      </c>
      <c r="AL154">
        <v>11.12</v>
      </c>
      <c r="AM154">
        <v>9.14</v>
      </c>
      <c r="AN154">
        <v>7.64</v>
      </c>
      <c r="AO154">
        <v>8.15</v>
      </c>
      <c r="AP154">
        <v>7.89</v>
      </c>
      <c r="AY154">
        <v>8.52</v>
      </c>
      <c r="AZ154">
        <v>10.94</v>
      </c>
      <c r="BA154">
        <v>11.31</v>
      </c>
      <c r="BB154">
        <v>11.15</v>
      </c>
      <c r="BR154">
        <v>8.7200000000000006</v>
      </c>
      <c r="BS154">
        <v>10.85</v>
      </c>
      <c r="BT154">
        <v>11.33</v>
      </c>
      <c r="BU154">
        <v>11.65</v>
      </c>
    </row>
    <row r="155" spans="1:73" x14ac:dyDescent="0.2">
      <c r="K155">
        <v>10.93</v>
      </c>
      <c r="L155">
        <v>12.93</v>
      </c>
      <c r="M155">
        <v>13.33</v>
      </c>
      <c r="N155">
        <v>13.15</v>
      </c>
      <c r="O155">
        <v>9.99</v>
      </c>
      <c r="P155">
        <v>10.35</v>
      </c>
      <c r="Q155">
        <v>11.26</v>
      </c>
      <c r="R155">
        <v>11.12</v>
      </c>
      <c r="S155">
        <v>8.32</v>
      </c>
      <c r="T155">
        <v>7.42</v>
      </c>
      <c r="U155">
        <v>7.99</v>
      </c>
      <c r="V155">
        <v>7.88</v>
      </c>
      <c r="AE155">
        <v>10.96</v>
      </c>
      <c r="AF155">
        <v>12.79</v>
      </c>
      <c r="AG155">
        <v>13.68</v>
      </c>
      <c r="AH155">
        <v>13.07</v>
      </c>
      <c r="AI155">
        <v>9.9700000000000006</v>
      </c>
      <c r="AJ155">
        <v>10.82</v>
      </c>
      <c r="AK155">
        <v>11.99</v>
      </c>
      <c r="AL155">
        <v>11.16</v>
      </c>
      <c r="AM155">
        <v>8.61</v>
      </c>
      <c r="AN155">
        <v>7.65</v>
      </c>
      <c r="AO155">
        <v>7.99</v>
      </c>
      <c r="AP155">
        <v>7.87</v>
      </c>
      <c r="AY155">
        <v>8.61</v>
      </c>
      <c r="AZ155">
        <v>11.38</v>
      </c>
      <c r="BA155">
        <v>11.36</v>
      </c>
      <c r="BB155">
        <v>11.23</v>
      </c>
      <c r="BR155">
        <v>8.77</v>
      </c>
      <c r="BS155">
        <v>11.44</v>
      </c>
      <c r="BT155">
        <v>11.33</v>
      </c>
      <c r="BU155">
        <v>11.57</v>
      </c>
    </row>
    <row r="156" spans="1:73" x14ac:dyDescent="0.2">
      <c r="K156">
        <v>10.99</v>
      </c>
      <c r="L156">
        <v>12.72</v>
      </c>
      <c r="M156">
        <v>13.22</v>
      </c>
      <c r="N156">
        <v>13.21</v>
      </c>
      <c r="O156">
        <v>9.9499999999999993</v>
      </c>
      <c r="P156">
        <v>10.35</v>
      </c>
      <c r="Q156">
        <v>11.27</v>
      </c>
      <c r="R156">
        <v>11.13</v>
      </c>
      <c r="S156">
        <v>8.35</v>
      </c>
      <c r="T156">
        <v>7.53</v>
      </c>
      <c r="U156">
        <v>7.98</v>
      </c>
      <c r="V156">
        <v>7.98</v>
      </c>
      <c r="AE156">
        <v>10.95</v>
      </c>
      <c r="AF156">
        <v>12.86</v>
      </c>
      <c r="AG156">
        <v>13.55</v>
      </c>
      <c r="AH156">
        <v>12.96</v>
      </c>
      <c r="AI156">
        <v>9.9499999999999993</v>
      </c>
      <c r="AJ156">
        <v>10.35</v>
      </c>
      <c r="AK156">
        <v>11.97</v>
      </c>
      <c r="AL156">
        <v>11.23</v>
      </c>
      <c r="AM156">
        <v>8.7200000000000006</v>
      </c>
      <c r="AN156">
        <v>7.69</v>
      </c>
      <c r="AO156">
        <v>8.07</v>
      </c>
      <c r="AP156">
        <v>7.88</v>
      </c>
      <c r="AY156">
        <v>8.6199999999999992</v>
      </c>
      <c r="AZ156">
        <v>11.46</v>
      </c>
      <c r="BA156">
        <v>11.39</v>
      </c>
      <c r="BB156">
        <v>11.37</v>
      </c>
      <c r="BR156">
        <v>8.86</v>
      </c>
      <c r="BS156">
        <v>11.35</v>
      </c>
      <c r="BT156">
        <v>11.38</v>
      </c>
      <c r="BU156">
        <v>11.59</v>
      </c>
    </row>
    <row r="157" spans="1:73" x14ac:dyDescent="0.2">
      <c r="K157">
        <v>10.97</v>
      </c>
      <c r="L157">
        <v>12.75</v>
      </c>
      <c r="M157">
        <v>13.19</v>
      </c>
      <c r="N157">
        <v>13.12</v>
      </c>
      <c r="O157">
        <v>9.9600000000000009</v>
      </c>
      <c r="P157">
        <v>10.31</v>
      </c>
      <c r="Q157">
        <v>11.28</v>
      </c>
      <c r="R157">
        <v>11.22</v>
      </c>
      <c r="S157">
        <v>8.32</v>
      </c>
      <c r="T157">
        <v>7.52</v>
      </c>
      <c r="U157">
        <v>8.0399999999999991</v>
      </c>
      <c r="V157">
        <v>7.34</v>
      </c>
      <c r="AE157">
        <v>10.99</v>
      </c>
      <c r="AF157">
        <v>12.75</v>
      </c>
      <c r="AG157">
        <v>13.76</v>
      </c>
      <c r="AH157">
        <v>13.09</v>
      </c>
      <c r="AI157">
        <v>9.75</v>
      </c>
      <c r="AJ157">
        <v>10.32</v>
      </c>
      <c r="AK157">
        <v>11.93</v>
      </c>
      <c r="AL157">
        <v>11.28</v>
      </c>
      <c r="AM157">
        <v>8.61</v>
      </c>
      <c r="AN157">
        <v>7.67</v>
      </c>
      <c r="AO157">
        <v>8.0500000000000007</v>
      </c>
      <c r="AP157">
        <v>7.78</v>
      </c>
      <c r="AY157">
        <v>8.56</v>
      </c>
      <c r="AZ157">
        <v>11.55</v>
      </c>
      <c r="BA157">
        <v>11.39</v>
      </c>
      <c r="BB157">
        <v>11.36</v>
      </c>
      <c r="BR157">
        <v>8.65</v>
      </c>
      <c r="BS157">
        <v>11.61</v>
      </c>
      <c r="BT157">
        <v>11.46</v>
      </c>
      <c r="BU157">
        <v>11.46</v>
      </c>
    </row>
    <row r="158" spans="1:73" x14ac:dyDescent="0.2">
      <c r="K158">
        <v>10.95</v>
      </c>
      <c r="L158">
        <v>12.96</v>
      </c>
      <c r="M158">
        <v>13.23</v>
      </c>
      <c r="N158">
        <v>13.18</v>
      </c>
      <c r="O158">
        <v>10.18</v>
      </c>
      <c r="P158">
        <v>10.84</v>
      </c>
      <c r="Q158">
        <v>11.34</v>
      </c>
      <c r="R158">
        <v>11.19</v>
      </c>
      <c r="S158">
        <v>8.42</v>
      </c>
      <c r="T158">
        <v>6.96</v>
      </c>
      <c r="U158">
        <v>7.99</v>
      </c>
      <c r="V158">
        <v>7.92</v>
      </c>
      <c r="AE158">
        <v>10.89</v>
      </c>
      <c r="AF158">
        <v>12.52</v>
      </c>
      <c r="AG158">
        <v>13.76</v>
      </c>
      <c r="AH158">
        <v>13.17</v>
      </c>
      <c r="AI158">
        <v>10.29</v>
      </c>
      <c r="AJ158">
        <v>10.86</v>
      </c>
      <c r="AK158">
        <v>11.92</v>
      </c>
      <c r="AL158">
        <v>11.45</v>
      </c>
      <c r="AM158">
        <v>8.69</v>
      </c>
      <c r="AN158">
        <v>7.62</v>
      </c>
      <c r="AO158">
        <v>7.97</v>
      </c>
      <c r="AP158">
        <v>7.92</v>
      </c>
      <c r="AY158">
        <v>8.59</v>
      </c>
      <c r="AZ158">
        <v>11.36</v>
      </c>
      <c r="BA158">
        <v>11.32</v>
      </c>
      <c r="BB158">
        <v>11.27</v>
      </c>
      <c r="BR158">
        <v>8.73</v>
      </c>
      <c r="BS158">
        <v>11.59</v>
      </c>
      <c r="BT158">
        <v>11.38</v>
      </c>
      <c r="BU158">
        <v>11.35</v>
      </c>
    </row>
    <row r="159" spans="1:73" x14ac:dyDescent="0.2">
      <c r="K159">
        <v>10.89</v>
      </c>
      <c r="L159">
        <v>12.21</v>
      </c>
      <c r="M159">
        <v>13.23</v>
      </c>
      <c r="N159">
        <v>13.18</v>
      </c>
      <c r="O159">
        <v>9.9700000000000006</v>
      </c>
      <c r="P159">
        <v>10.76</v>
      </c>
      <c r="Q159">
        <v>11.34</v>
      </c>
      <c r="R159">
        <v>11.21</v>
      </c>
      <c r="S159">
        <v>8.2799999999999994</v>
      </c>
      <c r="T159">
        <v>7.36</v>
      </c>
      <c r="U159">
        <v>7.85</v>
      </c>
      <c r="V159">
        <v>7.89</v>
      </c>
      <c r="AE159">
        <v>10.96</v>
      </c>
      <c r="AF159">
        <v>12.38</v>
      </c>
      <c r="AG159">
        <v>13.86</v>
      </c>
      <c r="AH159">
        <v>13.17</v>
      </c>
      <c r="AI159">
        <v>9.98</v>
      </c>
      <c r="AJ159">
        <v>10.75</v>
      </c>
      <c r="AK159">
        <v>11.98</v>
      </c>
      <c r="AL159">
        <v>11.22</v>
      </c>
      <c r="AM159">
        <v>8.52</v>
      </c>
      <c r="AN159">
        <v>7.89</v>
      </c>
      <c r="AO159">
        <v>7.97</v>
      </c>
      <c r="AP159">
        <v>7.85</v>
      </c>
      <c r="AY159">
        <v>8.64</v>
      </c>
      <c r="AZ159">
        <v>11.29</v>
      </c>
      <c r="BA159">
        <v>11.36</v>
      </c>
      <c r="BB159">
        <v>11.38</v>
      </c>
      <c r="BR159">
        <v>8.8800000000000008</v>
      </c>
      <c r="BS159">
        <v>11.35</v>
      </c>
      <c r="BT159">
        <v>11.29</v>
      </c>
      <c r="BU159">
        <v>11.48</v>
      </c>
    </row>
    <row r="160" spans="1:73" x14ac:dyDescent="0.2">
      <c r="K160">
        <v>10.99</v>
      </c>
      <c r="L160">
        <v>12.62</v>
      </c>
      <c r="M160">
        <v>13.29</v>
      </c>
      <c r="N160">
        <v>13.04</v>
      </c>
      <c r="O160">
        <v>10.17</v>
      </c>
      <c r="P160">
        <v>10.18</v>
      </c>
      <c r="Q160">
        <v>11.48</v>
      </c>
      <c r="R160">
        <v>11.18</v>
      </c>
      <c r="S160">
        <v>8.3699999999999992</v>
      </c>
      <c r="T160">
        <v>7.37</v>
      </c>
      <c r="U160">
        <v>7.98</v>
      </c>
      <c r="V160">
        <v>7.89</v>
      </c>
      <c r="AE160">
        <v>10.85</v>
      </c>
      <c r="AF160">
        <v>12.68</v>
      </c>
      <c r="AG160">
        <v>13.56</v>
      </c>
      <c r="AH160">
        <v>13.18</v>
      </c>
      <c r="AI160">
        <v>10.14</v>
      </c>
      <c r="AJ160">
        <v>10.83</v>
      </c>
      <c r="AK160">
        <v>11.61</v>
      </c>
      <c r="AL160">
        <v>11.16</v>
      </c>
      <c r="AM160">
        <v>8.61</v>
      </c>
      <c r="AN160">
        <v>7.66</v>
      </c>
      <c r="AO160">
        <v>7.98</v>
      </c>
      <c r="AP160">
        <v>7.99</v>
      </c>
      <c r="AY160">
        <v>8.5500000000000007</v>
      </c>
      <c r="AZ160">
        <v>11.26</v>
      </c>
      <c r="BA160">
        <v>11.15</v>
      </c>
      <c r="BB160">
        <v>11.23</v>
      </c>
      <c r="BR160">
        <v>8.7899999999999991</v>
      </c>
      <c r="BS160">
        <v>11.45</v>
      </c>
      <c r="BT160">
        <v>11.75</v>
      </c>
      <c r="BU160">
        <v>11.38</v>
      </c>
    </row>
    <row r="161" spans="1:80" x14ac:dyDescent="0.2">
      <c r="K161">
        <v>10.86</v>
      </c>
      <c r="L161">
        <v>11.96</v>
      </c>
      <c r="M161">
        <v>13.19</v>
      </c>
      <c r="N161">
        <v>13.16</v>
      </c>
      <c r="O161">
        <v>9.9600000000000009</v>
      </c>
      <c r="P161">
        <v>9.77</v>
      </c>
      <c r="Q161">
        <v>11.35</v>
      </c>
      <c r="R161">
        <v>11.19</v>
      </c>
      <c r="S161">
        <v>8.36</v>
      </c>
      <c r="T161">
        <v>7.64</v>
      </c>
      <c r="U161">
        <v>7.99</v>
      </c>
      <c r="V161">
        <v>7.87</v>
      </c>
      <c r="AE161">
        <v>10.93</v>
      </c>
      <c r="AF161">
        <v>11.95</v>
      </c>
      <c r="AG161">
        <v>13.75</v>
      </c>
      <c r="AH161">
        <v>13.01</v>
      </c>
      <c r="AI161">
        <v>9.98</v>
      </c>
      <c r="AJ161">
        <v>9.94</v>
      </c>
      <c r="AK161">
        <v>11.91</v>
      </c>
      <c r="AL161">
        <v>11.28</v>
      </c>
      <c r="AM161">
        <v>8.77</v>
      </c>
      <c r="AN161">
        <v>7.87</v>
      </c>
      <c r="AO161">
        <v>7.97</v>
      </c>
      <c r="AP161">
        <v>7.87</v>
      </c>
      <c r="AY161">
        <v>8.57</v>
      </c>
      <c r="AZ161">
        <v>11.43</v>
      </c>
      <c r="BA161">
        <v>11.25</v>
      </c>
      <c r="BB161">
        <v>11.38</v>
      </c>
      <c r="BR161">
        <v>8.68</v>
      </c>
      <c r="BS161">
        <v>11.31</v>
      </c>
      <c r="BT161">
        <v>11.51</v>
      </c>
      <c r="BU161">
        <v>11.46</v>
      </c>
    </row>
    <row r="162" spans="1:80" x14ac:dyDescent="0.2">
      <c r="A162" t="s">
        <v>136</v>
      </c>
      <c r="B162" t="s">
        <v>101</v>
      </c>
      <c r="C162" t="s">
        <v>120</v>
      </c>
      <c r="D162" t="s">
        <v>90</v>
      </c>
      <c r="E162" t="s">
        <v>139</v>
      </c>
      <c r="F162" t="s">
        <v>96</v>
      </c>
      <c r="K162">
        <v>11.59</v>
      </c>
      <c r="L162">
        <v>12.59</v>
      </c>
      <c r="M162">
        <v>13.32</v>
      </c>
      <c r="N162">
        <v>13.55</v>
      </c>
      <c r="O162">
        <v>9.9499999999999993</v>
      </c>
      <c r="P162">
        <v>10.32</v>
      </c>
      <c r="Q162">
        <v>11.69</v>
      </c>
      <c r="R162">
        <v>11.58</v>
      </c>
      <c r="AE162">
        <v>11.45</v>
      </c>
      <c r="AF162">
        <v>12.93</v>
      </c>
      <c r="AG162">
        <v>13.88</v>
      </c>
      <c r="AH162">
        <v>13.52</v>
      </c>
      <c r="AI162">
        <v>9.9700000000000006</v>
      </c>
      <c r="AJ162">
        <v>10.54</v>
      </c>
      <c r="AK162">
        <v>12.22</v>
      </c>
      <c r="AL162">
        <v>11.71</v>
      </c>
      <c r="AY162">
        <v>9.9600000000000009</v>
      </c>
      <c r="AZ162">
        <v>12.46</v>
      </c>
      <c r="BA162">
        <v>12.66</v>
      </c>
      <c r="BB162">
        <v>12.53</v>
      </c>
      <c r="BC162">
        <v>8.64</v>
      </c>
      <c r="BD162">
        <v>10.17</v>
      </c>
      <c r="BE162">
        <v>10.72</v>
      </c>
      <c r="BF162">
        <v>10.81</v>
      </c>
      <c r="BG162">
        <v>6.74</v>
      </c>
      <c r="BH162">
        <v>8.99</v>
      </c>
      <c r="BI162">
        <v>5.98</v>
      </c>
      <c r="BR162">
        <v>10.220000000000001</v>
      </c>
      <c r="BS162">
        <v>12.16</v>
      </c>
      <c r="BT162">
        <v>12.59</v>
      </c>
      <c r="BU162">
        <v>12.61</v>
      </c>
      <c r="BV162">
        <v>8.74</v>
      </c>
      <c r="BW162">
        <v>10.36</v>
      </c>
      <c r="BX162">
        <v>11.55</v>
      </c>
      <c r="BY162">
        <v>11.46</v>
      </c>
      <c r="BZ162">
        <v>6.86</v>
      </c>
      <c r="CA162">
        <v>8.64</v>
      </c>
      <c r="CB162">
        <v>6.16</v>
      </c>
    </row>
    <row r="163" spans="1:80" x14ac:dyDescent="0.2">
      <c r="K163">
        <v>11.85</v>
      </c>
      <c r="L163">
        <v>12.63</v>
      </c>
      <c r="M163">
        <v>13.22</v>
      </c>
      <c r="N163">
        <v>13.49</v>
      </c>
      <c r="O163">
        <v>10.29</v>
      </c>
      <c r="P163">
        <v>10.41</v>
      </c>
      <c r="Q163">
        <v>11.71</v>
      </c>
      <c r="R163">
        <v>11.57</v>
      </c>
      <c r="AE163">
        <v>11.76</v>
      </c>
      <c r="AF163">
        <v>12.93</v>
      </c>
      <c r="AG163">
        <v>13.98</v>
      </c>
      <c r="AH163">
        <v>13.51</v>
      </c>
      <c r="AI163">
        <v>10.41</v>
      </c>
      <c r="AJ163">
        <v>10.89</v>
      </c>
      <c r="AK163">
        <v>12.44</v>
      </c>
      <c r="AL163">
        <v>11.72</v>
      </c>
      <c r="AY163">
        <v>9.99</v>
      </c>
      <c r="AZ163">
        <v>12.59</v>
      </c>
      <c r="BA163">
        <v>12.69</v>
      </c>
      <c r="BB163">
        <v>12.56</v>
      </c>
      <c r="BC163">
        <v>8.48</v>
      </c>
      <c r="BD163">
        <v>10.51</v>
      </c>
      <c r="BE163">
        <v>10.74</v>
      </c>
      <c r="BF163">
        <v>10.88</v>
      </c>
      <c r="BG163">
        <v>6.95</v>
      </c>
      <c r="BH163">
        <v>8.98</v>
      </c>
      <c r="BI163">
        <v>6.08</v>
      </c>
      <c r="BR163">
        <v>10.26</v>
      </c>
      <c r="BS163">
        <v>12.84</v>
      </c>
      <c r="BT163">
        <v>12.92</v>
      </c>
      <c r="BU163">
        <v>12.55</v>
      </c>
      <c r="BV163">
        <v>8.7200000000000006</v>
      </c>
      <c r="BW163">
        <v>10.38</v>
      </c>
      <c r="BX163">
        <v>11.46</v>
      </c>
      <c r="BY163">
        <v>11.22</v>
      </c>
      <c r="BZ163">
        <v>6.78</v>
      </c>
      <c r="CA163">
        <v>8.84</v>
      </c>
      <c r="CB163">
        <v>6.09</v>
      </c>
    </row>
    <row r="164" spans="1:80" x14ac:dyDescent="0.2">
      <c r="K164">
        <v>11.54</v>
      </c>
      <c r="L164">
        <v>12.86</v>
      </c>
      <c r="M164">
        <v>13.37</v>
      </c>
      <c r="N164">
        <v>13.53</v>
      </c>
      <c r="O164">
        <v>9.94</v>
      </c>
      <c r="P164">
        <v>10.43</v>
      </c>
      <c r="Q164">
        <v>11.97</v>
      </c>
      <c r="R164">
        <v>11.57</v>
      </c>
      <c r="AE164">
        <v>11.64</v>
      </c>
      <c r="AF164">
        <v>12.95</v>
      </c>
      <c r="AG164">
        <v>14.06</v>
      </c>
      <c r="AH164">
        <v>13.48</v>
      </c>
      <c r="AI164">
        <v>10.17</v>
      </c>
      <c r="AJ164">
        <v>10.42</v>
      </c>
      <c r="AK164">
        <v>12.12</v>
      </c>
      <c r="AL164">
        <v>11.75</v>
      </c>
      <c r="AY164">
        <v>9.99</v>
      </c>
      <c r="AZ164">
        <v>12.68</v>
      </c>
      <c r="BA164">
        <v>12.92</v>
      </c>
      <c r="BB164">
        <v>12.53</v>
      </c>
      <c r="BC164">
        <v>8.58</v>
      </c>
      <c r="BD164">
        <v>10.26</v>
      </c>
      <c r="BE164">
        <v>10.94</v>
      </c>
      <c r="BF164">
        <v>10.94</v>
      </c>
      <c r="BG164">
        <v>6.99</v>
      </c>
      <c r="BH164">
        <v>8.99</v>
      </c>
      <c r="BI164">
        <v>6.11</v>
      </c>
      <c r="BR164">
        <v>10.29</v>
      </c>
      <c r="BS164">
        <v>12.94</v>
      </c>
      <c r="BT164">
        <v>12.67</v>
      </c>
      <c r="BU164">
        <v>12.47</v>
      </c>
      <c r="BV164">
        <v>8.7100000000000009</v>
      </c>
      <c r="BW164">
        <v>10.26</v>
      </c>
      <c r="BX164">
        <v>11.27</v>
      </c>
      <c r="BY164">
        <v>11.37</v>
      </c>
      <c r="BZ164">
        <v>6.96</v>
      </c>
      <c r="CA164">
        <v>8.9700000000000006</v>
      </c>
      <c r="CB164">
        <v>6.16</v>
      </c>
    </row>
    <row r="165" spans="1:80" x14ac:dyDescent="0.2">
      <c r="K165">
        <v>11.39</v>
      </c>
      <c r="L165">
        <v>12.46</v>
      </c>
      <c r="M165">
        <v>13.36</v>
      </c>
      <c r="N165">
        <v>13.56</v>
      </c>
      <c r="O165">
        <v>10.49</v>
      </c>
      <c r="P165">
        <v>10.92</v>
      </c>
      <c r="Q165">
        <v>11.56</v>
      </c>
      <c r="R165">
        <v>11.55</v>
      </c>
      <c r="AE165">
        <v>11.53</v>
      </c>
      <c r="AF165">
        <v>12.97</v>
      </c>
      <c r="AG165">
        <v>13.89</v>
      </c>
      <c r="AH165">
        <v>13.47</v>
      </c>
      <c r="AI165">
        <v>10.32</v>
      </c>
      <c r="AJ165">
        <v>10.53</v>
      </c>
      <c r="AK165">
        <v>12.39</v>
      </c>
      <c r="AL165">
        <v>11.76</v>
      </c>
      <c r="AY165">
        <v>9.98</v>
      </c>
      <c r="AZ165">
        <v>12.54</v>
      </c>
      <c r="BA165">
        <v>12.71</v>
      </c>
      <c r="BB165">
        <v>12.62</v>
      </c>
      <c r="BC165">
        <v>8.51</v>
      </c>
      <c r="BD165">
        <v>10.63</v>
      </c>
      <c r="BE165">
        <v>10.78</v>
      </c>
      <c r="BF165">
        <v>10.98</v>
      </c>
      <c r="BG165">
        <v>6.91</v>
      </c>
      <c r="BH165">
        <v>8.9600000000000009</v>
      </c>
      <c r="BI165">
        <v>6.14</v>
      </c>
      <c r="BR165">
        <v>10.26</v>
      </c>
      <c r="BS165">
        <v>12.89</v>
      </c>
      <c r="BT165">
        <v>12.72</v>
      </c>
      <c r="BU165">
        <v>12.45</v>
      </c>
      <c r="BV165">
        <v>8.66</v>
      </c>
      <c r="BW165">
        <v>10.32</v>
      </c>
      <c r="BX165">
        <v>10.59</v>
      </c>
      <c r="BY165">
        <v>10.97</v>
      </c>
      <c r="BZ165">
        <v>6.88</v>
      </c>
      <c r="CA165">
        <v>8.85</v>
      </c>
      <c r="CB165">
        <v>6.04</v>
      </c>
    </row>
    <row r="166" spans="1:80" x14ac:dyDescent="0.2">
      <c r="K166">
        <v>11.66</v>
      </c>
      <c r="L166">
        <v>12.61</v>
      </c>
      <c r="M166">
        <v>13.19</v>
      </c>
      <c r="N166">
        <v>13.51</v>
      </c>
      <c r="O166">
        <v>10.35</v>
      </c>
      <c r="P166">
        <v>10.39</v>
      </c>
      <c r="Q166">
        <v>11.56</v>
      </c>
      <c r="R166">
        <v>11.57</v>
      </c>
      <c r="AE166">
        <v>11.64</v>
      </c>
      <c r="AF166">
        <v>12.87</v>
      </c>
      <c r="AG166">
        <v>14.13</v>
      </c>
      <c r="AH166">
        <v>13.49</v>
      </c>
      <c r="AI166">
        <v>10.15</v>
      </c>
      <c r="AJ166">
        <v>10.57</v>
      </c>
      <c r="AK166">
        <v>12.33</v>
      </c>
      <c r="AL166">
        <v>11.72</v>
      </c>
      <c r="AY166">
        <v>9.99</v>
      </c>
      <c r="AZ166">
        <v>12.66</v>
      </c>
      <c r="BA166">
        <v>12.27</v>
      </c>
      <c r="BB166">
        <v>12.45</v>
      </c>
      <c r="BC166">
        <v>8.49</v>
      </c>
      <c r="BD166">
        <v>10.48</v>
      </c>
      <c r="BE166">
        <v>10.87</v>
      </c>
      <c r="BF166">
        <v>10.93</v>
      </c>
      <c r="BG166">
        <v>6.96</v>
      </c>
      <c r="BH166">
        <v>8.99</v>
      </c>
      <c r="BI166">
        <v>6.27</v>
      </c>
      <c r="BR166">
        <v>10.26</v>
      </c>
      <c r="BS166">
        <v>12.99</v>
      </c>
      <c r="BT166">
        <v>12.66</v>
      </c>
      <c r="BU166">
        <v>12.65</v>
      </c>
      <c r="BV166">
        <v>8.3699999999999992</v>
      </c>
      <c r="BW166">
        <v>10.15</v>
      </c>
      <c r="BX166">
        <v>11.57</v>
      </c>
      <c r="BY166">
        <v>11.56</v>
      </c>
      <c r="BZ166">
        <v>6.77</v>
      </c>
      <c r="CA166">
        <v>8.98</v>
      </c>
      <c r="CB166">
        <v>6.16</v>
      </c>
    </row>
    <row r="167" spans="1:80" x14ac:dyDescent="0.2">
      <c r="K167">
        <v>11.57</v>
      </c>
      <c r="L167">
        <v>12.93</v>
      </c>
      <c r="M167">
        <v>13.24</v>
      </c>
      <c r="N167">
        <v>13.39</v>
      </c>
      <c r="O167">
        <v>10.28</v>
      </c>
      <c r="P167">
        <v>10.51</v>
      </c>
      <c r="Q167">
        <v>11.55</v>
      </c>
      <c r="R167">
        <v>11.57</v>
      </c>
      <c r="AE167">
        <v>11.39</v>
      </c>
      <c r="AF167">
        <v>12.97</v>
      </c>
      <c r="AG167">
        <v>14.43</v>
      </c>
      <c r="AH167">
        <v>13.52</v>
      </c>
      <c r="AI167">
        <v>10.44</v>
      </c>
      <c r="AJ167">
        <v>10.42</v>
      </c>
      <c r="AK167">
        <v>12.21</v>
      </c>
      <c r="AL167">
        <v>11.58</v>
      </c>
      <c r="AY167">
        <v>9.98</v>
      </c>
      <c r="AZ167">
        <v>12.38</v>
      </c>
      <c r="BA167">
        <v>12.43</v>
      </c>
      <c r="BB167">
        <v>12.55</v>
      </c>
      <c r="BC167">
        <v>8.49</v>
      </c>
      <c r="BD167">
        <v>10.15</v>
      </c>
      <c r="BE167">
        <v>10.95</v>
      </c>
      <c r="BF167">
        <v>10.94</v>
      </c>
      <c r="BG167">
        <v>6.82</v>
      </c>
      <c r="BH167">
        <v>8.98</v>
      </c>
      <c r="BI167">
        <v>6.13</v>
      </c>
      <c r="BR167">
        <v>9.9700000000000006</v>
      </c>
      <c r="BS167">
        <v>12.65</v>
      </c>
      <c r="BT167">
        <v>12.78</v>
      </c>
      <c r="BU167">
        <v>12.28</v>
      </c>
      <c r="BV167">
        <v>8.36</v>
      </c>
      <c r="BW167">
        <v>10.11</v>
      </c>
      <c r="BX167">
        <v>10.93</v>
      </c>
      <c r="BY167">
        <v>10.86</v>
      </c>
      <c r="BZ167">
        <v>6.85</v>
      </c>
      <c r="CA167">
        <v>8.83</v>
      </c>
      <c r="CB167">
        <v>6.11</v>
      </c>
    </row>
    <row r="168" spans="1:80" x14ac:dyDescent="0.2">
      <c r="K168">
        <v>11.79</v>
      </c>
      <c r="L168">
        <v>12.94</v>
      </c>
      <c r="M168">
        <v>13.15</v>
      </c>
      <c r="N168">
        <v>13.55</v>
      </c>
      <c r="O168">
        <v>10.37</v>
      </c>
      <c r="P168">
        <v>10.24</v>
      </c>
      <c r="Q168">
        <v>11.76</v>
      </c>
      <c r="R168">
        <v>11.63</v>
      </c>
      <c r="AE168">
        <v>11.79</v>
      </c>
      <c r="AF168">
        <v>12.99</v>
      </c>
      <c r="AG168">
        <v>14.35</v>
      </c>
      <c r="AH168">
        <v>13.47</v>
      </c>
      <c r="AI168">
        <v>10.32</v>
      </c>
      <c r="AJ168">
        <v>10.94</v>
      </c>
      <c r="AK168">
        <v>12.38</v>
      </c>
      <c r="AL168">
        <v>11.74</v>
      </c>
      <c r="AY168">
        <v>10.119999999999999</v>
      </c>
      <c r="AZ168">
        <v>12.91</v>
      </c>
      <c r="BA168">
        <v>12.63</v>
      </c>
      <c r="BB168">
        <v>12.57</v>
      </c>
      <c r="BC168">
        <v>8.58</v>
      </c>
      <c r="BD168">
        <v>10.26</v>
      </c>
      <c r="BE168">
        <v>10.84</v>
      </c>
      <c r="BF168">
        <v>10.98</v>
      </c>
      <c r="BG168">
        <v>6.89</v>
      </c>
      <c r="BH168">
        <v>8.9600000000000009</v>
      </c>
      <c r="BI168">
        <v>6.09</v>
      </c>
      <c r="BR168">
        <v>10.19</v>
      </c>
      <c r="BS168">
        <v>12.91</v>
      </c>
      <c r="BT168">
        <v>12.66</v>
      </c>
      <c r="BU168">
        <v>12.17</v>
      </c>
      <c r="BV168">
        <v>8.66</v>
      </c>
      <c r="BW168">
        <v>10.27</v>
      </c>
      <c r="BX168">
        <v>10.99</v>
      </c>
      <c r="BY168">
        <v>10.82</v>
      </c>
      <c r="BZ168">
        <v>6.87</v>
      </c>
      <c r="CA168">
        <v>8.9700000000000006</v>
      </c>
      <c r="CB168">
        <v>6.04</v>
      </c>
    </row>
    <row r="169" spans="1:80" x14ac:dyDescent="0.2">
      <c r="K169">
        <v>11.58</v>
      </c>
      <c r="L169">
        <v>12.99</v>
      </c>
      <c r="M169">
        <v>13.44</v>
      </c>
      <c r="N169">
        <v>13.55</v>
      </c>
      <c r="O169">
        <v>10.220000000000001</v>
      </c>
      <c r="P169">
        <v>10.67</v>
      </c>
      <c r="Q169">
        <v>11.69</v>
      </c>
      <c r="R169">
        <v>11.59</v>
      </c>
      <c r="AE169">
        <v>11.81</v>
      </c>
      <c r="AF169">
        <v>12.94</v>
      </c>
      <c r="AG169">
        <v>13.98</v>
      </c>
      <c r="AH169">
        <v>13.51</v>
      </c>
      <c r="AI169">
        <v>10.43</v>
      </c>
      <c r="AJ169">
        <v>10.55</v>
      </c>
      <c r="AK169">
        <v>12.35</v>
      </c>
      <c r="AL169">
        <v>11.73</v>
      </c>
      <c r="AY169">
        <v>9.99</v>
      </c>
      <c r="AZ169">
        <v>12.61</v>
      </c>
      <c r="BA169">
        <v>12.72</v>
      </c>
      <c r="BB169">
        <v>12.57</v>
      </c>
      <c r="BC169">
        <v>8.57</v>
      </c>
      <c r="BD169">
        <v>10.28</v>
      </c>
      <c r="BE169">
        <v>10.86</v>
      </c>
      <c r="BF169">
        <v>10.96</v>
      </c>
      <c r="BG169">
        <v>6.93</v>
      </c>
      <c r="BH169">
        <v>8.99</v>
      </c>
      <c r="BI169">
        <v>6.12</v>
      </c>
      <c r="BR169">
        <v>10.26</v>
      </c>
      <c r="BS169">
        <v>12.95</v>
      </c>
      <c r="BT169">
        <v>12.68</v>
      </c>
      <c r="BU169">
        <v>12.32</v>
      </c>
      <c r="BV169">
        <v>8.58</v>
      </c>
      <c r="BW169">
        <v>10.18</v>
      </c>
      <c r="BX169">
        <v>11.31</v>
      </c>
      <c r="BY169">
        <v>11.48</v>
      </c>
      <c r="BZ169">
        <v>6.85</v>
      </c>
      <c r="CA169">
        <v>8.5500000000000007</v>
      </c>
      <c r="CB169">
        <v>6.19</v>
      </c>
    </row>
    <row r="170" spans="1:80" x14ac:dyDescent="0.2">
      <c r="K170">
        <v>11.62</v>
      </c>
      <c r="L170">
        <v>12.62</v>
      </c>
      <c r="M170">
        <v>13.29</v>
      </c>
      <c r="N170">
        <v>13.56</v>
      </c>
      <c r="O170">
        <v>10.37</v>
      </c>
      <c r="P170">
        <v>10.49</v>
      </c>
      <c r="Q170">
        <v>11.38</v>
      </c>
      <c r="R170">
        <v>11.58</v>
      </c>
      <c r="AE170">
        <v>11.66</v>
      </c>
      <c r="AF170">
        <v>12.87</v>
      </c>
      <c r="AG170">
        <v>13.93</v>
      </c>
      <c r="AH170">
        <v>13.47</v>
      </c>
      <c r="AI170">
        <v>10.42</v>
      </c>
      <c r="AJ170">
        <v>10.93</v>
      </c>
      <c r="AK170">
        <v>12.18</v>
      </c>
      <c r="AL170">
        <v>11.81</v>
      </c>
      <c r="AY170">
        <v>10.09</v>
      </c>
      <c r="AZ170">
        <v>12.46</v>
      </c>
      <c r="BA170">
        <v>12.13</v>
      </c>
      <c r="BB170">
        <v>12.52</v>
      </c>
      <c r="BC170">
        <v>8.52</v>
      </c>
      <c r="BD170">
        <v>10.41</v>
      </c>
      <c r="BE170">
        <v>10.93</v>
      </c>
      <c r="BF170">
        <v>10.99</v>
      </c>
      <c r="BG170">
        <v>6.69</v>
      </c>
      <c r="BH170">
        <v>8.9700000000000006</v>
      </c>
      <c r="BI170">
        <v>6.18</v>
      </c>
      <c r="BR170">
        <v>10.210000000000001</v>
      </c>
      <c r="BS170">
        <v>12.77</v>
      </c>
      <c r="BT170">
        <v>12.79</v>
      </c>
      <c r="BU170">
        <v>12.58</v>
      </c>
      <c r="BV170">
        <v>8.5299999999999994</v>
      </c>
      <c r="BW170">
        <v>10.23</v>
      </c>
      <c r="BX170">
        <v>11.66</v>
      </c>
      <c r="BY170">
        <v>11.54</v>
      </c>
      <c r="BZ170">
        <v>6.83</v>
      </c>
      <c r="CA170">
        <v>8.9700000000000006</v>
      </c>
      <c r="CB170">
        <v>6.11</v>
      </c>
    </row>
    <row r="171" spans="1:80" x14ac:dyDescent="0.2">
      <c r="K171">
        <v>11.65</v>
      </c>
      <c r="L171">
        <v>12.94</v>
      </c>
      <c r="M171">
        <v>13.22</v>
      </c>
      <c r="N171">
        <v>13.56</v>
      </c>
      <c r="O171">
        <v>10.31</v>
      </c>
      <c r="P171">
        <v>10.48</v>
      </c>
      <c r="Q171">
        <v>11.73</v>
      </c>
      <c r="R171">
        <v>11.66</v>
      </c>
      <c r="AE171">
        <v>11.67</v>
      </c>
      <c r="AF171">
        <v>12.97</v>
      </c>
      <c r="AG171">
        <v>13.82</v>
      </c>
      <c r="AH171">
        <v>13.52</v>
      </c>
      <c r="AI171">
        <v>10.32</v>
      </c>
      <c r="AJ171">
        <v>9.92</v>
      </c>
      <c r="AK171">
        <v>12.34</v>
      </c>
      <c r="AL171">
        <v>11.69</v>
      </c>
      <c r="AY171">
        <v>9.99</v>
      </c>
      <c r="AZ171">
        <v>12.65</v>
      </c>
      <c r="BA171">
        <v>12.66</v>
      </c>
      <c r="BB171">
        <v>12.46</v>
      </c>
      <c r="BC171">
        <v>8.64</v>
      </c>
      <c r="BD171">
        <v>10.47</v>
      </c>
      <c r="BE171">
        <v>10.57</v>
      </c>
      <c r="BF171">
        <v>10.89</v>
      </c>
      <c r="BG171">
        <v>6.99</v>
      </c>
      <c r="BH171">
        <v>8.34</v>
      </c>
      <c r="BI171">
        <v>6.15</v>
      </c>
      <c r="BR171">
        <v>10.16</v>
      </c>
      <c r="BS171">
        <v>12.94</v>
      </c>
      <c r="BT171">
        <v>12.84</v>
      </c>
      <c r="BU171">
        <v>12.53</v>
      </c>
      <c r="BV171">
        <v>8.5299999999999994</v>
      </c>
      <c r="BW171">
        <v>10.42</v>
      </c>
      <c r="BX171">
        <v>11.51</v>
      </c>
      <c r="BY171">
        <v>11.29</v>
      </c>
      <c r="BZ171">
        <v>6.79</v>
      </c>
      <c r="CA171">
        <v>8.57</v>
      </c>
      <c r="CB171">
        <v>6.15</v>
      </c>
    </row>
    <row r="172" spans="1:80" x14ac:dyDescent="0.2">
      <c r="A172" t="s">
        <v>137</v>
      </c>
      <c r="B172" t="s">
        <v>101</v>
      </c>
      <c r="C172" t="s">
        <v>120</v>
      </c>
      <c r="D172" t="s">
        <v>94</v>
      </c>
      <c r="E172" t="s">
        <v>140</v>
      </c>
      <c r="F172" t="s">
        <v>141</v>
      </c>
      <c r="K172">
        <v>9.2100000000000009</v>
      </c>
      <c r="L172">
        <v>10.28</v>
      </c>
      <c r="M172">
        <v>10.68</v>
      </c>
      <c r="N172">
        <v>10.47</v>
      </c>
      <c r="O172">
        <v>7.77</v>
      </c>
      <c r="P172">
        <v>7.23</v>
      </c>
      <c r="Q172">
        <v>8.77</v>
      </c>
      <c r="R172">
        <v>8.5299999999999994</v>
      </c>
      <c r="AE172">
        <v>9.4700000000000006</v>
      </c>
      <c r="AF172">
        <v>10.31</v>
      </c>
      <c r="AG172">
        <v>10.88</v>
      </c>
      <c r="AH172">
        <v>10.46</v>
      </c>
    </row>
    <row r="173" spans="1:80" x14ac:dyDescent="0.2">
      <c r="K173">
        <v>9.32</v>
      </c>
      <c r="L173">
        <v>10.29</v>
      </c>
      <c r="M173">
        <v>10.72</v>
      </c>
      <c r="N173">
        <v>10.52</v>
      </c>
      <c r="O173">
        <v>7.69</v>
      </c>
      <c r="P173">
        <v>7.35</v>
      </c>
      <c r="Q173">
        <v>8.48</v>
      </c>
      <c r="R173">
        <v>8.66</v>
      </c>
      <c r="AE173">
        <v>9.3699999999999992</v>
      </c>
      <c r="AF173">
        <v>10.34</v>
      </c>
      <c r="AG173">
        <v>10.97</v>
      </c>
      <c r="AH173">
        <v>10.61</v>
      </c>
    </row>
    <row r="174" spans="1:80" x14ac:dyDescent="0.2">
      <c r="K174">
        <v>9.4499999999999993</v>
      </c>
      <c r="L174">
        <v>10.46</v>
      </c>
      <c r="M174">
        <v>10.89</v>
      </c>
      <c r="N174">
        <v>10.44</v>
      </c>
      <c r="O174">
        <v>7.64</v>
      </c>
      <c r="P174">
        <v>7.66</v>
      </c>
      <c r="Q174">
        <v>8.44</v>
      </c>
      <c r="R174">
        <v>8.7799999999999994</v>
      </c>
      <c r="AE174">
        <v>9.69</v>
      </c>
      <c r="AF174">
        <v>10.32</v>
      </c>
      <c r="AG174">
        <v>10.98</v>
      </c>
      <c r="AH174">
        <v>10.57</v>
      </c>
    </row>
    <row r="175" spans="1:80" x14ac:dyDescent="0.2">
      <c r="K175">
        <v>9.36</v>
      </c>
      <c r="L175">
        <v>10.43</v>
      </c>
      <c r="M175">
        <v>10.72</v>
      </c>
      <c r="N175">
        <v>10.45</v>
      </c>
      <c r="O175">
        <v>7.78</v>
      </c>
      <c r="P175">
        <v>7.59</v>
      </c>
      <c r="Q175">
        <v>8.8699999999999992</v>
      </c>
      <c r="R175">
        <v>8.92</v>
      </c>
      <c r="AE175">
        <v>9.48</v>
      </c>
      <c r="AF175">
        <v>10.220000000000001</v>
      </c>
      <c r="AG175">
        <v>11.07</v>
      </c>
      <c r="AH175">
        <v>10.84</v>
      </c>
    </row>
    <row r="176" spans="1:80" x14ac:dyDescent="0.2">
      <c r="K176">
        <v>9.4600000000000009</v>
      </c>
      <c r="L176">
        <v>10.43</v>
      </c>
      <c r="M176">
        <v>10.74</v>
      </c>
      <c r="N176">
        <v>10.43</v>
      </c>
      <c r="O176">
        <v>7.75</v>
      </c>
      <c r="P176">
        <v>7.56</v>
      </c>
      <c r="Q176">
        <v>8.51</v>
      </c>
      <c r="R176">
        <v>8.98</v>
      </c>
      <c r="AE176">
        <v>9.49</v>
      </c>
      <c r="AF176">
        <v>10.34</v>
      </c>
      <c r="AG176">
        <v>10.98</v>
      </c>
      <c r="AH176">
        <v>10.76</v>
      </c>
    </row>
    <row r="177" spans="1:77" x14ac:dyDescent="0.2">
      <c r="K177">
        <v>9.27</v>
      </c>
      <c r="L177">
        <v>10.45</v>
      </c>
      <c r="M177">
        <v>10.73</v>
      </c>
      <c r="N177">
        <v>10.54</v>
      </c>
      <c r="O177">
        <v>7.72</v>
      </c>
      <c r="P177">
        <v>7.74</v>
      </c>
      <c r="Q177">
        <v>8.82</v>
      </c>
      <c r="R177">
        <v>8.6300000000000008</v>
      </c>
      <c r="AE177">
        <v>9.49</v>
      </c>
      <c r="AF177">
        <v>10.37</v>
      </c>
      <c r="AG177">
        <v>10.99</v>
      </c>
      <c r="AH177">
        <v>10.48</v>
      </c>
    </row>
    <row r="178" spans="1:77" x14ac:dyDescent="0.2">
      <c r="K178">
        <v>9.41</v>
      </c>
      <c r="L178">
        <v>10.47</v>
      </c>
      <c r="M178">
        <v>10.89</v>
      </c>
      <c r="N178">
        <v>10.62</v>
      </c>
      <c r="O178">
        <v>7.81</v>
      </c>
      <c r="P178">
        <v>7.62</v>
      </c>
      <c r="Q178">
        <v>8.58</v>
      </c>
      <c r="R178">
        <v>8.48</v>
      </c>
      <c r="AE178">
        <v>9.5399999999999991</v>
      </c>
      <c r="AF178">
        <v>10.43</v>
      </c>
      <c r="AG178">
        <v>10.98</v>
      </c>
      <c r="AH178">
        <v>10.77</v>
      </c>
    </row>
    <row r="179" spans="1:77" x14ac:dyDescent="0.2">
      <c r="K179">
        <v>9.24</v>
      </c>
      <c r="L179">
        <v>10.25</v>
      </c>
      <c r="M179">
        <v>10.88</v>
      </c>
      <c r="N179">
        <v>10.43</v>
      </c>
      <c r="O179">
        <v>7.76</v>
      </c>
      <c r="P179">
        <v>7.74</v>
      </c>
      <c r="Q179">
        <v>8.83</v>
      </c>
      <c r="R179">
        <v>8.44</v>
      </c>
      <c r="AE179">
        <v>9.6300000000000008</v>
      </c>
      <c r="AF179">
        <v>10.38</v>
      </c>
      <c r="AG179">
        <v>10.96</v>
      </c>
      <c r="AH179">
        <v>10.73</v>
      </c>
    </row>
    <row r="180" spans="1:77" x14ac:dyDescent="0.2">
      <c r="K180">
        <v>9.3800000000000008</v>
      </c>
      <c r="L180">
        <v>10.46</v>
      </c>
      <c r="M180">
        <v>10.98</v>
      </c>
      <c r="N180">
        <v>10.52</v>
      </c>
      <c r="O180">
        <v>7.78</v>
      </c>
      <c r="P180">
        <v>7.74</v>
      </c>
      <c r="Q180">
        <v>8.86</v>
      </c>
      <c r="R180">
        <v>8.98</v>
      </c>
      <c r="AE180">
        <v>9.5500000000000007</v>
      </c>
      <c r="AF180">
        <v>10.42</v>
      </c>
      <c r="AG180">
        <v>10.93</v>
      </c>
      <c r="AH180">
        <v>10.85</v>
      </c>
    </row>
    <row r="181" spans="1:77" x14ac:dyDescent="0.2">
      <c r="K181">
        <v>9.2200000000000006</v>
      </c>
      <c r="L181">
        <v>10.33</v>
      </c>
      <c r="M181">
        <v>10.65</v>
      </c>
      <c r="N181">
        <v>10.48</v>
      </c>
      <c r="O181">
        <v>7.68</v>
      </c>
      <c r="P181">
        <v>7.73</v>
      </c>
      <c r="Q181">
        <v>8.57</v>
      </c>
      <c r="R181">
        <v>8.4700000000000006</v>
      </c>
      <c r="AE181">
        <v>9.42</v>
      </c>
      <c r="AF181">
        <v>10.56</v>
      </c>
      <c r="AG181">
        <v>10.98</v>
      </c>
      <c r="AH181">
        <v>10.87</v>
      </c>
    </row>
    <row r="182" spans="1:77" x14ac:dyDescent="0.2">
      <c r="A182" t="s">
        <v>138</v>
      </c>
      <c r="B182" t="s">
        <v>101</v>
      </c>
      <c r="C182" t="s">
        <v>120</v>
      </c>
      <c r="D182" t="s">
        <v>98</v>
      </c>
      <c r="E182" t="s">
        <v>142</v>
      </c>
      <c r="F182" t="s">
        <v>133</v>
      </c>
      <c r="K182">
        <v>11.62</v>
      </c>
      <c r="L182">
        <v>12.91</v>
      </c>
      <c r="M182">
        <v>13.74</v>
      </c>
      <c r="N182">
        <v>13.43</v>
      </c>
      <c r="O182">
        <v>9.7200000000000006</v>
      </c>
      <c r="P182">
        <v>10.41</v>
      </c>
      <c r="Q182">
        <v>11.24</v>
      </c>
      <c r="R182">
        <v>11.26</v>
      </c>
      <c r="S182">
        <v>8.3800000000000008</v>
      </c>
      <c r="T182">
        <v>7.16</v>
      </c>
      <c r="U182">
        <v>7.45</v>
      </c>
      <c r="V182">
        <v>6.77</v>
      </c>
      <c r="AE182">
        <v>11.48</v>
      </c>
      <c r="AF182">
        <v>12.98</v>
      </c>
      <c r="AG182">
        <v>14.17</v>
      </c>
      <c r="AH182">
        <v>13.55</v>
      </c>
      <c r="AI182">
        <v>9.67</v>
      </c>
      <c r="AJ182">
        <v>10.61</v>
      </c>
      <c r="AK182">
        <v>11.53</v>
      </c>
      <c r="AL182">
        <v>11.29</v>
      </c>
      <c r="AM182">
        <v>8.83</v>
      </c>
      <c r="AN182">
        <v>7.23</v>
      </c>
      <c r="AO182">
        <v>7.66</v>
      </c>
      <c r="AP182">
        <v>6.93</v>
      </c>
      <c r="AY182">
        <v>10.210000000000001</v>
      </c>
      <c r="AZ182">
        <v>12.83</v>
      </c>
      <c r="BA182">
        <v>13.13</v>
      </c>
      <c r="BB182">
        <v>13.08</v>
      </c>
      <c r="BC182">
        <v>8.33</v>
      </c>
      <c r="BD182">
        <v>10.15</v>
      </c>
      <c r="BE182">
        <v>10.95</v>
      </c>
      <c r="BF182">
        <v>10.73</v>
      </c>
      <c r="BR182">
        <v>10.33</v>
      </c>
      <c r="BS182">
        <v>12.84</v>
      </c>
      <c r="BT182">
        <v>13.17</v>
      </c>
      <c r="BU182">
        <v>13.25</v>
      </c>
      <c r="BV182">
        <v>8.42</v>
      </c>
      <c r="BW182">
        <v>10.35</v>
      </c>
      <c r="BX182">
        <v>10.98</v>
      </c>
      <c r="BY182">
        <v>10.62</v>
      </c>
    </row>
    <row r="183" spans="1:77" x14ac:dyDescent="0.2">
      <c r="K183">
        <v>11.62</v>
      </c>
      <c r="L183">
        <v>12.84</v>
      </c>
      <c r="M183">
        <v>13.72</v>
      </c>
      <c r="N183">
        <v>13.59</v>
      </c>
      <c r="O183">
        <v>9.6199999999999992</v>
      </c>
      <c r="P183">
        <v>10.35</v>
      </c>
      <c r="Q183">
        <v>11.29</v>
      </c>
      <c r="R183">
        <v>11.25</v>
      </c>
      <c r="S183">
        <v>8.43</v>
      </c>
      <c r="T183">
        <v>7.29</v>
      </c>
      <c r="U183">
        <v>7.44</v>
      </c>
      <c r="V183">
        <v>6.68</v>
      </c>
      <c r="AE183">
        <v>11.34</v>
      </c>
      <c r="AF183">
        <v>12.75</v>
      </c>
      <c r="AG183">
        <v>14.31</v>
      </c>
      <c r="AH183">
        <v>13.59</v>
      </c>
      <c r="AI183">
        <v>9.57</v>
      </c>
      <c r="AJ183">
        <v>10.57</v>
      </c>
      <c r="AK183">
        <v>11.55</v>
      </c>
      <c r="AL183">
        <v>11.22</v>
      </c>
      <c r="AM183">
        <v>8.5500000000000007</v>
      </c>
      <c r="AN183">
        <v>7.45</v>
      </c>
      <c r="AO183">
        <v>7.46</v>
      </c>
      <c r="AP183">
        <v>6.78</v>
      </c>
      <c r="AY183">
        <v>10.28</v>
      </c>
      <c r="AZ183">
        <v>12.68</v>
      </c>
      <c r="BA183">
        <v>12.95</v>
      </c>
      <c r="BB183">
        <v>12.97</v>
      </c>
      <c r="BC183">
        <v>8.2799999999999994</v>
      </c>
      <c r="BD183">
        <v>10.11</v>
      </c>
      <c r="BE183">
        <v>10.88</v>
      </c>
      <c r="BF183">
        <v>10.86</v>
      </c>
      <c r="BR183">
        <v>10.23</v>
      </c>
      <c r="BS183">
        <v>12.77</v>
      </c>
      <c r="BT183">
        <v>13.25</v>
      </c>
      <c r="BU183">
        <v>13.02</v>
      </c>
      <c r="BV183">
        <v>8.26</v>
      </c>
      <c r="BW183">
        <v>10.29</v>
      </c>
      <c r="BX183">
        <v>10.91</v>
      </c>
      <c r="BY183">
        <v>10.38</v>
      </c>
    </row>
    <row r="184" spans="1:77" x14ac:dyDescent="0.2">
      <c r="K184">
        <v>11.69</v>
      </c>
      <c r="L184">
        <v>13.11</v>
      </c>
      <c r="M184">
        <v>13.85</v>
      </c>
      <c r="N184">
        <v>13.49</v>
      </c>
      <c r="O184">
        <v>9.67</v>
      </c>
      <c r="P184">
        <v>10.29</v>
      </c>
      <c r="Q184">
        <v>11.29</v>
      </c>
      <c r="R184">
        <v>11.21</v>
      </c>
      <c r="S184">
        <v>8.39</v>
      </c>
      <c r="T184">
        <v>7.14</v>
      </c>
      <c r="U184">
        <v>7.49</v>
      </c>
      <c r="V184">
        <v>6.99</v>
      </c>
      <c r="AE184">
        <v>11.88</v>
      </c>
      <c r="AF184">
        <v>13.12</v>
      </c>
      <c r="AG184">
        <v>14.49</v>
      </c>
      <c r="AH184">
        <v>13.63</v>
      </c>
      <c r="AI184">
        <v>9.89</v>
      </c>
      <c r="AJ184">
        <v>10.68</v>
      </c>
      <c r="AK184">
        <v>11.65</v>
      </c>
      <c r="AL184">
        <v>11.39</v>
      </c>
      <c r="AM184">
        <v>8.9700000000000006</v>
      </c>
      <c r="AN184">
        <v>7.22</v>
      </c>
      <c r="AO184">
        <v>7.77</v>
      </c>
      <c r="AP184">
        <v>6.66</v>
      </c>
      <c r="AY184">
        <v>10.29</v>
      </c>
      <c r="AZ184">
        <v>12.81</v>
      </c>
      <c r="BA184">
        <v>13.23</v>
      </c>
      <c r="BB184">
        <v>13.06</v>
      </c>
      <c r="BC184">
        <v>8.25</v>
      </c>
      <c r="BD184">
        <v>10.29</v>
      </c>
      <c r="BE184">
        <v>10.85</v>
      </c>
      <c r="BF184">
        <v>10.83</v>
      </c>
      <c r="BR184">
        <v>10.49</v>
      </c>
      <c r="BS184">
        <v>12.97</v>
      </c>
      <c r="BT184">
        <v>13.34</v>
      </c>
      <c r="BU184">
        <v>13.46</v>
      </c>
      <c r="BV184">
        <v>8.3800000000000008</v>
      </c>
      <c r="BW184">
        <v>10.36</v>
      </c>
      <c r="BX184">
        <v>11.08</v>
      </c>
      <c r="BY184">
        <v>10.65</v>
      </c>
    </row>
    <row r="185" spans="1:77" x14ac:dyDescent="0.2">
      <c r="K185">
        <v>11.63</v>
      </c>
      <c r="L185">
        <v>12.89</v>
      </c>
      <c r="M185">
        <v>13.88</v>
      </c>
      <c r="N185">
        <v>13.44</v>
      </c>
      <c r="O185">
        <v>9.66</v>
      </c>
      <c r="P185">
        <v>10.32</v>
      </c>
      <c r="Q185">
        <v>11.36</v>
      </c>
      <c r="R185">
        <v>11.24</v>
      </c>
      <c r="S185">
        <v>8.49</v>
      </c>
      <c r="T185">
        <v>7.17</v>
      </c>
      <c r="U185">
        <v>7.48</v>
      </c>
      <c r="V185">
        <v>6.73</v>
      </c>
      <c r="AE185">
        <v>11.66</v>
      </c>
      <c r="AF185">
        <v>12.83</v>
      </c>
      <c r="AG185">
        <v>14.21</v>
      </c>
      <c r="AH185">
        <v>13.67</v>
      </c>
      <c r="AI185">
        <v>9.36</v>
      </c>
      <c r="AJ185">
        <v>10.29</v>
      </c>
      <c r="AK185">
        <v>11.63</v>
      </c>
      <c r="AL185">
        <v>11.42</v>
      </c>
      <c r="AM185">
        <v>8.69</v>
      </c>
      <c r="AN185">
        <v>7.41</v>
      </c>
      <c r="AO185">
        <v>7.67</v>
      </c>
      <c r="AP185">
        <v>6.93</v>
      </c>
      <c r="AY185">
        <v>10.34</v>
      </c>
      <c r="AZ185">
        <v>12.97</v>
      </c>
      <c r="BA185">
        <v>13.11</v>
      </c>
      <c r="BB185">
        <v>13.34</v>
      </c>
      <c r="BC185">
        <v>8.35</v>
      </c>
      <c r="BD185">
        <v>10.52</v>
      </c>
      <c r="BE185">
        <v>10.84</v>
      </c>
      <c r="BF185">
        <v>10.79</v>
      </c>
      <c r="BR185">
        <v>10.65</v>
      </c>
      <c r="BS185">
        <v>12.81</v>
      </c>
      <c r="BT185">
        <v>13.22</v>
      </c>
      <c r="BU185">
        <v>13.39</v>
      </c>
      <c r="BV185">
        <v>8.2200000000000006</v>
      </c>
      <c r="BW185">
        <v>10.38</v>
      </c>
      <c r="BX185">
        <v>11.09</v>
      </c>
      <c r="BY185">
        <v>10.57</v>
      </c>
    </row>
    <row r="186" spans="1:77" x14ac:dyDescent="0.2">
      <c r="K186">
        <v>11.57</v>
      </c>
      <c r="L186">
        <v>12.88</v>
      </c>
      <c r="M186">
        <v>13.64</v>
      </c>
      <c r="N186">
        <v>13.48</v>
      </c>
      <c r="O186">
        <v>9.66</v>
      </c>
      <c r="P186">
        <v>10.45</v>
      </c>
      <c r="Q186">
        <v>11.24</v>
      </c>
      <c r="R186">
        <v>11.25</v>
      </c>
      <c r="S186">
        <v>8.5500000000000007</v>
      </c>
      <c r="T186">
        <v>7.16</v>
      </c>
      <c r="U186">
        <v>7.35</v>
      </c>
      <c r="V186">
        <v>6.74</v>
      </c>
      <c r="AE186">
        <v>11.69</v>
      </c>
      <c r="AF186">
        <v>12.93</v>
      </c>
      <c r="AG186">
        <v>14.42</v>
      </c>
      <c r="AH186">
        <v>13.57</v>
      </c>
      <c r="AI186">
        <v>9.25</v>
      </c>
      <c r="AJ186">
        <v>10.61</v>
      </c>
      <c r="AK186">
        <v>11.61</v>
      </c>
      <c r="AL186">
        <v>11.31</v>
      </c>
      <c r="AM186">
        <v>8.74</v>
      </c>
      <c r="AN186">
        <v>7.18</v>
      </c>
      <c r="AO186">
        <v>7.75</v>
      </c>
      <c r="AP186">
        <v>6.66</v>
      </c>
      <c r="AY186">
        <v>10.17</v>
      </c>
      <c r="AZ186">
        <v>12.85</v>
      </c>
      <c r="BA186">
        <v>12.95</v>
      </c>
      <c r="BB186">
        <v>12.98</v>
      </c>
      <c r="BC186">
        <v>8.34</v>
      </c>
      <c r="BD186">
        <v>10.67</v>
      </c>
      <c r="BE186">
        <v>10.95</v>
      </c>
      <c r="BF186">
        <v>10.85</v>
      </c>
      <c r="BR186">
        <v>10.37</v>
      </c>
      <c r="BS186">
        <v>12.92</v>
      </c>
      <c r="BT186">
        <v>13.32</v>
      </c>
      <c r="BU186">
        <v>13.31</v>
      </c>
      <c r="BV186">
        <v>8.34</v>
      </c>
      <c r="BW186">
        <v>10.53</v>
      </c>
      <c r="BX186">
        <v>10.94</v>
      </c>
      <c r="BY186">
        <v>10.67</v>
      </c>
    </row>
    <row r="187" spans="1:77" x14ac:dyDescent="0.2">
      <c r="K187">
        <v>11.69</v>
      </c>
      <c r="L187">
        <v>12.95</v>
      </c>
      <c r="M187">
        <v>13.86</v>
      </c>
      <c r="N187">
        <v>13.47</v>
      </c>
      <c r="O187">
        <v>9.75</v>
      </c>
      <c r="P187">
        <v>10.57</v>
      </c>
      <c r="Q187">
        <v>10.83</v>
      </c>
      <c r="R187">
        <v>10.95</v>
      </c>
      <c r="S187">
        <v>8.5500000000000007</v>
      </c>
      <c r="T187">
        <v>7.25</v>
      </c>
      <c r="U187">
        <v>7.48</v>
      </c>
      <c r="V187">
        <v>6.87</v>
      </c>
      <c r="AE187">
        <v>11.86</v>
      </c>
      <c r="AF187">
        <v>12.95</v>
      </c>
      <c r="AG187">
        <v>14.33</v>
      </c>
      <c r="AH187">
        <v>13.61</v>
      </c>
      <c r="AI187">
        <v>9.75</v>
      </c>
      <c r="AJ187">
        <v>10.49</v>
      </c>
      <c r="AK187">
        <v>11.63</v>
      </c>
      <c r="AL187">
        <v>11.28</v>
      </c>
      <c r="AM187">
        <v>8.73</v>
      </c>
      <c r="AN187">
        <v>7.33</v>
      </c>
      <c r="AO187">
        <v>7.68</v>
      </c>
      <c r="AP187">
        <v>6.82</v>
      </c>
      <c r="AY187">
        <v>10.27</v>
      </c>
      <c r="AZ187">
        <v>12.85</v>
      </c>
      <c r="BA187">
        <v>13.21</v>
      </c>
      <c r="BB187">
        <v>13.14</v>
      </c>
      <c r="BC187">
        <v>8.2899999999999991</v>
      </c>
      <c r="BD187">
        <v>10.59</v>
      </c>
      <c r="BE187">
        <v>10.98</v>
      </c>
      <c r="BF187">
        <v>10.81</v>
      </c>
      <c r="BR187">
        <v>10.33</v>
      </c>
      <c r="BS187">
        <v>12.96</v>
      </c>
      <c r="BT187">
        <v>13.32</v>
      </c>
      <c r="BU187">
        <v>13.03</v>
      </c>
      <c r="BV187">
        <v>8.3800000000000008</v>
      </c>
      <c r="BW187">
        <v>10.65</v>
      </c>
      <c r="BX187">
        <v>10.98</v>
      </c>
      <c r="BY187">
        <v>10.69</v>
      </c>
    </row>
    <row r="188" spans="1:77" x14ac:dyDescent="0.2">
      <c r="K188">
        <v>11.65</v>
      </c>
      <c r="L188">
        <v>12.92</v>
      </c>
      <c r="M188">
        <v>13.56</v>
      </c>
      <c r="N188">
        <v>13.47</v>
      </c>
      <c r="O188">
        <v>9.69</v>
      </c>
      <c r="P188">
        <v>10.57</v>
      </c>
      <c r="Q188">
        <v>11.29</v>
      </c>
      <c r="R188">
        <v>11.19</v>
      </c>
      <c r="S188">
        <v>8.52</v>
      </c>
      <c r="T188">
        <v>7.28</v>
      </c>
      <c r="U188">
        <v>7.46</v>
      </c>
      <c r="V188">
        <v>6.72</v>
      </c>
      <c r="AE188">
        <v>11.65</v>
      </c>
      <c r="AF188">
        <v>12.97</v>
      </c>
      <c r="AG188">
        <v>14.31</v>
      </c>
      <c r="AH188">
        <v>13.61</v>
      </c>
      <c r="AI188">
        <v>9.74</v>
      </c>
      <c r="AJ188">
        <v>10.75</v>
      </c>
      <c r="AK188">
        <v>11.46</v>
      </c>
      <c r="AL188">
        <v>11.28</v>
      </c>
      <c r="AM188">
        <v>8.58</v>
      </c>
      <c r="AN188">
        <v>7.39</v>
      </c>
      <c r="AO188">
        <v>7.65</v>
      </c>
      <c r="AP188">
        <v>6.64</v>
      </c>
      <c r="AY188">
        <v>10.36</v>
      </c>
      <c r="AZ188">
        <v>12.79</v>
      </c>
      <c r="BA188">
        <v>13.01</v>
      </c>
      <c r="BB188">
        <v>13.23</v>
      </c>
      <c r="BC188">
        <v>8.36</v>
      </c>
      <c r="BD188">
        <v>10.74</v>
      </c>
      <c r="BE188">
        <v>10.86</v>
      </c>
      <c r="BF188">
        <v>10.98</v>
      </c>
      <c r="BR188">
        <v>10.53</v>
      </c>
      <c r="BS188">
        <v>12.91</v>
      </c>
      <c r="BT188">
        <v>13.32</v>
      </c>
      <c r="BU188">
        <v>13.31</v>
      </c>
      <c r="BV188">
        <v>8.32</v>
      </c>
      <c r="BW188">
        <v>10.58</v>
      </c>
      <c r="BX188">
        <v>10.99</v>
      </c>
      <c r="BY188">
        <v>10.77</v>
      </c>
    </row>
    <row r="189" spans="1:77" x14ac:dyDescent="0.2">
      <c r="K189">
        <v>11.46</v>
      </c>
      <c r="L189">
        <v>12.97</v>
      </c>
      <c r="M189">
        <v>13.58</v>
      </c>
      <c r="N189">
        <v>13.49</v>
      </c>
      <c r="O189">
        <v>9.76</v>
      </c>
      <c r="P189">
        <v>10.62</v>
      </c>
      <c r="Q189">
        <v>11.26</v>
      </c>
      <c r="R189">
        <v>11.21</v>
      </c>
      <c r="S189">
        <v>8.5500000000000007</v>
      </c>
      <c r="T189">
        <v>7.14</v>
      </c>
      <c r="U189">
        <v>7.45</v>
      </c>
      <c r="V189">
        <v>6.97</v>
      </c>
      <c r="AE189">
        <v>11.25</v>
      </c>
      <c r="AF189">
        <v>12.94</v>
      </c>
      <c r="AG189">
        <v>14.36</v>
      </c>
      <c r="AH189">
        <v>13.64</v>
      </c>
      <c r="AI189">
        <v>9.5500000000000007</v>
      </c>
      <c r="AJ189">
        <v>10.69</v>
      </c>
      <c r="AK189">
        <v>11.57</v>
      </c>
      <c r="AL189">
        <v>11.33</v>
      </c>
      <c r="AM189">
        <v>8.8699999999999992</v>
      </c>
      <c r="AN189">
        <v>7.41</v>
      </c>
      <c r="AO189">
        <v>7.72</v>
      </c>
      <c r="AP189">
        <v>6.97</v>
      </c>
      <c r="AY189">
        <v>10.25</v>
      </c>
      <c r="AZ189">
        <v>12.84</v>
      </c>
      <c r="BA189">
        <v>12.99</v>
      </c>
      <c r="BB189">
        <v>12.92</v>
      </c>
      <c r="BC189">
        <v>8.27</v>
      </c>
      <c r="BD189">
        <v>10.16</v>
      </c>
      <c r="BE189">
        <v>10.93</v>
      </c>
      <c r="BF189">
        <v>10.94</v>
      </c>
      <c r="BR189">
        <v>10.33</v>
      </c>
      <c r="BS189">
        <v>12.92</v>
      </c>
      <c r="BT189">
        <v>13.39</v>
      </c>
      <c r="BU189">
        <v>13.23</v>
      </c>
      <c r="BV189">
        <v>8.3800000000000008</v>
      </c>
      <c r="BW189">
        <v>10.25</v>
      </c>
      <c r="BX189">
        <v>10.91</v>
      </c>
      <c r="BY189">
        <v>10.73</v>
      </c>
    </row>
    <row r="190" spans="1:77" x14ac:dyDescent="0.2">
      <c r="K190">
        <v>11.56</v>
      </c>
      <c r="L190">
        <v>12.97</v>
      </c>
      <c r="M190">
        <v>13.51</v>
      </c>
      <c r="N190">
        <v>13.46</v>
      </c>
      <c r="O190">
        <v>9.66</v>
      </c>
      <c r="P190">
        <v>10.31</v>
      </c>
      <c r="Q190">
        <v>11.28</v>
      </c>
      <c r="R190">
        <v>11.25</v>
      </c>
      <c r="S190">
        <v>8.56</v>
      </c>
      <c r="T190">
        <v>7.25</v>
      </c>
      <c r="U190">
        <v>7.47</v>
      </c>
      <c r="V190">
        <v>6.93</v>
      </c>
      <c r="AE190">
        <v>11.48</v>
      </c>
      <c r="AF190">
        <v>12.88</v>
      </c>
      <c r="AG190">
        <v>14.23</v>
      </c>
      <c r="AH190">
        <v>13.63</v>
      </c>
      <c r="AI190">
        <v>9.6300000000000008</v>
      </c>
      <c r="AJ190">
        <v>10.61</v>
      </c>
      <c r="AK190">
        <v>11.53</v>
      </c>
      <c r="AL190">
        <v>11.27</v>
      </c>
      <c r="AM190">
        <v>8.5399999999999991</v>
      </c>
      <c r="AN190">
        <v>7.19</v>
      </c>
      <c r="AO190">
        <v>7.54</v>
      </c>
      <c r="AP190">
        <v>6.88</v>
      </c>
      <c r="AY190">
        <v>10.25</v>
      </c>
      <c r="AZ190">
        <v>12.88</v>
      </c>
      <c r="BA190">
        <v>13.06</v>
      </c>
      <c r="BB190">
        <v>13.29</v>
      </c>
      <c r="BC190">
        <v>8.41</v>
      </c>
      <c r="BD190">
        <v>10.31</v>
      </c>
      <c r="BE190">
        <v>10.87</v>
      </c>
      <c r="BF190">
        <v>10.91</v>
      </c>
      <c r="BR190">
        <v>10.51</v>
      </c>
      <c r="BS190">
        <v>12.88</v>
      </c>
      <c r="BT190">
        <v>13.33</v>
      </c>
      <c r="BU190">
        <v>13.18</v>
      </c>
      <c r="BV190">
        <v>8.31</v>
      </c>
      <c r="BW190">
        <v>10.49</v>
      </c>
      <c r="BX190">
        <v>11.17</v>
      </c>
      <c r="BY190">
        <v>10.61</v>
      </c>
    </row>
    <row r="191" spans="1:77" x14ac:dyDescent="0.2">
      <c r="K191">
        <v>11.32</v>
      </c>
      <c r="L191">
        <v>12.72</v>
      </c>
      <c r="M191">
        <v>13.73</v>
      </c>
      <c r="N191">
        <v>13.43</v>
      </c>
      <c r="O191">
        <v>9.75</v>
      </c>
      <c r="P191">
        <v>10.52</v>
      </c>
      <c r="Q191">
        <v>11.27</v>
      </c>
      <c r="R191">
        <v>11.28</v>
      </c>
      <c r="S191">
        <v>8.66</v>
      </c>
      <c r="T191">
        <v>7.17</v>
      </c>
      <c r="U191">
        <v>7.53</v>
      </c>
      <c r="V191">
        <v>6.94</v>
      </c>
      <c r="AE191">
        <v>11.58</v>
      </c>
      <c r="AF191">
        <v>12.73</v>
      </c>
      <c r="AG191">
        <v>14.26</v>
      </c>
      <c r="AH191">
        <v>13.63</v>
      </c>
      <c r="AI191">
        <v>9.3699999999999992</v>
      </c>
      <c r="AJ191">
        <v>10.71</v>
      </c>
      <c r="AK191">
        <v>11.57</v>
      </c>
      <c r="AL191">
        <v>11.39</v>
      </c>
      <c r="AM191">
        <v>8.99</v>
      </c>
      <c r="AN191">
        <v>7.28</v>
      </c>
      <c r="AO191">
        <v>7.65</v>
      </c>
      <c r="AP191">
        <v>6.86</v>
      </c>
      <c r="AY191">
        <v>10.28</v>
      </c>
      <c r="AZ191">
        <v>12.92</v>
      </c>
      <c r="BA191">
        <v>13.05</v>
      </c>
      <c r="BB191">
        <v>13.25</v>
      </c>
      <c r="BC191">
        <v>8.33</v>
      </c>
      <c r="BD191">
        <v>10.41</v>
      </c>
      <c r="BE191">
        <v>10.98</v>
      </c>
      <c r="BF191">
        <v>10.82</v>
      </c>
      <c r="BR191">
        <v>10.43</v>
      </c>
      <c r="BS191">
        <v>12.93</v>
      </c>
      <c r="BT191">
        <v>13.35</v>
      </c>
      <c r="BU191">
        <v>13.07</v>
      </c>
      <c r="BV191">
        <v>8.4600000000000009</v>
      </c>
      <c r="BW191">
        <v>10.46</v>
      </c>
      <c r="BX191">
        <v>11.08</v>
      </c>
      <c r="BY191">
        <v>10.77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5"/>
  <sheetViews>
    <sheetView topLeftCell="P1" workbookViewId="0">
      <pane ySplit="480" topLeftCell="A194" activePane="bottomLeft"/>
      <selection sqref="A1:IV1"/>
      <selection pane="bottomLeft" activeCell="V200" sqref="V200:Y217"/>
    </sheetView>
  </sheetViews>
  <sheetFormatPr defaultRowHeight="12.75" x14ac:dyDescent="0.2"/>
  <cols>
    <col min="1" max="1" width="15" customWidth="1"/>
    <col min="80" max="80" width="12.28515625" customWidth="1"/>
    <col min="81" max="81" width="18.28515625" customWidth="1"/>
  </cols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143</v>
      </c>
    </row>
    <row r="2" spans="1:80" x14ac:dyDescent="0.2">
      <c r="A2" t="s">
        <v>87</v>
      </c>
      <c r="F2">
        <v>11.29</v>
      </c>
      <c r="G2">
        <v>11.98</v>
      </c>
      <c r="H2">
        <v>12.83</v>
      </c>
      <c r="I2">
        <v>12.24</v>
      </c>
      <c r="J2">
        <v>9.32</v>
      </c>
      <c r="K2">
        <v>9.17</v>
      </c>
      <c r="L2">
        <v>10.46</v>
      </c>
      <c r="M2">
        <v>10.44</v>
      </c>
      <c r="N2">
        <v>8.3800000000000008</v>
      </c>
      <c r="O2">
        <v>6.18</v>
      </c>
      <c r="P2">
        <v>7.46</v>
      </c>
      <c r="Q2">
        <v>6.86</v>
      </c>
      <c r="T2">
        <v>7.26</v>
      </c>
      <c r="U2">
        <v>8.8699999999999992</v>
      </c>
      <c r="Z2">
        <v>11.27</v>
      </c>
      <c r="AA2">
        <v>12.49</v>
      </c>
      <c r="AB2">
        <v>13.18</v>
      </c>
      <c r="AC2">
        <v>12.59</v>
      </c>
      <c r="AD2">
        <v>9.3699999999999992</v>
      </c>
      <c r="AE2">
        <v>9.23</v>
      </c>
      <c r="AF2">
        <v>10.25</v>
      </c>
      <c r="AG2">
        <v>10.47</v>
      </c>
      <c r="AH2">
        <v>8.58</v>
      </c>
      <c r="AI2">
        <v>6.71</v>
      </c>
      <c r="AJ2">
        <v>7.54</v>
      </c>
      <c r="AK2">
        <v>6.77</v>
      </c>
      <c r="AN2">
        <v>7.23</v>
      </c>
      <c r="AO2">
        <v>9.16</v>
      </c>
    </row>
    <row r="3" spans="1:80" x14ac:dyDescent="0.2">
      <c r="F3">
        <v>11.31</v>
      </c>
      <c r="G3">
        <v>11.51</v>
      </c>
      <c r="H3">
        <v>13.12</v>
      </c>
      <c r="I3">
        <v>12.22</v>
      </c>
      <c r="J3">
        <v>9.14</v>
      </c>
      <c r="K3">
        <v>9.36</v>
      </c>
      <c r="L3">
        <v>10.46</v>
      </c>
      <c r="M3">
        <v>10.39</v>
      </c>
      <c r="N3">
        <v>8.2899999999999991</v>
      </c>
      <c r="O3">
        <v>6.18</v>
      </c>
      <c r="P3">
        <v>7.44</v>
      </c>
      <c r="Q3">
        <v>6.84</v>
      </c>
      <c r="T3">
        <v>7.15</v>
      </c>
      <c r="U3">
        <v>8.85</v>
      </c>
      <c r="Z3">
        <v>11.52</v>
      </c>
      <c r="AA3">
        <v>12.14</v>
      </c>
      <c r="AB3">
        <v>13.17</v>
      </c>
      <c r="AC3">
        <v>12.63</v>
      </c>
      <c r="AD3">
        <v>9.4700000000000006</v>
      </c>
      <c r="AE3">
        <v>9.18</v>
      </c>
      <c r="AF3">
        <v>10.25</v>
      </c>
      <c r="AG3">
        <v>10.51</v>
      </c>
      <c r="AH3">
        <v>8.69</v>
      </c>
      <c r="AI3">
        <v>6.64</v>
      </c>
      <c r="AJ3">
        <v>7.59</v>
      </c>
      <c r="AK3">
        <v>6.64</v>
      </c>
      <c r="AN3">
        <v>7.69</v>
      </c>
      <c r="AO3">
        <v>9.27</v>
      </c>
    </row>
    <row r="4" spans="1:80" x14ac:dyDescent="0.2">
      <c r="F4">
        <v>11.35</v>
      </c>
      <c r="G4">
        <v>11.91</v>
      </c>
      <c r="H4">
        <v>12.99</v>
      </c>
      <c r="I4">
        <v>12.05</v>
      </c>
      <c r="J4">
        <v>9.15</v>
      </c>
      <c r="K4">
        <v>9.5299999999999994</v>
      </c>
      <c r="L4">
        <v>10.44</v>
      </c>
      <c r="M4">
        <v>10.37</v>
      </c>
      <c r="N4">
        <v>8.24</v>
      </c>
      <c r="O4">
        <v>6.33</v>
      </c>
      <c r="P4">
        <v>7.55</v>
      </c>
      <c r="Q4">
        <v>6.94</v>
      </c>
      <c r="T4">
        <v>7.31</v>
      </c>
      <c r="U4">
        <v>8.83</v>
      </c>
      <c r="Z4">
        <v>11.28</v>
      </c>
      <c r="AA4">
        <v>11.87</v>
      </c>
      <c r="AB4">
        <v>13.38</v>
      </c>
      <c r="AC4">
        <v>12.52</v>
      </c>
      <c r="AD4">
        <v>9.3800000000000008</v>
      </c>
      <c r="AE4">
        <v>9.17</v>
      </c>
      <c r="AF4">
        <v>10.26</v>
      </c>
      <c r="AG4">
        <v>10.53</v>
      </c>
      <c r="AH4">
        <v>8.69</v>
      </c>
      <c r="AI4">
        <v>6.59</v>
      </c>
      <c r="AJ4">
        <v>7.51</v>
      </c>
      <c r="AK4">
        <v>6.83</v>
      </c>
      <c r="AN4">
        <v>7.66</v>
      </c>
      <c r="AO4">
        <v>9.1300000000000008</v>
      </c>
    </row>
    <row r="5" spans="1:80" x14ac:dyDescent="0.2">
      <c r="F5">
        <v>11.15</v>
      </c>
      <c r="G5">
        <v>11.97</v>
      </c>
      <c r="H5">
        <v>12.97</v>
      </c>
      <c r="I5">
        <v>12.29</v>
      </c>
      <c r="J5">
        <v>8.98</v>
      </c>
      <c r="K5">
        <v>9.19</v>
      </c>
      <c r="L5">
        <v>10.56</v>
      </c>
      <c r="M5">
        <v>10.27</v>
      </c>
      <c r="N5">
        <v>8.23</v>
      </c>
      <c r="O5">
        <v>6.43</v>
      </c>
      <c r="P5">
        <v>7.82</v>
      </c>
      <c r="Q5">
        <v>6.88</v>
      </c>
      <c r="T5">
        <v>7.33</v>
      </c>
      <c r="U5">
        <v>8.8699999999999992</v>
      </c>
      <c r="Z5">
        <v>11.45</v>
      </c>
      <c r="AA5">
        <v>11.94</v>
      </c>
      <c r="AB5">
        <v>13.31</v>
      </c>
      <c r="AC5">
        <v>12.53</v>
      </c>
      <c r="AD5">
        <v>9.36</v>
      </c>
      <c r="AE5">
        <v>9.2899999999999991</v>
      </c>
      <c r="AF5">
        <v>10.26</v>
      </c>
      <c r="AG5">
        <v>10.49</v>
      </c>
      <c r="AH5">
        <v>8.67</v>
      </c>
      <c r="AI5">
        <v>6.68</v>
      </c>
      <c r="AJ5">
        <v>7.58</v>
      </c>
      <c r="AK5">
        <v>6.65</v>
      </c>
      <c r="AN5">
        <v>7.76</v>
      </c>
      <c r="AO5">
        <v>9.33</v>
      </c>
    </row>
    <row r="6" spans="1:80" x14ac:dyDescent="0.2">
      <c r="F6">
        <v>11.16</v>
      </c>
      <c r="G6">
        <v>12.22</v>
      </c>
      <c r="H6">
        <v>12.97</v>
      </c>
      <c r="I6">
        <v>12.08</v>
      </c>
      <c r="J6">
        <v>9.14</v>
      </c>
      <c r="K6">
        <v>8.92</v>
      </c>
      <c r="L6">
        <v>10.44</v>
      </c>
      <c r="M6">
        <v>10.15</v>
      </c>
      <c r="N6">
        <v>8.27</v>
      </c>
      <c r="O6">
        <v>6.31</v>
      </c>
      <c r="P6">
        <v>7.52</v>
      </c>
      <c r="Q6">
        <v>6.75</v>
      </c>
      <c r="T6">
        <v>7.26</v>
      </c>
      <c r="U6">
        <v>8.82</v>
      </c>
      <c r="Z6">
        <v>11.32</v>
      </c>
      <c r="AA6">
        <v>12.23</v>
      </c>
      <c r="AB6">
        <v>13.34</v>
      </c>
      <c r="AC6">
        <v>12.38</v>
      </c>
      <c r="AD6">
        <v>9.17</v>
      </c>
      <c r="AE6">
        <v>8.86</v>
      </c>
      <c r="AF6">
        <v>10.38</v>
      </c>
      <c r="AG6">
        <v>10.52</v>
      </c>
      <c r="AH6">
        <v>8.7100000000000009</v>
      </c>
      <c r="AI6">
        <v>6.93</v>
      </c>
      <c r="AJ6">
        <v>7.56</v>
      </c>
      <c r="AK6">
        <v>6.46</v>
      </c>
      <c r="AN6">
        <v>7.72</v>
      </c>
      <c r="AO6">
        <v>9.1999999999999993</v>
      </c>
    </row>
    <row r="7" spans="1:80" x14ac:dyDescent="0.2">
      <c r="F7">
        <v>11.41</v>
      </c>
      <c r="G7">
        <v>11.95</v>
      </c>
      <c r="H7">
        <v>12.99</v>
      </c>
      <c r="I7">
        <v>12.15</v>
      </c>
      <c r="J7">
        <v>8.98</v>
      </c>
      <c r="K7">
        <v>9.14</v>
      </c>
      <c r="L7">
        <v>10.46</v>
      </c>
      <c r="M7">
        <v>10.49</v>
      </c>
      <c r="N7">
        <v>8.31</v>
      </c>
      <c r="O7">
        <v>6.14</v>
      </c>
      <c r="P7">
        <v>7.52</v>
      </c>
      <c r="Q7">
        <v>6.79</v>
      </c>
      <c r="T7">
        <v>7.29</v>
      </c>
      <c r="U7">
        <v>8.83</v>
      </c>
      <c r="Z7">
        <v>11.55</v>
      </c>
      <c r="AA7">
        <v>11.88</v>
      </c>
      <c r="AB7">
        <v>13.14</v>
      </c>
      <c r="AC7">
        <v>12.64</v>
      </c>
      <c r="AD7">
        <v>9.3800000000000008</v>
      </c>
      <c r="AE7">
        <v>9.17</v>
      </c>
      <c r="AF7">
        <v>10.38</v>
      </c>
      <c r="AG7">
        <v>10.38</v>
      </c>
      <c r="AH7">
        <v>8.76</v>
      </c>
      <c r="AI7">
        <v>6.61</v>
      </c>
      <c r="AJ7">
        <v>7.47</v>
      </c>
      <c r="AK7">
        <v>6.51</v>
      </c>
      <c r="AN7">
        <v>7.44</v>
      </c>
      <c r="AO7">
        <v>9.24</v>
      </c>
    </row>
    <row r="8" spans="1:80" x14ac:dyDescent="0.2">
      <c r="F8">
        <v>11.15</v>
      </c>
      <c r="G8">
        <v>11.72</v>
      </c>
      <c r="H8">
        <v>12.81</v>
      </c>
      <c r="I8">
        <v>12.08</v>
      </c>
      <c r="J8">
        <v>9.1199999999999992</v>
      </c>
      <c r="K8">
        <v>9.25</v>
      </c>
      <c r="L8">
        <v>10.46</v>
      </c>
      <c r="M8">
        <v>10.33</v>
      </c>
      <c r="N8">
        <v>8.25</v>
      </c>
      <c r="O8">
        <v>6.43</v>
      </c>
      <c r="P8">
        <v>7.52</v>
      </c>
      <c r="Q8">
        <v>6.83</v>
      </c>
      <c r="T8">
        <v>7.38</v>
      </c>
      <c r="U8">
        <v>8.85</v>
      </c>
      <c r="Z8">
        <v>11.53</v>
      </c>
      <c r="AA8">
        <v>11.65</v>
      </c>
      <c r="AB8">
        <v>12.69</v>
      </c>
      <c r="AC8">
        <v>12.53</v>
      </c>
      <c r="AD8">
        <v>9.3800000000000008</v>
      </c>
      <c r="AE8">
        <v>9.43</v>
      </c>
      <c r="AF8">
        <v>10.41</v>
      </c>
      <c r="AG8">
        <v>10.53</v>
      </c>
      <c r="AH8">
        <v>8.68</v>
      </c>
      <c r="AI8">
        <v>6.61</v>
      </c>
      <c r="AJ8">
        <v>7.49</v>
      </c>
      <c r="AK8">
        <v>6.78</v>
      </c>
      <c r="AN8">
        <v>7.25</v>
      </c>
      <c r="AO8">
        <v>9.09</v>
      </c>
    </row>
    <row r="9" spans="1:80" x14ac:dyDescent="0.2">
      <c r="F9">
        <v>11.12</v>
      </c>
      <c r="G9">
        <v>11.93</v>
      </c>
      <c r="H9">
        <v>12.94</v>
      </c>
      <c r="I9">
        <v>12.17</v>
      </c>
      <c r="J9">
        <v>8.9700000000000006</v>
      </c>
      <c r="K9">
        <v>9.61</v>
      </c>
      <c r="L9">
        <v>10.47</v>
      </c>
      <c r="M9">
        <v>10.11</v>
      </c>
      <c r="N9">
        <v>8.2899999999999991</v>
      </c>
      <c r="O9">
        <v>6.44</v>
      </c>
      <c r="P9">
        <v>7.35</v>
      </c>
      <c r="Q9">
        <v>6.68</v>
      </c>
      <c r="T9">
        <v>7.36</v>
      </c>
      <c r="U9">
        <v>8.8699999999999992</v>
      </c>
      <c r="Z9">
        <v>11.37</v>
      </c>
      <c r="AA9">
        <v>11.93</v>
      </c>
      <c r="AB9">
        <v>12.94</v>
      </c>
      <c r="AC9">
        <v>12.56</v>
      </c>
      <c r="AD9">
        <v>9.34</v>
      </c>
      <c r="AE9">
        <v>9.27</v>
      </c>
      <c r="AF9">
        <v>10.36</v>
      </c>
      <c r="AG9">
        <v>10.47</v>
      </c>
      <c r="AH9">
        <v>8.5299999999999994</v>
      </c>
      <c r="AI9">
        <v>6.59</v>
      </c>
      <c r="AJ9">
        <v>7.57</v>
      </c>
      <c r="AK9">
        <v>6.69</v>
      </c>
      <c r="AN9">
        <v>7.59</v>
      </c>
      <c r="AO9">
        <v>9.1199999999999992</v>
      </c>
    </row>
    <row r="10" spans="1:80" x14ac:dyDescent="0.2">
      <c r="F10">
        <v>11.21</v>
      </c>
      <c r="G10">
        <v>11.89</v>
      </c>
      <c r="H10">
        <v>12.89</v>
      </c>
      <c r="I10">
        <v>12.16</v>
      </c>
      <c r="J10">
        <v>8.93</v>
      </c>
      <c r="K10">
        <v>9.24</v>
      </c>
      <c r="L10">
        <v>10.68</v>
      </c>
      <c r="M10">
        <v>10.28</v>
      </c>
      <c r="N10">
        <v>8.11</v>
      </c>
      <c r="O10">
        <v>6.16</v>
      </c>
      <c r="P10">
        <v>7.55</v>
      </c>
      <c r="Q10">
        <v>6.77</v>
      </c>
      <c r="T10">
        <v>7.23</v>
      </c>
      <c r="U10">
        <v>8.8800000000000008</v>
      </c>
      <c r="Z10">
        <v>11.42</v>
      </c>
      <c r="AA10">
        <v>11.98</v>
      </c>
      <c r="AB10">
        <v>13.22</v>
      </c>
      <c r="AC10">
        <v>12.61</v>
      </c>
      <c r="AD10">
        <v>9.32</v>
      </c>
      <c r="AE10">
        <v>9.2799999999999994</v>
      </c>
      <c r="AF10">
        <v>10.48</v>
      </c>
      <c r="AG10">
        <v>10.49</v>
      </c>
      <c r="AH10">
        <v>8.69</v>
      </c>
      <c r="AI10">
        <v>6.63</v>
      </c>
      <c r="AJ10">
        <v>7.23</v>
      </c>
      <c r="AK10">
        <v>6.56</v>
      </c>
      <c r="AN10">
        <v>7.51</v>
      </c>
      <c r="AO10">
        <v>9.2899999999999991</v>
      </c>
    </row>
    <row r="11" spans="1:80" x14ac:dyDescent="0.2">
      <c r="F11">
        <v>11.28</v>
      </c>
      <c r="G11">
        <v>11.54</v>
      </c>
      <c r="H11">
        <v>12.99</v>
      </c>
      <c r="I11">
        <v>12.06</v>
      </c>
      <c r="J11">
        <v>8.93</v>
      </c>
      <c r="K11">
        <v>9.2799999999999994</v>
      </c>
      <c r="L11">
        <v>10.38</v>
      </c>
      <c r="M11">
        <v>10.31</v>
      </c>
      <c r="N11">
        <v>8.17</v>
      </c>
      <c r="O11">
        <v>6.38</v>
      </c>
      <c r="P11">
        <v>7.51</v>
      </c>
      <c r="Q11">
        <v>6.94</v>
      </c>
      <c r="T11">
        <v>7.34</v>
      </c>
      <c r="U11">
        <v>8.8800000000000008</v>
      </c>
      <c r="Z11">
        <v>11.59</v>
      </c>
      <c r="AA11">
        <v>11.69</v>
      </c>
      <c r="AB11">
        <v>13.12</v>
      </c>
      <c r="AC11">
        <v>12.56</v>
      </c>
      <c r="AD11">
        <v>9.3800000000000008</v>
      </c>
      <c r="AE11">
        <v>9.24</v>
      </c>
      <c r="AF11">
        <v>10.42</v>
      </c>
      <c r="AG11">
        <v>10.53</v>
      </c>
      <c r="AH11">
        <v>8.73</v>
      </c>
      <c r="AI11">
        <v>6.75</v>
      </c>
      <c r="AJ11">
        <v>7.58</v>
      </c>
      <c r="AK11">
        <v>6.97</v>
      </c>
      <c r="AN11">
        <v>7.12</v>
      </c>
      <c r="AO11">
        <v>9.2899999999999991</v>
      </c>
    </row>
    <row r="12" spans="1:80" x14ac:dyDescent="0.2">
      <c r="A12" t="s">
        <v>84</v>
      </c>
      <c r="F12">
        <f t="shared" ref="F12:Q12" si="0">AVERAGE(F2:F11)</f>
        <v>11.243</v>
      </c>
      <c r="G12">
        <f t="shared" si="0"/>
        <v>11.862</v>
      </c>
      <c r="H12">
        <f t="shared" si="0"/>
        <v>12.95</v>
      </c>
      <c r="I12">
        <f t="shared" si="0"/>
        <v>12.15</v>
      </c>
      <c r="J12">
        <f t="shared" si="0"/>
        <v>9.0660000000000025</v>
      </c>
      <c r="K12">
        <f t="shared" si="0"/>
        <v>9.2690000000000001</v>
      </c>
      <c r="L12">
        <f t="shared" si="0"/>
        <v>10.481</v>
      </c>
      <c r="M12">
        <f t="shared" si="0"/>
        <v>10.314</v>
      </c>
      <c r="N12">
        <f t="shared" si="0"/>
        <v>8.2539999999999996</v>
      </c>
      <c r="O12">
        <f t="shared" si="0"/>
        <v>6.298</v>
      </c>
      <c r="P12">
        <f t="shared" si="0"/>
        <v>7.5240000000000009</v>
      </c>
      <c r="Q12">
        <f t="shared" si="0"/>
        <v>6.8279999999999985</v>
      </c>
      <c r="T12">
        <f>AVERAGE(T2:T11)</f>
        <v>7.2909999999999995</v>
      </c>
      <c r="U12">
        <f>AVERAGE(U2:U11)</f>
        <v>8.8549999999999986</v>
      </c>
      <c r="Z12">
        <f t="shared" ref="Z12:AK12" si="1">AVERAGE(Z2:Z11)</f>
        <v>11.430000000000001</v>
      </c>
      <c r="AA12">
        <f t="shared" si="1"/>
        <v>11.98</v>
      </c>
      <c r="AB12">
        <f t="shared" si="1"/>
        <v>13.149000000000001</v>
      </c>
      <c r="AC12">
        <f t="shared" si="1"/>
        <v>12.555</v>
      </c>
      <c r="AD12">
        <f t="shared" si="1"/>
        <v>9.3550000000000004</v>
      </c>
      <c r="AE12">
        <f t="shared" si="1"/>
        <v>9.2119999999999997</v>
      </c>
      <c r="AF12">
        <f t="shared" si="1"/>
        <v>10.345000000000001</v>
      </c>
      <c r="AG12">
        <f t="shared" si="1"/>
        <v>10.491999999999999</v>
      </c>
      <c r="AH12">
        <f t="shared" si="1"/>
        <v>8.673</v>
      </c>
      <c r="AI12">
        <f t="shared" si="1"/>
        <v>6.6740000000000013</v>
      </c>
      <c r="AJ12">
        <f t="shared" si="1"/>
        <v>7.5120000000000005</v>
      </c>
      <c r="AK12">
        <f t="shared" si="1"/>
        <v>6.6859999999999999</v>
      </c>
      <c r="AN12">
        <f>AVERAGE(AN2:AN11)</f>
        <v>7.4970000000000017</v>
      </c>
      <c r="AO12">
        <f>AVERAGE(AO2:AO11)</f>
        <v>9.2119999999999997</v>
      </c>
    </row>
    <row r="13" spans="1:80" x14ac:dyDescent="0.2">
      <c r="A13" t="s">
        <v>85</v>
      </c>
      <c r="F13">
        <f t="shared" ref="F13:Q13" si="2">(ABS(F12-F11)+ABS(F12-F10)+ABS(F12-F9)+ABS(F12-F8)+ABS(F12-F7)+ABS(F12-F6)+ABS(F12-F5)+ABS(F12-F4)+ABS(F12-F3)+ABS(F12-F2))</f>
        <v>0.84999999999999787</v>
      </c>
      <c r="G13">
        <f t="shared" si="2"/>
        <v>1.6320000000000014</v>
      </c>
      <c r="H13">
        <f t="shared" si="2"/>
        <v>0.66000000000000192</v>
      </c>
      <c r="I13">
        <f t="shared" si="2"/>
        <v>0.65999999999999837</v>
      </c>
      <c r="J13">
        <f t="shared" si="2"/>
        <v>1.08</v>
      </c>
      <c r="K13">
        <f t="shared" si="2"/>
        <v>1.4079999999999977</v>
      </c>
      <c r="L13">
        <f t="shared" si="2"/>
        <v>0.55599999999999561</v>
      </c>
      <c r="M13">
        <f t="shared" si="2"/>
        <v>0.90000000000000036</v>
      </c>
      <c r="N13">
        <f t="shared" si="2"/>
        <v>0.53999999999999915</v>
      </c>
      <c r="O13">
        <f t="shared" si="2"/>
        <v>1.0640000000000001</v>
      </c>
      <c r="P13">
        <f t="shared" si="2"/>
        <v>0.69600000000000506</v>
      </c>
      <c r="Q13">
        <f t="shared" si="2"/>
        <v>0.64400000000000457</v>
      </c>
      <c r="T13">
        <f>(ABS(T12-T11)+ABS(T12-T10)+ABS(T12-T9)+ABS(T12-T8)+ABS(T12-T7)+ABS(T12-T6)+ABS(T12-T5)+ABS(T12-T4)+ABS(T12-T3)+ABS(T12-T2))</f>
        <v>0.52999999999999936</v>
      </c>
      <c r="U13">
        <f>(ABS(U12-U11)+ABS(U12-U10)+ABS(U12-U9)+ABS(U12-U8)+ABS(U12-U7)+ABS(U12-U6)+ABS(U12-U5)+ABS(U12-U4)+ABS(U12-U3)+ABS(U12-U2))</f>
        <v>0.1899999999999995</v>
      </c>
      <c r="Z13">
        <f t="shared" ref="Z13:AK13" si="3">(ABS(Z12-Z11)+ABS(Z12-Z10)+ABS(Z12-Z9)+ABS(Z12-Z8)+ABS(Z12-Z7)+ABS(Z12-Z6)+ABS(Z12-Z5)+ABS(Z12-Z4)+ABS(Z12-Z3)+ABS(Z12-Z2))</f>
        <v>0.98000000000000043</v>
      </c>
      <c r="AA13">
        <f t="shared" si="3"/>
        <v>1.8400000000000034</v>
      </c>
      <c r="AB13">
        <f t="shared" si="3"/>
        <v>1.4120000000000008</v>
      </c>
      <c r="AC13">
        <f t="shared" si="3"/>
        <v>0.52000000000000313</v>
      </c>
      <c r="AD13">
        <f t="shared" si="3"/>
        <v>0.47000000000000064</v>
      </c>
      <c r="AE13">
        <f t="shared" si="3"/>
        <v>0.93599999999999994</v>
      </c>
      <c r="AF13">
        <f t="shared" si="3"/>
        <v>0.72000000000000064</v>
      </c>
      <c r="AG13">
        <f t="shared" si="3"/>
        <v>0.31999999999999496</v>
      </c>
      <c r="AH13">
        <f t="shared" si="3"/>
        <v>0.47799999999999976</v>
      </c>
      <c r="AI13">
        <f t="shared" si="3"/>
        <v>0.748000000000002</v>
      </c>
      <c r="AJ13">
        <f t="shared" si="3"/>
        <v>0.69599999999999884</v>
      </c>
      <c r="AK13">
        <f t="shared" si="3"/>
        <v>1.2200000000000006</v>
      </c>
      <c r="AN13">
        <f>(ABS(AN12-AN11)+ABS(AN12-AN10)+ABS(AN12-AN9)+ABS(AN12-AN8)+ABS(AN12-AN7)+ABS(AN12-AN6)+ABS(AN12-AN5)+ABS(AN12-AN4)+ABS(AN12-AN3)+ABS(AN12-AN2))</f>
        <v>1.8959999999999955</v>
      </c>
      <c r="AO13">
        <f>(ABS(AO12-AO11)+ABS(AO12-AO10)+ABS(AO12-AO9)+ABS(AO12-AO8)+ABS(AO12-AO7)+ABS(AO12-AO6)+ABS(AO12-AO5)+ABS(AO12-AO4)+ABS(AO12-AO3)+ABS(AO12-AO2))</f>
        <v>0.71999999999999886</v>
      </c>
    </row>
    <row r="14" spans="1:80" x14ac:dyDescent="0.2">
      <c r="F14">
        <f t="shared" ref="F14:Q14" si="4">F13/10</f>
        <v>8.4999999999999784E-2</v>
      </c>
      <c r="G14">
        <f t="shared" si="4"/>
        <v>0.16320000000000015</v>
      </c>
      <c r="H14">
        <f t="shared" si="4"/>
        <v>6.6000000000000197E-2</v>
      </c>
      <c r="I14">
        <f t="shared" si="4"/>
        <v>6.5999999999999837E-2</v>
      </c>
      <c r="J14">
        <f t="shared" si="4"/>
        <v>0.10800000000000001</v>
      </c>
      <c r="K14">
        <f t="shared" si="4"/>
        <v>0.14079999999999976</v>
      </c>
      <c r="L14">
        <f t="shared" si="4"/>
        <v>5.5599999999999559E-2</v>
      </c>
      <c r="M14">
        <f t="shared" si="4"/>
        <v>9.0000000000000038E-2</v>
      </c>
      <c r="N14">
        <f t="shared" si="4"/>
        <v>5.3999999999999916E-2</v>
      </c>
      <c r="O14">
        <f t="shared" si="4"/>
        <v>0.10640000000000001</v>
      </c>
      <c r="P14">
        <f t="shared" si="4"/>
        <v>6.9600000000000509E-2</v>
      </c>
      <c r="Q14">
        <f t="shared" si="4"/>
        <v>6.4400000000000457E-2</v>
      </c>
      <c r="T14">
        <f>T13/10</f>
        <v>5.2999999999999936E-2</v>
      </c>
      <c r="U14">
        <f>U13/10</f>
        <v>1.8999999999999951E-2</v>
      </c>
      <c r="Z14">
        <f t="shared" ref="Z14:AK14" si="5">Z13/10</f>
        <v>9.8000000000000045E-2</v>
      </c>
      <c r="AA14">
        <f t="shared" si="5"/>
        <v>0.18400000000000033</v>
      </c>
      <c r="AB14">
        <f t="shared" si="5"/>
        <v>0.14120000000000008</v>
      </c>
      <c r="AC14">
        <f t="shared" si="5"/>
        <v>5.200000000000031E-2</v>
      </c>
      <c r="AD14">
        <f t="shared" si="5"/>
        <v>4.7000000000000063E-2</v>
      </c>
      <c r="AE14">
        <f t="shared" si="5"/>
        <v>9.3599999999999989E-2</v>
      </c>
      <c r="AF14">
        <f t="shared" si="5"/>
        <v>7.2000000000000064E-2</v>
      </c>
      <c r="AG14">
        <f t="shared" si="5"/>
        <v>3.1999999999999494E-2</v>
      </c>
      <c r="AH14">
        <f t="shared" si="5"/>
        <v>4.7799999999999974E-2</v>
      </c>
      <c r="AI14">
        <f t="shared" si="5"/>
        <v>7.48000000000002E-2</v>
      </c>
      <c r="AJ14">
        <f t="shared" si="5"/>
        <v>6.9599999999999884E-2</v>
      </c>
      <c r="AK14">
        <f t="shared" si="5"/>
        <v>0.12200000000000007</v>
      </c>
      <c r="AN14">
        <f>AN13/10</f>
        <v>0.18959999999999955</v>
      </c>
      <c r="AO14">
        <f>AO13/10</f>
        <v>7.1999999999999884E-2</v>
      </c>
    </row>
    <row r="15" spans="1:80" x14ac:dyDescent="0.2">
      <c r="F15">
        <f t="shared" ref="F15:Q15" si="6">F14/F12</f>
        <v>7.5602597171573228E-3</v>
      </c>
      <c r="G15">
        <f t="shared" si="6"/>
        <v>1.3758219524532132E-2</v>
      </c>
      <c r="H15">
        <f t="shared" si="6"/>
        <v>5.0965250965251119E-3</v>
      </c>
      <c r="I15">
        <f t="shared" si="6"/>
        <v>5.4320987654320856E-3</v>
      </c>
      <c r="J15">
        <f t="shared" si="6"/>
        <v>1.1912640635340832E-2</v>
      </c>
      <c r="K15">
        <f t="shared" si="6"/>
        <v>1.5190419678498194E-2</v>
      </c>
      <c r="L15">
        <f t="shared" si="6"/>
        <v>5.3048373246827171E-3</v>
      </c>
      <c r="M15">
        <f t="shared" si="6"/>
        <v>8.7260034904013996E-3</v>
      </c>
      <c r="N15">
        <f t="shared" si="6"/>
        <v>6.5422825296825686E-3</v>
      </c>
      <c r="O15">
        <f t="shared" si="6"/>
        <v>1.6894252143537632E-2</v>
      </c>
      <c r="P15">
        <f t="shared" si="6"/>
        <v>9.2503987240830018E-3</v>
      </c>
      <c r="Q15">
        <f t="shared" si="6"/>
        <v>9.4317516110135422E-3</v>
      </c>
      <c r="T15">
        <f>T14/T12</f>
        <v>7.2692360444383403E-3</v>
      </c>
      <c r="U15">
        <f>U14/U12</f>
        <v>2.1456804065499665E-3</v>
      </c>
      <c r="Z15">
        <f t="shared" ref="Z15:AK15" si="7">Z14/Z12</f>
        <v>8.5739282589676318E-3</v>
      </c>
      <c r="AA15">
        <f t="shared" si="7"/>
        <v>1.5358931552587673E-2</v>
      </c>
      <c r="AB15">
        <f t="shared" si="7"/>
        <v>1.0738459198418135E-2</v>
      </c>
      <c r="AC15">
        <f t="shared" si="7"/>
        <v>4.1417761847869624E-3</v>
      </c>
      <c r="AD15">
        <f t="shared" si="7"/>
        <v>5.0240513094601882E-3</v>
      </c>
      <c r="AE15">
        <f t="shared" si="7"/>
        <v>1.0160660008684324E-2</v>
      </c>
      <c r="AF15">
        <f t="shared" si="7"/>
        <v>6.9598840019333072E-3</v>
      </c>
      <c r="AG15">
        <f t="shared" si="7"/>
        <v>3.0499428135721974E-3</v>
      </c>
      <c r="AH15">
        <f t="shared" si="7"/>
        <v>5.511357085206961E-3</v>
      </c>
      <c r="AI15">
        <f t="shared" si="7"/>
        <v>1.1207671561282617E-2</v>
      </c>
      <c r="AJ15">
        <f t="shared" si="7"/>
        <v>9.2651757188498239E-3</v>
      </c>
      <c r="AK15">
        <f t="shared" si="7"/>
        <v>1.824708345797189E-2</v>
      </c>
      <c r="AN15">
        <f>AN14/AN12</f>
        <v>2.5290116046418502E-2</v>
      </c>
      <c r="AO15">
        <f>AO14/AO12</f>
        <v>7.815892314372545E-3</v>
      </c>
    </row>
    <row r="16" spans="1:80" s="1" customFormat="1" x14ac:dyDescent="0.2">
      <c r="A16" s="1" t="s">
        <v>86</v>
      </c>
      <c r="F16" s="1">
        <f t="shared" ref="F16:Q16" si="8">F15*100</f>
        <v>0.75602597171573227</v>
      </c>
      <c r="G16" s="1">
        <f t="shared" si="8"/>
        <v>1.3758219524532131</v>
      </c>
      <c r="H16" s="1">
        <f t="shared" si="8"/>
        <v>0.50965250965251119</v>
      </c>
      <c r="I16" s="1">
        <f t="shared" si="8"/>
        <v>0.54320987654320851</v>
      </c>
      <c r="J16" s="1">
        <f t="shared" si="8"/>
        <v>1.1912640635340832</v>
      </c>
      <c r="K16" s="1">
        <f t="shared" si="8"/>
        <v>1.5190419678498193</v>
      </c>
      <c r="L16" s="1">
        <f t="shared" si="8"/>
        <v>0.53048373246827174</v>
      </c>
      <c r="M16" s="1">
        <f t="shared" si="8"/>
        <v>0.87260034904013994</v>
      </c>
      <c r="N16" s="1">
        <f t="shared" si="8"/>
        <v>0.65422825296825682</v>
      </c>
      <c r="O16" s="1">
        <f t="shared" si="8"/>
        <v>1.6894252143537631</v>
      </c>
      <c r="P16" s="1">
        <f t="shared" si="8"/>
        <v>0.92503987240830021</v>
      </c>
      <c r="Q16" s="1">
        <f t="shared" si="8"/>
        <v>0.94317516110135424</v>
      </c>
      <c r="T16" s="1">
        <f>T15*100</f>
        <v>0.72692360444383408</v>
      </c>
      <c r="U16" s="1">
        <f>U15*100</f>
        <v>0.21456804065499666</v>
      </c>
      <c r="Z16" s="1">
        <f t="shared" ref="Z16:AK16" si="9">Z15*100</f>
        <v>0.85739282589676313</v>
      </c>
      <c r="AA16" s="1">
        <f t="shared" si="9"/>
        <v>1.5358931552587674</v>
      </c>
      <c r="AB16" s="1">
        <f t="shared" si="9"/>
        <v>1.0738459198418135</v>
      </c>
      <c r="AC16" s="1">
        <f t="shared" si="9"/>
        <v>0.41417761847869622</v>
      </c>
      <c r="AD16" s="1">
        <f t="shared" si="9"/>
        <v>0.5024051309460188</v>
      </c>
      <c r="AE16" s="1">
        <f t="shared" si="9"/>
        <v>1.0160660008684324</v>
      </c>
      <c r="AF16" s="1">
        <f t="shared" si="9"/>
        <v>0.69598840019333075</v>
      </c>
      <c r="AG16" s="1">
        <f t="shared" si="9"/>
        <v>0.30499428135721973</v>
      </c>
      <c r="AH16" s="1">
        <f t="shared" si="9"/>
        <v>0.55113570852069604</v>
      </c>
      <c r="AI16" s="1">
        <f t="shared" si="9"/>
        <v>1.1207671561282617</v>
      </c>
      <c r="AJ16" s="1">
        <f t="shared" si="9"/>
        <v>0.9265175718849824</v>
      </c>
      <c r="AK16" s="1">
        <f t="shared" si="9"/>
        <v>1.8247083457971891</v>
      </c>
      <c r="AN16" s="1">
        <f>AN15*100</f>
        <v>2.52901160464185</v>
      </c>
      <c r="AO16" s="1">
        <f>AO15*100</f>
        <v>0.78158923143725445</v>
      </c>
      <c r="CB16" s="1">
        <f>AVERAGE(B16:CA16)</f>
        <v>0.94949834001567024</v>
      </c>
    </row>
    <row r="17" spans="1:256" s="1" customFormat="1" x14ac:dyDescent="0.2">
      <c r="A17" s="1" t="s">
        <v>178</v>
      </c>
      <c r="B17" s="6"/>
      <c r="C17" s="6"/>
      <c r="D17" s="6"/>
      <c r="E17" s="6"/>
      <c r="F17" s="6">
        <f t="shared" ref="F17:Q17" si="10">((POWER(ABS(F12-F2), 2))+(POWER(ABS(F12-F3), 2))+(POWER(ABS(F12-F4), 2))+(POWER(ABS(F12-F5), 2))+(POWER(ABS(F12-F6), 2))+(POWER(ABS(F12-F7), 2))+(POWER(ABS(F12-F8), 2))+(POWER(ABS(F12-F9), 2))+(POWER(ABS(F12-F10), 2))+(POWER(ABS(F12-F11), 2)))</f>
        <v>8.7809999999999874E-2</v>
      </c>
      <c r="G17" s="6">
        <f t="shared" si="10"/>
        <v>0.41696000000000111</v>
      </c>
      <c r="H17" s="6">
        <f t="shared" si="10"/>
        <v>7.2199999999999598E-2</v>
      </c>
      <c r="I17" s="6">
        <f t="shared" si="10"/>
        <v>6.0999999999999652E-2</v>
      </c>
      <c r="J17" s="6">
        <f t="shared" si="10"/>
        <v>0.14644000000000021</v>
      </c>
      <c r="K17" s="6">
        <f t="shared" si="10"/>
        <v>0.34848999999999913</v>
      </c>
      <c r="L17" s="6">
        <f t="shared" si="10"/>
        <v>6.1289999999999727E-2</v>
      </c>
      <c r="M17" s="6">
        <f t="shared" si="10"/>
        <v>0.12764000000000014</v>
      </c>
      <c r="N17" s="6">
        <f t="shared" si="10"/>
        <v>5.0440000000000262E-2</v>
      </c>
      <c r="O17" s="6">
        <f t="shared" si="10"/>
        <v>0.13476000000000013</v>
      </c>
      <c r="P17" s="6">
        <f t="shared" si="10"/>
        <v>0.13064000000000026</v>
      </c>
      <c r="Q17" s="6">
        <f t="shared" si="10"/>
        <v>6.1760000000000315E-2</v>
      </c>
      <c r="R17" s="6"/>
      <c r="S17" s="6"/>
      <c r="T17" s="6">
        <f>((POWER(ABS(T12-T2), 2))+(POWER(ABS(T12-T3), 2))+(POWER(ABS(T12-T4), 2))+(POWER(ABS(T12-T5), 2))+(POWER(ABS(T12-T6), 2))+(POWER(ABS(T12-T7), 2))+(POWER(ABS(T12-T8), 2))+(POWER(ABS(T12-T9), 2))+(POWER(ABS(T12-T10), 2))+(POWER(ABS(T12-T11), 2)))</f>
        <v>4.2489999999999875E-2</v>
      </c>
      <c r="U17" s="6">
        <f>((POWER(ABS(U12-U2), 2))+(POWER(ABS(U12-U3), 2))+(POWER(ABS(U12-U4), 2))+(POWER(ABS(U12-U5), 2))+(POWER(ABS(U12-U6), 2))+(POWER(ABS(U12-U7), 2))+(POWER(ABS(U12-U8), 2))+(POWER(ABS(U12-U9), 2))+(POWER(ABS(U12-U10), 2))+(POWER(ABS(U12-U11), 2)))</f>
        <v>4.4499999999999878E-3</v>
      </c>
      <c r="V17" s="6"/>
      <c r="W17" s="6"/>
      <c r="X17" s="6"/>
      <c r="Y17" s="6"/>
      <c r="Z17" s="6">
        <f t="shared" ref="Z17:AK17" si="11">((POWER(ABS(Z12-Z2), 2))+(POWER(ABS(Z12-Z3), 2))+(POWER(ABS(Z12-Z4), 2))+(POWER(ABS(Z12-Z5), 2))+(POWER(ABS(Z12-Z6), 2))+(POWER(ABS(Z12-Z7), 2))+(POWER(ABS(Z12-Z8), 2))+(POWER(ABS(Z12-Z9), 2))+(POWER(ABS(Z12-Z10), 2))+(POWER(ABS(Z12-Z11), 2)))</f>
        <v>0.12240000000000026</v>
      </c>
      <c r="AA17" s="6">
        <f t="shared" si="11"/>
        <v>0.56740000000000079</v>
      </c>
      <c r="AB17" s="6">
        <f t="shared" si="11"/>
        <v>0.37749000000000121</v>
      </c>
      <c r="AC17" s="6">
        <f t="shared" si="11"/>
        <v>5.0249999999999975E-2</v>
      </c>
      <c r="AD17" s="6">
        <f t="shared" si="11"/>
        <v>5.1650000000000279E-2</v>
      </c>
      <c r="AE17" s="6">
        <f t="shared" si="11"/>
        <v>0.19116000000000008</v>
      </c>
      <c r="AF17" s="6">
        <f t="shared" si="11"/>
        <v>6.3250000000000292E-2</v>
      </c>
      <c r="AG17" s="6">
        <f t="shared" si="11"/>
        <v>1.8959999999999588E-2</v>
      </c>
      <c r="AH17" s="6">
        <f t="shared" si="11"/>
        <v>4.2210000000000192E-2</v>
      </c>
      <c r="AI17" s="6">
        <f t="shared" si="11"/>
        <v>9.8039999999999863E-2</v>
      </c>
      <c r="AJ17" s="6">
        <f t="shared" si="11"/>
        <v>0.10355999999999976</v>
      </c>
      <c r="AK17" s="6">
        <f t="shared" si="11"/>
        <v>0.21864000000000006</v>
      </c>
      <c r="AL17" s="6"/>
      <c r="AM17" s="6"/>
      <c r="AN17" s="6">
        <f>((POWER(ABS(AN12-AN2), 2))+(POWER(ABS(AN12-AN3), 2))+(POWER(ABS(AN12-AN4), 2))+(POWER(ABS(AN12-AN5), 2))+(POWER(ABS(AN12-AN6), 2))+(POWER(ABS(AN12-AN7), 2))+(POWER(ABS(AN12-AN8), 2))+(POWER(ABS(AN12-AN9), 2))+(POWER(ABS(AN12-AN10), 2))+(POWER(ABS(AN12-AN11), 2)))</f>
        <v>0.46920999999999963</v>
      </c>
      <c r="AO17" s="6">
        <f>((POWER(ABS(AO12-AO2), 2))+(POWER(ABS(AO12-AO3), 2))+(POWER(ABS(AO12-AO4), 2))+(POWER(ABS(AO12-AO5), 2))+(POWER(ABS(AO12-AO6), 2))+(POWER(ABS(AO12-AO7), 2))+(POWER(ABS(AO12-AO8), 2))+(POWER(ABS(AO12-AO9), 2))+(POWER(ABS(AO12-AO10), 2))+(POWER(ABS(AO12-AO11), 2)))</f>
        <v>6.3159999999999772E-2</v>
      </c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1" customFormat="1" x14ac:dyDescent="0.2">
      <c r="B18" s="6"/>
      <c r="C18" s="6"/>
      <c r="D18" s="6"/>
      <c r="E18" s="6"/>
      <c r="F18" s="6">
        <f t="shared" ref="F18:Q18" si="12">F17/9</f>
        <v>9.7566666666666531E-3</v>
      </c>
      <c r="G18" s="6">
        <f t="shared" si="12"/>
        <v>4.632888888888901E-2</v>
      </c>
      <c r="H18" s="6">
        <f t="shared" si="12"/>
        <v>8.0222222222221772E-3</v>
      </c>
      <c r="I18" s="6">
        <f t="shared" si="12"/>
        <v>6.7777777777777394E-3</v>
      </c>
      <c r="J18" s="6">
        <f t="shared" si="12"/>
        <v>1.6271111111111135E-2</v>
      </c>
      <c r="K18" s="6">
        <f t="shared" si="12"/>
        <v>3.8721111111111012E-2</v>
      </c>
      <c r="L18" s="6">
        <f t="shared" si="12"/>
        <v>6.8099999999999697E-3</v>
      </c>
      <c r="M18" s="6">
        <f t="shared" si="12"/>
        <v>1.4182222222222238E-2</v>
      </c>
      <c r="N18" s="6">
        <f t="shared" si="12"/>
        <v>5.6044444444444735E-3</v>
      </c>
      <c r="O18" s="6">
        <f t="shared" si="12"/>
        <v>1.4973333333333347E-2</v>
      </c>
      <c r="P18" s="6">
        <f t="shared" si="12"/>
        <v>1.4515555555555584E-2</v>
      </c>
      <c r="Q18" s="6">
        <f t="shared" si="12"/>
        <v>6.8622222222222574E-3</v>
      </c>
      <c r="R18" s="6"/>
      <c r="S18" s="6"/>
      <c r="T18" s="6">
        <f>T17/9</f>
        <v>4.7211111111110969E-3</v>
      </c>
      <c r="U18" s="6">
        <f>U17/9</f>
        <v>4.9444444444444308E-4</v>
      </c>
      <c r="V18" s="6"/>
      <c r="W18" s="6"/>
      <c r="X18" s="6"/>
      <c r="Y18" s="6"/>
      <c r="Z18" s="6">
        <f t="shared" ref="Z18:AK18" si="13">Z17/9</f>
        <v>1.3600000000000029E-2</v>
      </c>
      <c r="AA18" s="6">
        <f t="shared" si="13"/>
        <v>6.3044444444444528E-2</v>
      </c>
      <c r="AB18" s="6">
        <f t="shared" si="13"/>
        <v>4.1943333333333471E-2</v>
      </c>
      <c r="AC18" s="6">
        <f t="shared" si="13"/>
        <v>5.5833333333333308E-3</v>
      </c>
      <c r="AD18" s="6">
        <f t="shared" si="13"/>
        <v>5.7388888888889201E-3</v>
      </c>
      <c r="AE18" s="6">
        <f t="shared" si="13"/>
        <v>2.1240000000000009E-2</v>
      </c>
      <c r="AF18" s="6">
        <f t="shared" si="13"/>
        <v>7.0277777777778098E-3</v>
      </c>
      <c r="AG18" s="6">
        <f t="shared" si="13"/>
        <v>2.1066666666666209E-3</v>
      </c>
      <c r="AH18" s="6">
        <f t="shared" si="13"/>
        <v>4.6900000000000214E-3</v>
      </c>
      <c r="AI18" s="6">
        <f t="shared" si="13"/>
        <v>1.0893333333333317E-2</v>
      </c>
      <c r="AJ18" s="6">
        <f t="shared" si="13"/>
        <v>1.1506666666666641E-2</v>
      </c>
      <c r="AK18" s="6">
        <f t="shared" si="13"/>
        <v>2.429333333333334E-2</v>
      </c>
      <c r="AL18" s="6"/>
      <c r="AM18" s="6"/>
      <c r="AN18" s="6">
        <f>AN17/9</f>
        <v>5.21344444444444E-2</v>
      </c>
      <c r="AO18" s="6">
        <f>AO17/9</f>
        <v>7.0177777777777521E-3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1" customFormat="1" x14ac:dyDescent="0.2">
      <c r="A19" s="1" t="s">
        <v>179</v>
      </c>
      <c r="B19" s="2"/>
      <c r="C19" s="2"/>
      <c r="D19" s="2"/>
      <c r="E19" s="2"/>
      <c r="F19" s="2">
        <f t="shared" ref="F19:Q19" si="14">SQRT(F18)/SQRT(10)</f>
        <v>3.1235663378046979E-2</v>
      </c>
      <c r="G19" s="2">
        <f t="shared" si="14"/>
        <v>6.806532809653458E-2</v>
      </c>
      <c r="H19" s="2">
        <f t="shared" si="14"/>
        <v>2.8323527714997257E-2</v>
      </c>
      <c r="I19" s="2">
        <f t="shared" si="14"/>
        <v>2.6034165586355441E-2</v>
      </c>
      <c r="J19" s="2">
        <f t="shared" si="14"/>
        <v>4.0337465353082282E-2</v>
      </c>
      <c r="K19" s="2">
        <f t="shared" si="14"/>
        <v>6.2226289549603554E-2</v>
      </c>
      <c r="L19" s="2">
        <f t="shared" si="14"/>
        <v>2.6095976701399719E-2</v>
      </c>
      <c r="M19" s="2">
        <f t="shared" si="14"/>
        <v>3.7659291313329617E-2</v>
      </c>
      <c r="N19" s="2">
        <f t="shared" si="14"/>
        <v>2.3673707872753001E-2</v>
      </c>
      <c r="O19" s="2">
        <f t="shared" si="14"/>
        <v>3.8695391629150547E-2</v>
      </c>
      <c r="P19" s="2">
        <f t="shared" si="14"/>
        <v>3.809928549927883E-2</v>
      </c>
      <c r="Q19" s="2">
        <f t="shared" si="14"/>
        <v>2.61958436058514E-2</v>
      </c>
      <c r="R19" s="2"/>
      <c r="S19" s="2"/>
      <c r="T19" s="2">
        <f>SQRT(T18)/SQRT(10)</f>
        <v>2.1728117983642985E-2</v>
      </c>
      <c r="U19" s="2">
        <f>SQRT(U18)/SQRT(10)</f>
        <v>7.0316743699096523E-3</v>
      </c>
      <c r="V19" s="2"/>
      <c r="W19" s="2"/>
      <c r="X19" s="2"/>
      <c r="Y19" s="2"/>
      <c r="Z19" s="2">
        <f t="shared" ref="Z19:AK19" si="15">SQRT(Z18)/SQRT(10)</f>
        <v>3.6878177829171584E-2</v>
      </c>
      <c r="AA19" s="2">
        <f t="shared" si="15"/>
        <v>7.9400531764242319E-2</v>
      </c>
      <c r="AB19" s="2">
        <f t="shared" si="15"/>
        <v>6.4763672945049575E-2</v>
      </c>
      <c r="AC19" s="2">
        <f t="shared" si="15"/>
        <v>2.3629078131263033E-2</v>
      </c>
      <c r="AD19" s="2">
        <f t="shared" si="15"/>
        <v>2.3955978145107998E-2</v>
      </c>
      <c r="AE19" s="2">
        <f t="shared" si="15"/>
        <v>4.6086874487211653E-2</v>
      </c>
      <c r="AF19" s="2">
        <f t="shared" si="15"/>
        <v>2.6509956200978169E-2</v>
      </c>
      <c r="AG19" s="2">
        <f t="shared" si="15"/>
        <v>1.4514360704718003E-2</v>
      </c>
      <c r="AH19" s="2">
        <f t="shared" si="15"/>
        <v>2.1656407827707762E-2</v>
      </c>
      <c r="AI19" s="2">
        <f t="shared" si="15"/>
        <v>3.3005050118630808E-2</v>
      </c>
      <c r="AJ19" s="2">
        <f t="shared" si="15"/>
        <v>3.392147795522276E-2</v>
      </c>
      <c r="AK19" s="2">
        <f t="shared" si="15"/>
        <v>4.9288267704732061E-2</v>
      </c>
      <c r="AL19" s="2"/>
      <c r="AM19" s="2"/>
      <c r="AN19" s="2">
        <f>SQRT(AN18)/SQRT(10)</f>
        <v>7.220418578201987E-2</v>
      </c>
      <c r="AO19" s="2">
        <f>SQRT(AO18)/SQRT(10)</f>
        <v>2.649108864840732E-2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2">
      <c r="A20" t="s">
        <v>93</v>
      </c>
      <c r="F20">
        <v>12.26</v>
      </c>
      <c r="G20">
        <v>12.37</v>
      </c>
      <c r="H20">
        <v>13.04</v>
      </c>
      <c r="I20">
        <v>13.72</v>
      </c>
      <c r="J20">
        <v>10.24</v>
      </c>
      <c r="K20">
        <v>10.59</v>
      </c>
      <c r="L20">
        <v>11.64</v>
      </c>
      <c r="M20">
        <v>11.18</v>
      </c>
      <c r="N20">
        <v>8.9499999999999993</v>
      </c>
      <c r="O20">
        <v>6.64</v>
      </c>
      <c r="P20">
        <v>8.3800000000000008</v>
      </c>
      <c r="Q20">
        <v>7.94</v>
      </c>
      <c r="R20">
        <v>8.82</v>
      </c>
      <c r="S20">
        <v>8.17</v>
      </c>
      <c r="Z20">
        <v>11.75</v>
      </c>
      <c r="AA20">
        <v>12.44</v>
      </c>
      <c r="AB20">
        <v>13.11</v>
      </c>
      <c r="AC20">
        <v>13.39</v>
      </c>
      <c r="AD20">
        <v>10.41</v>
      </c>
      <c r="AE20">
        <v>10.76</v>
      </c>
      <c r="AF20">
        <v>11.98</v>
      </c>
      <c r="AG20">
        <v>11.37</v>
      </c>
      <c r="AH20">
        <v>8.9700000000000006</v>
      </c>
      <c r="AI20">
        <v>6.67</v>
      </c>
      <c r="AJ20">
        <v>8.41</v>
      </c>
      <c r="AK20">
        <v>7.57</v>
      </c>
      <c r="AL20">
        <v>8.99</v>
      </c>
      <c r="AM20">
        <v>8.1300000000000008</v>
      </c>
      <c r="AT20">
        <v>10.58</v>
      </c>
      <c r="AU20">
        <v>12.63</v>
      </c>
      <c r="AV20">
        <v>13.57</v>
      </c>
      <c r="AW20">
        <v>13.21</v>
      </c>
      <c r="AX20">
        <v>8.7899999999999991</v>
      </c>
      <c r="AY20">
        <v>9.98</v>
      </c>
      <c r="AZ20">
        <v>11.39</v>
      </c>
      <c r="BA20">
        <v>11.12</v>
      </c>
      <c r="BB20">
        <v>7.16</v>
      </c>
      <c r="BC20">
        <v>8.48</v>
      </c>
      <c r="BD20">
        <v>6.27</v>
      </c>
      <c r="BE20">
        <v>9.7799999999999994</v>
      </c>
      <c r="BF20">
        <v>7.45</v>
      </c>
      <c r="BG20">
        <v>8.14</v>
      </c>
      <c r="BH20">
        <v>8.84</v>
      </c>
      <c r="BM20">
        <v>10.87</v>
      </c>
      <c r="BN20">
        <v>12.58</v>
      </c>
      <c r="BO20">
        <v>13.57</v>
      </c>
      <c r="BP20">
        <v>13.28</v>
      </c>
      <c r="BQ20">
        <v>8.98</v>
      </c>
      <c r="BR20">
        <v>10.24</v>
      </c>
      <c r="BS20">
        <v>11.31</v>
      </c>
      <c r="BT20">
        <v>11.49</v>
      </c>
      <c r="BU20">
        <v>7.27</v>
      </c>
      <c r="BV20">
        <v>8.07</v>
      </c>
      <c r="BW20">
        <v>6.28</v>
      </c>
      <c r="BX20">
        <v>9.98</v>
      </c>
      <c r="BY20">
        <v>7.58</v>
      </c>
      <c r="BZ20">
        <v>7.84</v>
      </c>
      <c r="CA20">
        <v>8.15</v>
      </c>
    </row>
    <row r="21" spans="1:256" x14ac:dyDescent="0.2">
      <c r="F21">
        <v>11.97</v>
      </c>
      <c r="G21">
        <v>12.61</v>
      </c>
      <c r="H21">
        <v>12.77</v>
      </c>
      <c r="I21">
        <v>13.67</v>
      </c>
      <c r="J21">
        <v>9.9600000000000009</v>
      </c>
      <c r="K21">
        <v>10.57</v>
      </c>
      <c r="L21">
        <v>11.69</v>
      </c>
      <c r="M21">
        <v>11.24</v>
      </c>
      <c r="N21">
        <v>8.82</v>
      </c>
      <c r="O21">
        <v>6.85</v>
      </c>
      <c r="P21">
        <v>8.2799999999999994</v>
      </c>
      <c r="Q21">
        <v>8.16</v>
      </c>
      <c r="R21">
        <v>8.9700000000000006</v>
      </c>
      <c r="S21">
        <v>7.97</v>
      </c>
      <c r="Z21">
        <v>11.89</v>
      </c>
      <c r="AA21">
        <v>12.58</v>
      </c>
      <c r="AB21">
        <v>12.91</v>
      </c>
      <c r="AC21">
        <v>13.45</v>
      </c>
      <c r="AD21">
        <v>10.37</v>
      </c>
      <c r="AE21">
        <v>10.96</v>
      </c>
      <c r="AF21">
        <v>11.99</v>
      </c>
      <c r="AG21">
        <v>11.37</v>
      </c>
      <c r="AH21">
        <v>8.9700000000000006</v>
      </c>
      <c r="AI21">
        <v>6.47</v>
      </c>
      <c r="AJ21">
        <v>8.48</v>
      </c>
      <c r="AK21">
        <v>7.62</v>
      </c>
      <c r="AL21">
        <v>9.14</v>
      </c>
      <c r="AM21">
        <v>8.1300000000000008</v>
      </c>
      <c r="AT21">
        <v>10.45</v>
      </c>
      <c r="AU21">
        <v>12.76</v>
      </c>
      <c r="AV21">
        <v>13.61</v>
      </c>
      <c r="AW21">
        <v>13.25</v>
      </c>
      <c r="AX21">
        <v>8.74</v>
      </c>
      <c r="AY21">
        <v>10.51</v>
      </c>
      <c r="AZ21">
        <v>11.36</v>
      </c>
      <c r="BA21">
        <v>11.15</v>
      </c>
      <c r="BB21">
        <v>7.15</v>
      </c>
      <c r="BC21">
        <v>8.52</v>
      </c>
      <c r="BD21">
        <v>6.28</v>
      </c>
      <c r="BE21">
        <v>9.69</v>
      </c>
      <c r="BF21">
        <v>7.69</v>
      </c>
      <c r="BG21">
        <v>8.5299999999999994</v>
      </c>
      <c r="BH21">
        <v>8.76</v>
      </c>
      <c r="BM21">
        <v>10.87</v>
      </c>
      <c r="BN21">
        <v>12.49</v>
      </c>
      <c r="BO21">
        <v>13.59</v>
      </c>
      <c r="BP21">
        <v>13.13</v>
      </c>
      <c r="BQ21">
        <v>8.92</v>
      </c>
      <c r="BR21">
        <v>10.130000000000001</v>
      </c>
      <c r="BS21">
        <v>11.41</v>
      </c>
      <c r="BT21">
        <v>11.69</v>
      </c>
      <c r="BU21">
        <v>7.44</v>
      </c>
      <c r="BV21">
        <v>8.11</v>
      </c>
      <c r="BW21">
        <v>6.08</v>
      </c>
      <c r="BX21">
        <v>10.09</v>
      </c>
      <c r="BY21">
        <v>7.98</v>
      </c>
      <c r="BZ21">
        <v>7.67</v>
      </c>
      <c r="CA21">
        <v>8.2899999999999991</v>
      </c>
    </row>
    <row r="22" spans="1:256" x14ac:dyDescent="0.2">
      <c r="F22">
        <v>12.17</v>
      </c>
      <c r="G22">
        <v>12.44</v>
      </c>
      <c r="H22">
        <v>12.71</v>
      </c>
      <c r="I22">
        <v>13.69</v>
      </c>
      <c r="J22">
        <v>9.9700000000000006</v>
      </c>
      <c r="K22">
        <v>10.58</v>
      </c>
      <c r="L22">
        <v>11.81</v>
      </c>
      <c r="M22">
        <v>11.19</v>
      </c>
      <c r="N22">
        <v>8.98</v>
      </c>
      <c r="O22">
        <v>6.82</v>
      </c>
      <c r="P22">
        <v>8.31</v>
      </c>
      <c r="Q22">
        <v>7.93</v>
      </c>
      <c r="R22">
        <v>8.92</v>
      </c>
      <c r="S22">
        <v>7.84</v>
      </c>
      <c r="Z22">
        <v>11.96</v>
      </c>
      <c r="AA22">
        <v>12.47</v>
      </c>
      <c r="AB22">
        <v>13.11</v>
      </c>
      <c r="AC22">
        <v>13.44</v>
      </c>
      <c r="AD22">
        <v>10.38</v>
      </c>
      <c r="AE22">
        <v>10.89</v>
      </c>
      <c r="AF22">
        <v>12.12</v>
      </c>
      <c r="AG22">
        <v>11.42</v>
      </c>
      <c r="AH22">
        <v>8.9700000000000006</v>
      </c>
      <c r="AI22">
        <v>6.53</v>
      </c>
      <c r="AJ22">
        <v>8.67</v>
      </c>
      <c r="AK22">
        <v>7.56</v>
      </c>
      <c r="AL22">
        <v>9.14</v>
      </c>
      <c r="AM22">
        <v>7.89</v>
      </c>
      <c r="AT22">
        <v>10.81</v>
      </c>
      <c r="AU22">
        <v>12.72</v>
      </c>
      <c r="AV22">
        <v>13.67</v>
      </c>
      <c r="AW22">
        <v>13.16</v>
      </c>
      <c r="AX22">
        <v>8.75</v>
      </c>
      <c r="AY22">
        <v>10.15</v>
      </c>
      <c r="AZ22">
        <v>11.42</v>
      </c>
      <c r="BA22">
        <v>11.16</v>
      </c>
      <c r="BB22">
        <v>7.15</v>
      </c>
      <c r="BC22">
        <v>8.61</v>
      </c>
      <c r="BD22">
        <v>6.17</v>
      </c>
      <c r="BE22">
        <v>9.76</v>
      </c>
      <c r="BF22">
        <v>7.69</v>
      </c>
      <c r="BG22">
        <v>8.58</v>
      </c>
      <c r="BH22">
        <v>8.83</v>
      </c>
      <c r="BM22">
        <v>11.49</v>
      </c>
      <c r="BN22">
        <v>12.33</v>
      </c>
      <c r="BO22">
        <v>13.67</v>
      </c>
      <c r="BP22">
        <v>13.54</v>
      </c>
      <c r="BQ22">
        <v>8.9700000000000006</v>
      </c>
      <c r="BR22">
        <v>10.19</v>
      </c>
      <c r="BS22">
        <v>11.31</v>
      </c>
      <c r="BT22">
        <v>11.53</v>
      </c>
      <c r="BU22">
        <v>7.51</v>
      </c>
      <c r="BV22">
        <v>8.31</v>
      </c>
      <c r="BW22">
        <v>6.18</v>
      </c>
      <c r="BX22">
        <v>10.09</v>
      </c>
      <c r="BY22">
        <v>7.94</v>
      </c>
      <c r="BZ22">
        <v>7.63</v>
      </c>
      <c r="CA22">
        <v>8.17</v>
      </c>
    </row>
    <row r="23" spans="1:256" x14ac:dyDescent="0.2">
      <c r="F23">
        <v>11.63</v>
      </c>
      <c r="G23">
        <v>12.61</v>
      </c>
      <c r="H23">
        <v>12.63</v>
      </c>
      <c r="I23">
        <v>13.64</v>
      </c>
      <c r="J23">
        <v>10.25</v>
      </c>
      <c r="K23">
        <v>10.67</v>
      </c>
      <c r="L23">
        <v>11.65</v>
      </c>
      <c r="M23">
        <v>11.21</v>
      </c>
      <c r="N23">
        <v>8.9700000000000006</v>
      </c>
      <c r="O23">
        <v>6.49</v>
      </c>
      <c r="P23">
        <v>8.57</v>
      </c>
      <c r="Q23">
        <v>7.94</v>
      </c>
      <c r="R23">
        <v>9.06</v>
      </c>
      <c r="S23">
        <v>7.98</v>
      </c>
      <c r="Z23">
        <v>11.63</v>
      </c>
      <c r="AA23">
        <v>12.56</v>
      </c>
      <c r="AB23">
        <v>13.09</v>
      </c>
      <c r="AC23">
        <v>13.45</v>
      </c>
      <c r="AD23">
        <v>10.38</v>
      </c>
      <c r="AE23">
        <v>10.59</v>
      </c>
      <c r="AF23">
        <v>11.97</v>
      </c>
      <c r="AG23">
        <v>11.36</v>
      </c>
      <c r="AH23">
        <v>8.99</v>
      </c>
      <c r="AI23">
        <v>6.73</v>
      </c>
      <c r="AJ23">
        <v>8.43</v>
      </c>
      <c r="AK23">
        <v>7.66</v>
      </c>
      <c r="AL23">
        <v>9.1199999999999992</v>
      </c>
      <c r="AM23">
        <v>8.16</v>
      </c>
      <c r="AT23">
        <v>10.91</v>
      </c>
      <c r="AU23">
        <v>12.79</v>
      </c>
      <c r="AV23">
        <v>13.67</v>
      </c>
      <c r="AW23">
        <v>13.09</v>
      </c>
      <c r="AX23">
        <v>8.7100000000000009</v>
      </c>
      <c r="AY23">
        <v>10.63</v>
      </c>
      <c r="AZ23">
        <v>11.35</v>
      </c>
      <c r="BA23">
        <v>11.17</v>
      </c>
      <c r="BB23">
        <v>7.24</v>
      </c>
      <c r="BC23">
        <v>8.86</v>
      </c>
      <c r="BD23">
        <v>6.41</v>
      </c>
      <c r="BE23">
        <v>9.68</v>
      </c>
      <c r="BF23">
        <v>7.72</v>
      </c>
      <c r="BG23">
        <v>8.35</v>
      </c>
      <c r="BH23">
        <v>8.7799999999999994</v>
      </c>
      <c r="BM23">
        <v>11.48</v>
      </c>
      <c r="BN23">
        <v>12.47</v>
      </c>
      <c r="BO23">
        <v>13.39</v>
      </c>
      <c r="BP23">
        <v>13.17</v>
      </c>
      <c r="BQ23">
        <v>8.93</v>
      </c>
      <c r="BR23">
        <v>10.16</v>
      </c>
      <c r="BS23">
        <v>11.43</v>
      </c>
      <c r="BT23">
        <v>11.48</v>
      </c>
      <c r="BU23">
        <v>7.47</v>
      </c>
      <c r="BV23">
        <v>8.42</v>
      </c>
      <c r="BW23">
        <v>6.14</v>
      </c>
      <c r="BX23">
        <v>10.09</v>
      </c>
      <c r="BY23">
        <v>7.89</v>
      </c>
      <c r="BZ23">
        <v>7.83</v>
      </c>
      <c r="CA23">
        <v>8.82</v>
      </c>
    </row>
    <row r="24" spans="1:256" x14ac:dyDescent="0.2">
      <c r="F24">
        <v>11.95</v>
      </c>
      <c r="G24">
        <v>12.57</v>
      </c>
      <c r="H24">
        <v>12.91</v>
      </c>
      <c r="I24">
        <v>13.62</v>
      </c>
      <c r="J24">
        <v>10.25</v>
      </c>
      <c r="K24">
        <v>10.56</v>
      </c>
      <c r="L24">
        <v>11.69</v>
      </c>
      <c r="M24">
        <v>11.09</v>
      </c>
      <c r="N24">
        <v>8.82</v>
      </c>
      <c r="O24">
        <v>6.76</v>
      </c>
      <c r="P24">
        <v>8.34</v>
      </c>
      <c r="Q24">
        <v>7.85</v>
      </c>
      <c r="R24">
        <v>8.83</v>
      </c>
      <c r="S24">
        <v>7.57</v>
      </c>
      <c r="Z24">
        <v>11.67</v>
      </c>
      <c r="AA24">
        <v>12.54</v>
      </c>
      <c r="AB24">
        <v>12.85</v>
      </c>
      <c r="AC24">
        <v>13.56</v>
      </c>
      <c r="AD24">
        <v>10.58</v>
      </c>
      <c r="AE24">
        <v>10.86</v>
      </c>
      <c r="AF24">
        <v>12.08</v>
      </c>
      <c r="AG24">
        <v>11.36</v>
      </c>
      <c r="AH24">
        <v>8.9700000000000006</v>
      </c>
      <c r="AI24">
        <v>6.73</v>
      </c>
      <c r="AJ24">
        <v>8.67</v>
      </c>
      <c r="AK24">
        <v>7.62</v>
      </c>
      <c r="AL24">
        <v>9.1199999999999992</v>
      </c>
      <c r="AM24">
        <v>7.66</v>
      </c>
      <c r="AT24">
        <v>10.95</v>
      </c>
      <c r="AU24">
        <v>12.59</v>
      </c>
      <c r="AV24">
        <v>13.24</v>
      </c>
      <c r="AW24">
        <v>13.04</v>
      </c>
      <c r="AX24">
        <v>8.81</v>
      </c>
      <c r="AY24">
        <v>10.28</v>
      </c>
      <c r="AZ24">
        <v>11.44</v>
      </c>
      <c r="BA24">
        <v>11.15</v>
      </c>
      <c r="BB24">
        <v>7.12</v>
      </c>
      <c r="BC24">
        <v>8.56</v>
      </c>
      <c r="BD24">
        <v>6.19</v>
      </c>
      <c r="BE24">
        <v>9.7200000000000006</v>
      </c>
      <c r="BF24">
        <v>7.83</v>
      </c>
      <c r="BG24">
        <v>8.52</v>
      </c>
      <c r="BH24">
        <v>8.76</v>
      </c>
      <c r="BM24">
        <v>11.27</v>
      </c>
      <c r="BN24">
        <v>12.62</v>
      </c>
      <c r="BO24">
        <v>13.41</v>
      </c>
      <c r="BP24">
        <v>12.96</v>
      </c>
      <c r="BQ24">
        <v>8.9700000000000006</v>
      </c>
      <c r="BR24">
        <v>10.53</v>
      </c>
      <c r="BS24">
        <v>11.36</v>
      </c>
      <c r="BT24">
        <v>11.71</v>
      </c>
      <c r="BU24">
        <v>7.43</v>
      </c>
      <c r="BV24">
        <v>8.4499999999999993</v>
      </c>
      <c r="BW24">
        <v>6.33</v>
      </c>
      <c r="BX24">
        <v>9.68</v>
      </c>
      <c r="BY24">
        <v>7.78</v>
      </c>
      <c r="BZ24">
        <v>7.47</v>
      </c>
      <c r="CA24">
        <v>8.31</v>
      </c>
    </row>
    <row r="25" spans="1:256" x14ac:dyDescent="0.2">
      <c r="F25">
        <v>11.21</v>
      </c>
      <c r="G25">
        <v>12.47</v>
      </c>
      <c r="H25">
        <v>12.72</v>
      </c>
      <c r="I25">
        <v>13.61</v>
      </c>
      <c r="J25">
        <v>10.130000000000001</v>
      </c>
      <c r="K25">
        <v>10.97</v>
      </c>
      <c r="L25">
        <v>11.73</v>
      </c>
      <c r="M25">
        <v>11.26</v>
      </c>
      <c r="N25">
        <v>8.89</v>
      </c>
      <c r="O25">
        <v>6.44</v>
      </c>
      <c r="P25">
        <v>8.39</v>
      </c>
      <c r="Q25">
        <v>8.16</v>
      </c>
      <c r="R25">
        <v>8.94</v>
      </c>
      <c r="S25">
        <v>7.98</v>
      </c>
      <c r="Z25">
        <v>11.62</v>
      </c>
      <c r="AA25">
        <v>12.61</v>
      </c>
      <c r="AB25">
        <v>13.23</v>
      </c>
      <c r="AC25">
        <v>13.47</v>
      </c>
      <c r="AD25">
        <v>10.15</v>
      </c>
      <c r="AE25">
        <v>10.71</v>
      </c>
      <c r="AF25">
        <v>11.99</v>
      </c>
      <c r="AG25">
        <v>11.26</v>
      </c>
      <c r="AH25">
        <v>8.92</v>
      </c>
      <c r="AI25">
        <v>6.63</v>
      </c>
      <c r="AJ25">
        <v>8.49</v>
      </c>
      <c r="AK25">
        <v>7.65</v>
      </c>
      <c r="AL25">
        <v>8.8699999999999992</v>
      </c>
      <c r="AM25">
        <v>7.92</v>
      </c>
      <c r="AT25">
        <v>10.97</v>
      </c>
      <c r="AU25">
        <v>12.55</v>
      </c>
      <c r="AV25">
        <v>13.55</v>
      </c>
      <c r="AW25">
        <v>13.37</v>
      </c>
      <c r="AX25">
        <v>8.68</v>
      </c>
      <c r="AY25">
        <v>10.42</v>
      </c>
      <c r="AZ25">
        <v>11.38</v>
      </c>
      <c r="BA25">
        <v>11.15</v>
      </c>
      <c r="BB25">
        <v>7.14</v>
      </c>
      <c r="BC25">
        <v>8.66</v>
      </c>
      <c r="BD25">
        <v>6.38</v>
      </c>
      <c r="BE25">
        <v>9.7200000000000006</v>
      </c>
      <c r="BF25">
        <v>7.92</v>
      </c>
      <c r="BG25">
        <v>8.7899999999999991</v>
      </c>
      <c r="BH25">
        <v>8.66</v>
      </c>
      <c r="BM25">
        <v>11.55</v>
      </c>
      <c r="BN25">
        <v>12.39</v>
      </c>
      <c r="BO25">
        <v>13.89</v>
      </c>
      <c r="BP25">
        <v>13.59</v>
      </c>
      <c r="BQ25">
        <v>8.99</v>
      </c>
      <c r="BR25">
        <v>10.17</v>
      </c>
      <c r="BS25">
        <v>11.35</v>
      </c>
      <c r="BT25">
        <v>11.59</v>
      </c>
      <c r="BU25">
        <v>7.48</v>
      </c>
      <c r="BV25">
        <v>8.3800000000000008</v>
      </c>
      <c r="BW25">
        <v>6.16</v>
      </c>
      <c r="BX25">
        <v>10.09</v>
      </c>
      <c r="BY25">
        <v>7.98</v>
      </c>
      <c r="BZ25">
        <v>7.85</v>
      </c>
      <c r="CA25">
        <v>8.39</v>
      </c>
    </row>
    <row r="26" spans="1:256" x14ac:dyDescent="0.2">
      <c r="F26">
        <v>11.95</v>
      </c>
      <c r="G26">
        <v>12.52</v>
      </c>
      <c r="H26">
        <v>13.08</v>
      </c>
      <c r="I26">
        <v>13.58</v>
      </c>
      <c r="J26">
        <v>10.220000000000001</v>
      </c>
      <c r="K26">
        <v>10.96</v>
      </c>
      <c r="L26">
        <v>11.82</v>
      </c>
      <c r="M26">
        <v>11.22</v>
      </c>
      <c r="N26">
        <v>8.89</v>
      </c>
      <c r="O26">
        <v>6.41</v>
      </c>
      <c r="P26">
        <v>8.34</v>
      </c>
      <c r="Q26">
        <v>8.43</v>
      </c>
      <c r="R26">
        <v>8.93</v>
      </c>
      <c r="S26">
        <v>7.96</v>
      </c>
      <c r="Z26">
        <v>11.83</v>
      </c>
      <c r="AA26">
        <v>12.57</v>
      </c>
      <c r="AB26">
        <v>13.29</v>
      </c>
      <c r="AC26">
        <v>13.45</v>
      </c>
      <c r="AD26">
        <v>10.51</v>
      </c>
      <c r="AE26">
        <v>10.17</v>
      </c>
      <c r="AF26">
        <v>11.95</v>
      </c>
      <c r="AG26">
        <v>11.34</v>
      </c>
      <c r="AH26">
        <v>8.99</v>
      </c>
      <c r="AI26">
        <v>6.81</v>
      </c>
      <c r="AJ26">
        <v>8.57</v>
      </c>
      <c r="AK26">
        <v>7.52</v>
      </c>
      <c r="AL26">
        <v>9.2200000000000006</v>
      </c>
      <c r="AM26">
        <v>7.96</v>
      </c>
      <c r="AT26">
        <v>10.97</v>
      </c>
      <c r="AU26">
        <v>12.47</v>
      </c>
      <c r="AV26">
        <v>12.95</v>
      </c>
      <c r="AW26">
        <v>13.28</v>
      </c>
      <c r="AX26">
        <v>8.74</v>
      </c>
      <c r="AY26">
        <v>10.31</v>
      </c>
      <c r="AZ26">
        <v>11.52</v>
      </c>
      <c r="BA26">
        <v>11.19</v>
      </c>
      <c r="BB26">
        <v>7.13</v>
      </c>
      <c r="BC26">
        <v>8.52</v>
      </c>
      <c r="BD26">
        <v>6.38</v>
      </c>
      <c r="BE26">
        <v>9.76</v>
      </c>
      <c r="BF26">
        <v>7.98</v>
      </c>
      <c r="BG26">
        <v>8.48</v>
      </c>
      <c r="BH26">
        <v>8.69</v>
      </c>
      <c r="BM26">
        <v>11.39</v>
      </c>
      <c r="BN26">
        <v>12.44</v>
      </c>
      <c r="BO26">
        <v>13.79</v>
      </c>
      <c r="BP26">
        <v>13.68</v>
      </c>
      <c r="BQ26">
        <v>8.9700000000000006</v>
      </c>
      <c r="BR26">
        <v>10.65</v>
      </c>
      <c r="BS26">
        <v>11.41</v>
      </c>
      <c r="BT26">
        <v>11.62</v>
      </c>
      <c r="BU26">
        <v>7.49</v>
      </c>
      <c r="BV26">
        <v>8.14</v>
      </c>
      <c r="BW26">
        <v>6.27</v>
      </c>
      <c r="BX26">
        <v>10.11</v>
      </c>
      <c r="BY26">
        <v>7.75</v>
      </c>
      <c r="BZ26">
        <v>7.65</v>
      </c>
      <c r="CA26">
        <v>8.39</v>
      </c>
    </row>
    <row r="27" spans="1:256" x14ac:dyDescent="0.2">
      <c r="F27">
        <v>12.19</v>
      </c>
      <c r="G27">
        <v>12.47</v>
      </c>
      <c r="H27">
        <v>12.76</v>
      </c>
      <c r="I27">
        <v>13.76</v>
      </c>
      <c r="J27">
        <v>10.11</v>
      </c>
      <c r="K27">
        <v>10.77</v>
      </c>
      <c r="L27">
        <v>11.73</v>
      </c>
      <c r="M27">
        <v>11.25</v>
      </c>
      <c r="N27">
        <v>8.7899999999999991</v>
      </c>
      <c r="O27">
        <v>6.69</v>
      </c>
      <c r="P27">
        <v>8.23</v>
      </c>
      <c r="Q27">
        <v>8.34</v>
      </c>
      <c r="R27">
        <v>8.9700000000000006</v>
      </c>
      <c r="S27">
        <v>7.97</v>
      </c>
      <c r="Z27">
        <v>11.85</v>
      </c>
      <c r="AA27">
        <v>12.54</v>
      </c>
      <c r="AB27">
        <v>13.13</v>
      </c>
      <c r="AC27">
        <v>13.48</v>
      </c>
      <c r="AD27">
        <v>10.46</v>
      </c>
      <c r="AE27">
        <v>10.88</v>
      </c>
      <c r="AF27">
        <v>11.97</v>
      </c>
      <c r="AG27">
        <v>11.42</v>
      </c>
      <c r="AH27">
        <v>8.93</v>
      </c>
      <c r="AI27">
        <v>6.61</v>
      </c>
      <c r="AJ27">
        <v>8.36</v>
      </c>
      <c r="AK27">
        <v>7.59</v>
      </c>
      <c r="AL27">
        <v>9.07</v>
      </c>
      <c r="AM27">
        <v>7.95</v>
      </c>
      <c r="AT27">
        <v>10.49</v>
      </c>
      <c r="AU27">
        <v>12.72</v>
      </c>
      <c r="AV27">
        <v>13.26</v>
      </c>
      <c r="AW27">
        <v>13.05</v>
      </c>
      <c r="AX27">
        <v>8.7799999999999994</v>
      </c>
      <c r="AY27">
        <v>10.44</v>
      </c>
      <c r="AZ27">
        <v>11.31</v>
      </c>
      <c r="BA27">
        <v>11.25</v>
      </c>
      <c r="BB27">
        <v>7.18</v>
      </c>
      <c r="BC27">
        <v>8.64</v>
      </c>
      <c r="BD27">
        <v>6.34</v>
      </c>
      <c r="BE27">
        <v>9.74</v>
      </c>
      <c r="BF27">
        <v>7.51</v>
      </c>
      <c r="BG27">
        <v>8.4700000000000006</v>
      </c>
      <c r="BH27">
        <v>8.73</v>
      </c>
      <c r="BM27">
        <v>10.84</v>
      </c>
      <c r="BN27">
        <v>12.54</v>
      </c>
      <c r="BO27">
        <v>13.62</v>
      </c>
      <c r="BP27">
        <v>13.17</v>
      </c>
      <c r="BQ27">
        <v>8.93</v>
      </c>
      <c r="BR27">
        <v>10.68</v>
      </c>
      <c r="BS27">
        <v>11.43</v>
      </c>
      <c r="BT27">
        <v>11.39</v>
      </c>
      <c r="BU27">
        <v>7.49</v>
      </c>
      <c r="BV27">
        <v>8.43</v>
      </c>
      <c r="BW27">
        <v>6.43</v>
      </c>
      <c r="BX27">
        <v>9.8800000000000008</v>
      </c>
      <c r="BY27">
        <v>7.95</v>
      </c>
      <c r="BZ27">
        <v>7.69</v>
      </c>
      <c r="CA27">
        <v>8.2100000000000009</v>
      </c>
    </row>
    <row r="28" spans="1:256" x14ac:dyDescent="0.2">
      <c r="F28">
        <v>11.75</v>
      </c>
      <c r="G28">
        <v>12.13</v>
      </c>
      <c r="H28">
        <v>12.72</v>
      </c>
      <c r="I28">
        <v>13.59</v>
      </c>
      <c r="J28">
        <v>10.119999999999999</v>
      </c>
      <c r="K28">
        <v>11.13</v>
      </c>
      <c r="L28">
        <v>11.68</v>
      </c>
      <c r="M28">
        <v>11.14</v>
      </c>
      <c r="N28">
        <v>8.8800000000000008</v>
      </c>
      <c r="O28">
        <v>6.47</v>
      </c>
      <c r="P28">
        <v>8.58</v>
      </c>
      <c r="Q28">
        <v>8.34</v>
      </c>
      <c r="R28">
        <v>8.99</v>
      </c>
      <c r="S28">
        <v>7.69</v>
      </c>
      <c r="Z28">
        <v>11.76</v>
      </c>
      <c r="AA28">
        <v>12.67</v>
      </c>
      <c r="AB28">
        <v>12.97</v>
      </c>
      <c r="AC28">
        <v>13.56</v>
      </c>
      <c r="AD28">
        <v>10.38</v>
      </c>
      <c r="AE28">
        <v>10.52</v>
      </c>
      <c r="AF28">
        <v>11.93</v>
      </c>
      <c r="AG28">
        <v>11.37</v>
      </c>
      <c r="AH28">
        <v>8.9700000000000006</v>
      </c>
      <c r="AI28">
        <v>6.72</v>
      </c>
      <c r="AJ28">
        <v>8.32</v>
      </c>
      <c r="AK28">
        <v>7.55</v>
      </c>
      <c r="AL28">
        <v>9.1199999999999992</v>
      </c>
      <c r="AM28">
        <v>7.73</v>
      </c>
      <c r="AT28">
        <v>10.97</v>
      </c>
      <c r="AU28">
        <v>12.71</v>
      </c>
      <c r="AV28">
        <v>13.51</v>
      </c>
      <c r="AW28">
        <v>13.32</v>
      </c>
      <c r="AX28">
        <v>8.76</v>
      </c>
      <c r="AY28">
        <v>10.44</v>
      </c>
      <c r="AZ28">
        <v>11.41</v>
      </c>
      <c r="BA28">
        <v>11.16</v>
      </c>
      <c r="BB28">
        <v>7.12</v>
      </c>
      <c r="BC28">
        <v>8.6199999999999992</v>
      </c>
      <c r="BD28">
        <v>6.15</v>
      </c>
      <c r="BE28">
        <v>9.67</v>
      </c>
      <c r="BF28">
        <v>7.57</v>
      </c>
      <c r="BG28">
        <v>8.16</v>
      </c>
      <c r="BH28">
        <v>8.4499999999999993</v>
      </c>
      <c r="BM28">
        <v>11.16</v>
      </c>
      <c r="BN28">
        <v>12.34</v>
      </c>
      <c r="BO28">
        <v>13.76</v>
      </c>
      <c r="BP28">
        <v>13.06</v>
      </c>
      <c r="BQ28">
        <v>8.99</v>
      </c>
      <c r="BR28">
        <v>10.66</v>
      </c>
      <c r="BS28">
        <v>11.24</v>
      </c>
      <c r="BT28">
        <v>11.39</v>
      </c>
      <c r="BU28">
        <v>7.33</v>
      </c>
      <c r="BV28">
        <v>8.24</v>
      </c>
      <c r="BW28">
        <v>6.21</v>
      </c>
      <c r="BX28">
        <v>9.66</v>
      </c>
      <c r="BY28">
        <v>7.97</v>
      </c>
      <c r="BZ28">
        <v>7.73</v>
      </c>
      <c r="CA28">
        <v>8.4499999999999993</v>
      </c>
    </row>
    <row r="29" spans="1:256" x14ac:dyDescent="0.2">
      <c r="F29">
        <v>11.72</v>
      </c>
      <c r="G29">
        <v>12.47</v>
      </c>
      <c r="H29">
        <v>12.75</v>
      </c>
      <c r="I29">
        <v>13.68</v>
      </c>
      <c r="J29">
        <v>10.119999999999999</v>
      </c>
      <c r="K29">
        <v>10.76</v>
      </c>
      <c r="L29">
        <v>11.74</v>
      </c>
      <c r="M29">
        <v>11.32</v>
      </c>
      <c r="N29">
        <v>8.3800000000000008</v>
      </c>
      <c r="O29">
        <v>6.63</v>
      </c>
      <c r="P29">
        <v>8.52</v>
      </c>
      <c r="Q29">
        <v>8.15</v>
      </c>
      <c r="R29">
        <v>8.81</v>
      </c>
      <c r="S29">
        <v>7.79</v>
      </c>
      <c r="Z29">
        <v>11.66</v>
      </c>
      <c r="AA29">
        <v>12.66</v>
      </c>
      <c r="AB29">
        <v>13.25</v>
      </c>
      <c r="AC29">
        <v>13.57</v>
      </c>
      <c r="AD29">
        <v>10.38</v>
      </c>
      <c r="AE29">
        <v>10.63</v>
      </c>
      <c r="AF29">
        <v>11.91</v>
      </c>
      <c r="AG29">
        <v>11.52</v>
      </c>
      <c r="AH29">
        <v>8.8800000000000008</v>
      </c>
      <c r="AI29">
        <v>6.81</v>
      </c>
      <c r="AJ29">
        <v>8.6199999999999992</v>
      </c>
      <c r="AK29">
        <v>7.68</v>
      </c>
      <c r="AL29">
        <v>9.15</v>
      </c>
      <c r="AM29">
        <v>7.67</v>
      </c>
      <c r="AT29">
        <v>10.92</v>
      </c>
      <c r="AU29">
        <v>12.71</v>
      </c>
      <c r="AV29">
        <v>13.08</v>
      </c>
      <c r="AW29">
        <v>12.88</v>
      </c>
      <c r="AX29">
        <v>8.64</v>
      </c>
      <c r="AY29">
        <v>10.41</v>
      </c>
      <c r="AZ29">
        <v>11.42</v>
      </c>
      <c r="BA29">
        <v>11.26</v>
      </c>
      <c r="BB29">
        <v>7.16</v>
      </c>
      <c r="BC29">
        <v>8.65</v>
      </c>
      <c r="BD29">
        <v>6.31</v>
      </c>
      <c r="BE29">
        <v>9.73</v>
      </c>
      <c r="BF29">
        <v>7.35</v>
      </c>
      <c r="BG29">
        <v>8.2799999999999994</v>
      </c>
      <c r="BH29">
        <v>8.84</v>
      </c>
      <c r="BM29">
        <v>11.27</v>
      </c>
      <c r="BN29">
        <v>12.72</v>
      </c>
      <c r="BO29">
        <v>13.61</v>
      </c>
      <c r="BP29">
        <v>12.93</v>
      </c>
      <c r="BQ29">
        <v>8.42</v>
      </c>
      <c r="BR29">
        <v>10.59</v>
      </c>
      <c r="BS29">
        <v>11.27</v>
      </c>
      <c r="BT29">
        <v>11.19</v>
      </c>
      <c r="BU29">
        <v>7.49</v>
      </c>
      <c r="BV29">
        <v>8.57</v>
      </c>
      <c r="BW29">
        <v>6.28</v>
      </c>
      <c r="BX29">
        <v>9.58</v>
      </c>
      <c r="BY29">
        <v>7.91</v>
      </c>
      <c r="BZ29">
        <v>7.95</v>
      </c>
      <c r="CA29">
        <v>8.2799999999999994</v>
      </c>
    </row>
    <row r="30" spans="1:256" x14ac:dyDescent="0.2">
      <c r="A30" t="s">
        <v>84</v>
      </c>
      <c r="F30">
        <f t="shared" ref="F30:BH30" si="16">AVERAGE(F20:F29)</f>
        <v>11.879999999999999</v>
      </c>
      <c r="G30">
        <f t="shared" si="16"/>
        <v>12.465999999999998</v>
      </c>
      <c r="H30">
        <f t="shared" si="16"/>
        <v>12.809000000000001</v>
      </c>
      <c r="I30">
        <f t="shared" si="16"/>
        <v>13.656000000000001</v>
      </c>
      <c r="J30">
        <f t="shared" si="16"/>
        <v>10.137000000000002</v>
      </c>
      <c r="K30">
        <f t="shared" si="16"/>
        <v>10.756</v>
      </c>
      <c r="L30">
        <f t="shared" si="16"/>
        <v>11.718</v>
      </c>
      <c r="M30">
        <f t="shared" si="16"/>
        <v>11.209999999999999</v>
      </c>
      <c r="N30">
        <f t="shared" si="16"/>
        <v>8.8369999999999997</v>
      </c>
      <c r="O30">
        <f t="shared" si="16"/>
        <v>6.6199999999999992</v>
      </c>
      <c r="P30">
        <f t="shared" si="16"/>
        <v>8.3940000000000001</v>
      </c>
      <c r="Q30">
        <f t="shared" si="16"/>
        <v>8.1240000000000006</v>
      </c>
      <c r="R30">
        <f t="shared" si="16"/>
        <v>8.9239999999999995</v>
      </c>
      <c r="S30">
        <f t="shared" si="16"/>
        <v>7.8920000000000012</v>
      </c>
      <c r="Z30">
        <f t="shared" si="16"/>
        <v>11.762</v>
      </c>
      <c r="AA30">
        <f t="shared" si="16"/>
        <v>12.564</v>
      </c>
      <c r="AB30">
        <f t="shared" si="16"/>
        <v>13.093999999999999</v>
      </c>
      <c r="AC30">
        <f t="shared" si="16"/>
        <v>13.482000000000003</v>
      </c>
      <c r="AD30">
        <f t="shared" si="16"/>
        <v>10.4</v>
      </c>
      <c r="AE30">
        <f t="shared" si="16"/>
        <v>10.696999999999999</v>
      </c>
      <c r="AF30">
        <f t="shared" si="16"/>
        <v>11.988999999999999</v>
      </c>
      <c r="AG30">
        <f t="shared" si="16"/>
        <v>11.379000000000001</v>
      </c>
      <c r="AH30">
        <f t="shared" si="16"/>
        <v>8.9559999999999995</v>
      </c>
      <c r="AI30">
        <f t="shared" si="16"/>
        <v>6.6710000000000012</v>
      </c>
      <c r="AJ30">
        <f t="shared" si="16"/>
        <v>8.5020000000000007</v>
      </c>
      <c r="AK30">
        <f t="shared" si="16"/>
        <v>7.6020000000000012</v>
      </c>
      <c r="AL30">
        <f t="shared" si="16"/>
        <v>9.0939999999999994</v>
      </c>
      <c r="AM30">
        <f t="shared" si="16"/>
        <v>7.92</v>
      </c>
      <c r="AT30">
        <f t="shared" si="16"/>
        <v>10.802</v>
      </c>
      <c r="AU30">
        <f t="shared" si="16"/>
        <v>12.665000000000001</v>
      </c>
      <c r="AV30">
        <f t="shared" si="16"/>
        <v>13.411000000000001</v>
      </c>
      <c r="AW30">
        <f t="shared" si="16"/>
        <v>13.165000000000001</v>
      </c>
      <c r="AX30">
        <f t="shared" si="16"/>
        <v>8.74</v>
      </c>
      <c r="AY30">
        <f t="shared" si="16"/>
        <v>10.356999999999999</v>
      </c>
      <c r="AZ30">
        <f t="shared" si="16"/>
        <v>11.4</v>
      </c>
      <c r="BA30">
        <f t="shared" si="16"/>
        <v>11.176</v>
      </c>
      <c r="BB30">
        <f t="shared" si="16"/>
        <v>7.1549999999999994</v>
      </c>
      <c r="BC30">
        <f t="shared" si="16"/>
        <v>8.6120000000000001</v>
      </c>
      <c r="BD30">
        <f t="shared" si="16"/>
        <v>6.2880000000000003</v>
      </c>
      <c r="BE30">
        <f t="shared" si="16"/>
        <v>9.7249999999999996</v>
      </c>
      <c r="BF30">
        <f t="shared" si="16"/>
        <v>7.6709999999999994</v>
      </c>
      <c r="BG30">
        <f t="shared" si="16"/>
        <v>8.43</v>
      </c>
      <c r="BH30">
        <f t="shared" si="16"/>
        <v>8.734</v>
      </c>
      <c r="BM30">
        <f t="shared" ref="BM30:CA30" si="17">AVERAGE(BM20:BM29)</f>
        <v>11.218999999999998</v>
      </c>
      <c r="BN30">
        <f t="shared" si="17"/>
        <v>12.491999999999999</v>
      </c>
      <c r="BO30">
        <f t="shared" si="17"/>
        <v>13.63</v>
      </c>
      <c r="BP30">
        <f t="shared" si="17"/>
        <v>13.251000000000001</v>
      </c>
      <c r="BQ30">
        <f t="shared" si="17"/>
        <v>8.907</v>
      </c>
      <c r="BR30">
        <f t="shared" si="17"/>
        <v>10.4</v>
      </c>
      <c r="BS30">
        <f t="shared" si="17"/>
        <v>11.351999999999999</v>
      </c>
      <c r="BT30">
        <f t="shared" si="17"/>
        <v>11.507999999999999</v>
      </c>
      <c r="BU30">
        <f t="shared" si="17"/>
        <v>7.4399999999999995</v>
      </c>
      <c r="BV30">
        <f t="shared" si="17"/>
        <v>8.3120000000000012</v>
      </c>
      <c r="BW30">
        <f t="shared" si="17"/>
        <v>6.2359999999999998</v>
      </c>
      <c r="BX30">
        <f t="shared" si="17"/>
        <v>9.9249999999999989</v>
      </c>
      <c r="BY30">
        <f t="shared" si="17"/>
        <v>7.8730000000000002</v>
      </c>
      <c r="BZ30">
        <f t="shared" si="17"/>
        <v>7.7309999999999999</v>
      </c>
      <c r="CA30">
        <f t="shared" si="17"/>
        <v>8.3460000000000001</v>
      </c>
    </row>
    <row r="31" spans="1:256" x14ac:dyDescent="0.2">
      <c r="A31" t="s">
        <v>85</v>
      </c>
      <c r="F31">
        <f t="shared" ref="F31:BH31" si="18">(ABS(F30-F29)+ABS(F30-F28)+ABS(F30-F27)+ABS(F30-F26)+ABS(F30-F25)+ABS(F30-F24)+ABS(F30-F23)+ABS(F30-F22)+ABS(F30-F21)+ABS(F30-F20))</f>
        <v>2.4199999999999982</v>
      </c>
      <c r="G31">
        <f t="shared" si="18"/>
        <v>0.91600000000001103</v>
      </c>
      <c r="H31">
        <f t="shared" si="18"/>
        <v>1.2060000000000013</v>
      </c>
      <c r="I31">
        <f t="shared" si="18"/>
        <v>0.48000000000000043</v>
      </c>
      <c r="J31">
        <f t="shared" si="18"/>
        <v>0.82400000000000517</v>
      </c>
      <c r="K31">
        <f t="shared" si="18"/>
        <v>1.620000000000001</v>
      </c>
      <c r="L31">
        <f t="shared" si="18"/>
        <v>0.4800000000000022</v>
      </c>
      <c r="M31">
        <f t="shared" si="18"/>
        <v>0.48000000000000398</v>
      </c>
      <c r="N31">
        <f t="shared" si="18"/>
        <v>1.0760000000000023</v>
      </c>
      <c r="O31">
        <f t="shared" si="18"/>
        <v>1.3400000000000007</v>
      </c>
      <c r="P31">
        <f t="shared" si="18"/>
        <v>0.97599999999999909</v>
      </c>
      <c r="Q31">
        <f t="shared" si="18"/>
        <v>1.6719999999999988</v>
      </c>
      <c r="R31">
        <f t="shared" si="18"/>
        <v>0.63200000000000145</v>
      </c>
      <c r="S31">
        <f t="shared" si="18"/>
        <v>1.3559999999999972</v>
      </c>
      <c r="Z31">
        <f t="shared" si="18"/>
        <v>0.96400000000000219</v>
      </c>
      <c r="AA31">
        <f t="shared" si="18"/>
        <v>0.54000000000000092</v>
      </c>
      <c r="AB31">
        <f t="shared" si="18"/>
        <v>1.1120000000000001</v>
      </c>
      <c r="AC31">
        <f t="shared" si="18"/>
        <v>0.48800000000001376</v>
      </c>
      <c r="AD31">
        <f t="shared" si="18"/>
        <v>0.71999999999999886</v>
      </c>
      <c r="AE31">
        <f t="shared" si="18"/>
        <v>1.7560000000000038</v>
      </c>
      <c r="AF31">
        <f t="shared" si="18"/>
        <v>0.44799999999999685</v>
      </c>
      <c r="AG31">
        <f t="shared" si="18"/>
        <v>0.44600000000000861</v>
      </c>
      <c r="AH31">
        <f t="shared" si="18"/>
        <v>0.27600000000000513</v>
      </c>
      <c r="AI31">
        <f t="shared" si="18"/>
        <v>0.88999999999999968</v>
      </c>
      <c r="AJ31">
        <f t="shared" si="18"/>
        <v>1.0440000000000005</v>
      </c>
      <c r="AK31">
        <f t="shared" si="18"/>
        <v>0.44000000000000128</v>
      </c>
      <c r="AL31">
        <f t="shared" si="18"/>
        <v>0.7040000000000024</v>
      </c>
      <c r="AM31">
        <f t="shared" si="18"/>
        <v>1.4600000000000017</v>
      </c>
      <c r="AT31">
        <f t="shared" si="18"/>
        <v>1.7720000000000038</v>
      </c>
      <c r="AU31">
        <f t="shared" si="18"/>
        <v>0.83999999999999808</v>
      </c>
      <c r="AV31">
        <f t="shared" si="18"/>
        <v>2.227999999999998</v>
      </c>
      <c r="AW31">
        <f t="shared" si="18"/>
        <v>1.2099999999999991</v>
      </c>
      <c r="AX31">
        <f t="shared" si="18"/>
        <v>0.37999999999999723</v>
      </c>
      <c r="AY31">
        <f t="shared" si="18"/>
        <v>1.4160000000000004</v>
      </c>
      <c r="AZ31">
        <f t="shared" si="18"/>
        <v>0.41999999999999815</v>
      </c>
      <c r="BA31">
        <f t="shared" si="18"/>
        <v>0.34399999999999942</v>
      </c>
      <c r="BB31">
        <f t="shared" si="18"/>
        <v>0.23999999999999844</v>
      </c>
      <c r="BC31">
        <f t="shared" si="18"/>
        <v>0.74000000000000021</v>
      </c>
      <c r="BD31">
        <f t="shared" si="18"/>
        <v>0.7599999999999989</v>
      </c>
      <c r="BE31">
        <f t="shared" si="18"/>
        <v>0.28999999999999915</v>
      </c>
      <c r="BF31">
        <f t="shared" si="18"/>
        <v>1.6080000000000023</v>
      </c>
      <c r="BG31">
        <f t="shared" si="18"/>
        <v>1.58</v>
      </c>
      <c r="BH31">
        <f t="shared" si="18"/>
        <v>0.81199999999999939</v>
      </c>
      <c r="BM31">
        <f t="shared" ref="BM31:CA31" si="19">(ABS(BM30-BM29)+ABS(BM30-BM28)+ABS(BM30-BM27)+ABS(BM30-BM26)+ABS(BM30-BM25)+ABS(BM30-BM24)+ABS(BM30-BM23)+ABS(BM30-BM22)+ABS(BM30-BM21)+ABS(BM30-BM20))</f>
        <v>2.2720000000000073</v>
      </c>
      <c r="BN31">
        <f t="shared" si="19"/>
        <v>0.98399999999999643</v>
      </c>
      <c r="BO31">
        <f t="shared" si="19"/>
        <v>1.1800000000000015</v>
      </c>
      <c r="BP31">
        <f t="shared" si="19"/>
        <v>2.1719999999999988</v>
      </c>
      <c r="BQ31">
        <f t="shared" si="19"/>
        <v>0.97400000000000198</v>
      </c>
      <c r="BR31">
        <f t="shared" si="19"/>
        <v>2.2199999999999989</v>
      </c>
      <c r="BS31">
        <f t="shared" si="19"/>
        <v>0.55999999999999872</v>
      </c>
      <c r="BT31">
        <f t="shared" si="19"/>
        <v>1.1999999999999975</v>
      </c>
      <c r="BU31">
        <f t="shared" si="19"/>
        <v>0.58000000000000362</v>
      </c>
      <c r="BV31">
        <f t="shared" si="19"/>
        <v>1.379999999999999</v>
      </c>
      <c r="BW31">
        <f t="shared" si="19"/>
        <v>0.82000000000000028</v>
      </c>
      <c r="BX31">
        <f t="shared" si="19"/>
        <v>1.8000000000000007</v>
      </c>
      <c r="BY31">
        <f t="shared" si="19"/>
        <v>1.0179999999999998</v>
      </c>
      <c r="BZ31">
        <f t="shared" si="19"/>
        <v>1.0919999999999987</v>
      </c>
      <c r="CA31">
        <f t="shared" si="19"/>
        <v>1.3320000000000007</v>
      </c>
    </row>
    <row r="32" spans="1:256" x14ac:dyDescent="0.2">
      <c r="F32">
        <f t="shared" ref="F32:BH32" si="20">F31/10</f>
        <v>0.24199999999999983</v>
      </c>
      <c r="G32">
        <f t="shared" si="20"/>
        <v>9.1600000000001097E-2</v>
      </c>
      <c r="H32">
        <f t="shared" si="20"/>
        <v>0.12060000000000012</v>
      </c>
      <c r="I32">
        <f t="shared" si="20"/>
        <v>4.8000000000000043E-2</v>
      </c>
      <c r="J32">
        <f t="shared" si="20"/>
        <v>8.2400000000000514E-2</v>
      </c>
      <c r="K32">
        <f t="shared" si="20"/>
        <v>0.16200000000000009</v>
      </c>
      <c r="L32">
        <f t="shared" si="20"/>
        <v>4.8000000000000223E-2</v>
      </c>
      <c r="M32">
        <f t="shared" si="20"/>
        <v>4.8000000000000397E-2</v>
      </c>
      <c r="N32">
        <f t="shared" si="20"/>
        <v>0.10760000000000022</v>
      </c>
      <c r="O32">
        <f t="shared" si="20"/>
        <v>0.13400000000000006</v>
      </c>
      <c r="P32">
        <f t="shared" si="20"/>
        <v>9.7599999999999909E-2</v>
      </c>
      <c r="Q32">
        <f t="shared" si="20"/>
        <v>0.16719999999999988</v>
      </c>
      <c r="R32">
        <f t="shared" si="20"/>
        <v>6.3200000000000145E-2</v>
      </c>
      <c r="S32">
        <f t="shared" si="20"/>
        <v>0.13559999999999972</v>
      </c>
      <c r="Z32">
        <f t="shared" si="20"/>
        <v>9.6400000000000222E-2</v>
      </c>
      <c r="AA32">
        <f t="shared" si="20"/>
        <v>5.400000000000009E-2</v>
      </c>
      <c r="AB32">
        <f t="shared" si="20"/>
        <v>0.11120000000000001</v>
      </c>
      <c r="AC32">
        <f t="shared" si="20"/>
        <v>4.8800000000001377E-2</v>
      </c>
      <c r="AD32">
        <f t="shared" si="20"/>
        <v>7.1999999999999884E-2</v>
      </c>
      <c r="AE32">
        <f t="shared" si="20"/>
        <v>0.17560000000000037</v>
      </c>
      <c r="AF32">
        <f t="shared" si="20"/>
        <v>4.4799999999999687E-2</v>
      </c>
      <c r="AG32">
        <f t="shared" si="20"/>
        <v>4.4600000000000861E-2</v>
      </c>
      <c r="AH32">
        <f t="shared" si="20"/>
        <v>2.7600000000000513E-2</v>
      </c>
      <c r="AI32">
        <f t="shared" si="20"/>
        <v>8.8999999999999968E-2</v>
      </c>
      <c r="AJ32">
        <f t="shared" si="20"/>
        <v>0.10440000000000005</v>
      </c>
      <c r="AK32">
        <f t="shared" si="20"/>
        <v>4.4000000000000129E-2</v>
      </c>
      <c r="AL32">
        <f t="shared" si="20"/>
        <v>7.040000000000024E-2</v>
      </c>
      <c r="AM32">
        <f t="shared" si="20"/>
        <v>0.14600000000000019</v>
      </c>
      <c r="AT32">
        <f t="shared" si="20"/>
        <v>0.17720000000000038</v>
      </c>
      <c r="AU32">
        <f t="shared" si="20"/>
        <v>8.3999999999999811E-2</v>
      </c>
      <c r="AV32">
        <f t="shared" si="20"/>
        <v>0.2227999999999998</v>
      </c>
      <c r="AW32">
        <f t="shared" si="20"/>
        <v>0.12099999999999991</v>
      </c>
      <c r="AX32">
        <f t="shared" si="20"/>
        <v>3.7999999999999722E-2</v>
      </c>
      <c r="AY32">
        <f t="shared" si="20"/>
        <v>0.14160000000000003</v>
      </c>
      <c r="AZ32">
        <f t="shared" si="20"/>
        <v>4.1999999999999815E-2</v>
      </c>
      <c r="BA32">
        <f t="shared" si="20"/>
        <v>3.4399999999999945E-2</v>
      </c>
      <c r="BB32">
        <f t="shared" si="20"/>
        <v>2.3999999999999844E-2</v>
      </c>
      <c r="BC32">
        <f t="shared" si="20"/>
        <v>7.4000000000000024E-2</v>
      </c>
      <c r="BD32">
        <f t="shared" si="20"/>
        <v>7.5999999999999887E-2</v>
      </c>
      <c r="BE32">
        <f t="shared" si="20"/>
        <v>2.8999999999999915E-2</v>
      </c>
      <c r="BF32">
        <f t="shared" si="20"/>
        <v>0.16080000000000022</v>
      </c>
      <c r="BG32">
        <f t="shared" si="20"/>
        <v>0.158</v>
      </c>
      <c r="BH32">
        <f t="shared" si="20"/>
        <v>8.1199999999999939E-2</v>
      </c>
      <c r="BM32">
        <f t="shared" ref="BM32:CA32" si="21">BM31/10</f>
        <v>0.22720000000000073</v>
      </c>
      <c r="BN32">
        <f t="shared" si="21"/>
        <v>9.8399999999999641E-2</v>
      </c>
      <c r="BO32">
        <f t="shared" si="21"/>
        <v>0.11800000000000015</v>
      </c>
      <c r="BP32">
        <f t="shared" si="21"/>
        <v>0.21719999999999989</v>
      </c>
      <c r="BQ32">
        <f t="shared" si="21"/>
        <v>9.7400000000000195E-2</v>
      </c>
      <c r="BR32">
        <f t="shared" si="21"/>
        <v>0.22199999999999989</v>
      </c>
      <c r="BS32">
        <f t="shared" si="21"/>
        <v>5.5999999999999869E-2</v>
      </c>
      <c r="BT32">
        <f t="shared" si="21"/>
        <v>0.11999999999999975</v>
      </c>
      <c r="BU32">
        <f t="shared" si="21"/>
        <v>5.8000000000000364E-2</v>
      </c>
      <c r="BV32">
        <f t="shared" si="21"/>
        <v>0.1379999999999999</v>
      </c>
      <c r="BW32">
        <f t="shared" si="21"/>
        <v>8.2000000000000031E-2</v>
      </c>
      <c r="BX32">
        <f t="shared" si="21"/>
        <v>0.18000000000000008</v>
      </c>
      <c r="BY32">
        <f t="shared" si="21"/>
        <v>0.10179999999999997</v>
      </c>
      <c r="BZ32">
        <f t="shared" si="21"/>
        <v>0.10919999999999988</v>
      </c>
      <c r="CA32">
        <f t="shared" si="21"/>
        <v>0.13320000000000007</v>
      </c>
    </row>
    <row r="33" spans="1:256" x14ac:dyDescent="0.2">
      <c r="F33">
        <f t="shared" ref="F33:BH33" si="22">F32/F30</f>
        <v>2.0370370370370358E-2</v>
      </c>
      <c r="G33">
        <f t="shared" si="22"/>
        <v>7.3479865233435837E-3</v>
      </c>
      <c r="H33">
        <f t="shared" si="22"/>
        <v>9.4152548988992203E-3</v>
      </c>
      <c r="I33">
        <f t="shared" si="22"/>
        <v>3.5149384885764527E-3</v>
      </c>
      <c r="J33">
        <f t="shared" si="22"/>
        <v>8.1286376640032059E-3</v>
      </c>
      <c r="K33">
        <f t="shared" si="22"/>
        <v>1.5061361100780967E-2</v>
      </c>
      <c r="L33">
        <f t="shared" si="22"/>
        <v>4.0962621607783089E-3</v>
      </c>
      <c r="M33">
        <f t="shared" si="22"/>
        <v>4.2818911685995002E-3</v>
      </c>
      <c r="N33">
        <f t="shared" si="22"/>
        <v>1.2176077854475525E-2</v>
      </c>
      <c r="O33">
        <f t="shared" si="22"/>
        <v>2.0241691842900315E-2</v>
      </c>
      <c r="P33">
        <f t="shared" si="22"/>
        <v>1.1627352871098392E-2</v>
      </c>
      <c r="Q33">
        <f t="shared" si="22"/>
        <v>2.0580994583948777E-2</v>
      </c>
      <c r="R33">
        <f t="shared" si="22"/>
        <v>7.0820259973106399E-3</v>
      </c>
      <c r="S33">
        <f t="shared" si="22"/>
        <v>1.7181956411555968E-2</v>
      </c>
      <c r="Z33">
        <f t="shared" si="22"/>
        <v>8.1958850535623386E-3</v>
      </c>
      <c r="AA33">
        <f t="shared" si="22"/>
        <v>4.2979942693409812E-3</v>
      </c>
      <c r="AB33">
        <f t="shared" si="22"/>
        <v>8.4924392851687801E-3</v>
      </c>
      <c r="AC33">
        <f t="shared" si="22"/>
        <v>3.6196410028186744E-3</v>
      </c>
      <c r="AD33">
        <f t="shared" si="22"/>
        <v>6.923076923076912E-3</v>
      </c>
      <c r="AE33">
        <f t="shared" si="22"/>
        <v>1.6415817518930578E-2</v>
      </c>
      <c r="AF33">
        <f t="shared" si="22"/>
        <v>3.7367586954708226E-3</v>
      </c>
      <c r="AG33">
        <f t="shared" si="22"/>
        <v>3.9195008348713294E-3</v>
      </c>
      <c r="AH33">
        <f t="shared" si="22"/>
        <v>3.081732916480629E-3</v>
      </c>
      <c r="AI33">
        <f t="shared" si="22"/>
        <v>1.3341328136711132E-2</v>
      </c>
      <c r="AJ33">
        <f t="shared" si="22"/>
        <v>1.2279463655610449E-2</v>
      </c>
      <c r="AK33">
        <f t="shared" si="22"/>
        <v>5.7879505393317711E-3</v>
      </c>
      <c r="AL33">
        <f t="shared" si="22"/>
        <v>7.7413679349021599E-3</v>
      </c>
      <c r="AM33">
        <f t="shared" si="22"/>
        <v>1.8434343434343459E-2</v>
      </c>
      <c r="AT33">
        <f t="shared" si="22"/>
        <v>1.6404369561192407E-2</v>
      </c>
      <c r="AU33">
        <f t="shared" si="22"/>
        <v>6.6324516383734549E-3</v>
      </c>
      <c r="AV33">
        <f t="shared" si="22"/>
        <v>1.6613227947207501E-2</v>
      </c>
      <c r="AW33">
        <f t="shared" si="22"/>
        <v>9.1910368401063348E-3</v>
      </c>
      <c r="AX33">
        <f t="shared" si="22"/>
        <v>4.3478260869564897E-3</v>
      </c>
      <c r="AY33">
        <f t="shared" si="22"/>
        <v>1.3671912716037467E-2</v>
      </c>
      <c r="AZ33">
        <f t="shared" si="22"/>
        <v>3.6842105263157733E-3</v>
      </c>
      <c r="BA33">
        <f t="shared" si="22"/>
        <v>3.0780243378668525E-3</v>
      </c>
      <c r="BB33">
        <f t="shared" si="22"/>
        <v>3.354297693920314E-3</v>
      </c>
      <c r="BC33">
        <f t="shared" si="22"/>
        <v>8.5926614026939178E-3</v>
      </c>
      <c r="BD33">
        <f t="shared" si="22"/>
        <v>1.2086513994910923E-2</v>
      </c>
      <c r="BE33">
        <f t="shared" si="22"/>
        <v>2.9820051413881662E-3</v>
      </c>
      <c r="BF33">
        <f t="shared" si="22"/>
        <v>2.0962064919827952E-2</v>
      </c>
      <c r="BG33">
        <f t="shared" si="22"/>
        <v>1.8742586002372479E-2</v>
      </c>
      <c r="BH33">
        <f t="shared" si="22"/>
        <v>9.297000228990146E-3</v>
      </c>
      <c r="BM33">
        <f t="shared" ref="BM33:CA33" si="23">BM32/BM30</f>
        <v>2.0251359301185559E-2</v>
      </c>
      <c r="BN33">
        <f t="shared" si="23"/>
        <v>7.8770413064360913E-3</v>
      </c>
      <c r="BO33">
        <f t="shared" si="23"/>
        <v>8.6573734409391145E-3</v>
      </c>
      <c r="BP33">
        <f t="shared" si="23"/>
        <v>1.6391215757301326E-2</v>
      </c>
      <c r="BQ33">
        <f t="shared" si="23"/>
        <v>1.0935219490288559E-2</v>
      </c>
      <c r="BR33">
        <f t="shared" si="23"/>
        <v>2.1346153846153834E-2</v>
      </c>
      <c r="BS33">
        <f t="shared" si="23"/>
        <v>4.933051444679341E-3</v>
      </c>
      <c r="BT33">
        <f t="shared" si="23"/>
        <v>1.0427528675703837E-2</v>
      </c>
      <c r="BU33">
        <f t="shared" si="23"/>
        <v>7.7956989247312319E-3</v>
      </c>
      <c r="BV33">
        <f t="shared" si="23"/>
        <v>1.6602502406159753E-2</v>
      </c>
      <c r="BW33">
        <f t="shared" si="23"/>
        <v>1.3149454778704304E-2</v>
      </c>
      <c r="BX33">
        <f t="shared" si="23"/>
        <v>1.8136020151133511E-2</v>
      </c>
      <c r="BY33">
        <f t="shared" si="23"/>
        <v>1.2930268004572585E-2</v>
      </c>
      <c r="BZ33">
        <f t="shared" si="23"/>
        <v>1.4124951493985238E-2</v>
      </c>
      <c r="CA33">
        <f t="shared" si="23"/>
        <v>1.595974119338606E-2</v>
      </c>
    </row>
    <row r="34" spans="1:256" s="1" customFormat="1" x14ac:dyDescent="0.2">
      <c r="A34" s="1" t="s">
        <v>86</v>
      </c>
      <c r="F34" s="1">
        <f t="shared" ref="F34:BH34" si="24">F33*100</f>
        <v>2.0370370370370359</v>
      </c>
      <c r="G34" s="1">
        <f t="shared" si="24"/>
        <v>0.73479865233435837</v>
      </c>
      <c r="H34" s="1">
        <f t="shared" si="24"/>
        <v>0.94152548988992202</v>
      </c>
      <c r="I34" s="1">
        <f t="shared" si="24"/>
        <v>0.35149384885764529</v>
      </c>
      <c r="J34" s="1">
        <f t="shared" si="24"/>
        <v>0.81286376640032054</v>
      </c>
      <c r="K34" s="1">
        <f t="shared" si="24"/>
        <v>1.5061361100780968</v>
      </c>
      <c r="L34" s="1">
        <f t="shared" si="24"/>
        <v>0.4096262160778309</v>
      </c>
      <c r="M34" s="1">
        <f t="shared" si="24"/>
        <v>0.42818911685995004</v>
      </c>
      <c r="N34" s="1">
        <f t="shared" si="24"/>
        <v>1.2176077854475524</v>
      </c>
      <c r="O34" s="1">
        <f t="shared" si="24"/>
        <v>2.0241691842900313</v>
      </c>
      <c r="P34" s="1">
        <f t="shared" si="24"/>
        <v>1.1627352871098391</v>
      </c>
      <c r="Q34" s="1">
        <f t="shared" si="24"/>
        <v>2.0580994583948775</v>
      </c>
      <c r="R34" s="1">
        <f t="shared" si="24"/>
        <v>0.70820259973106403</v>
      </c>
      <c r="S34" s="1">
        <f t="shared" si="24"/>
        <v>1.7181956411555968</v>
      </c>
      <c r="Z34" s="1">
        <f t="shared" si="24"/>
        <v>0.81958850535623384</v>
      </c>
      <c r="AA34" s="1">
        <f t="shared" si="24"/>
        <v>0.42979942693409812</v>
      </c>
      <c r="AB34" s="1">
        <f t="shared" si="24"/>
        <v>0.84924392851687802</v>
      </c>
      <c r="AC34" s="1">
        <f t="shared" si="24"/>
        <v>0.36196410028186743</v>
      </c>
      <c r="AD34" s="1">
        <f t="shared" si="24"/>
        <v>0.69230769230769118</v>
      </c>
      <c r="AE34" s="1">
        <f t="shared" si="24"/>
        <v>1.6415817518930578</v>
      </c>
      <c r="AF34" s="1">
        <f t="shared" si="24"/>
        <v>0.37367586954708226</v>
      </c>
      <c r="AG34" s="1">
        <f t="shared" si="24"/>
        <v>0.39195008348713295</v>
      </c>
      <c r="AH34" s="1">
        <f t="shared" si="24"/>
        <v>0.3081732916480629</v>
      </c>
      <c r="AI34" s="1">
        <f t="shared" si="24"/>
        <v>1.3341328136711132</v>
      </c>
      <c r="AJ34" s="1">
        <f t="shared" si="24"/>
        <v>1.227946365561045</v>
      </c>
      <c r="AK34" s="1">
        <f t="shared" si="24"/>
        <v>0.57879505393317709</v>
      </c>
      <c r="AL34" s="1">
        <f t="shared" si="24"/>
        <v>0.77413679349021602</v>
      </c>
      <c r="AM34" s="1">
        <f t="shared" si="24"/>
        <v>1.8434343434343459</v>
      </c>
      <c r="AT34" s="1">
        <f t="shared" si="24"/>
        <v>1.6404369561192407</v>
      </c>
      <c r="AU34" s="1">
        <f t="shared" si="24"/>
        <v>0.66324516383734544</v>
      </c>
      <c r="AV34" s="1">
        <f t="shared" si="24"/>
        <v>1.6613227947207501</v>
      </c>
      <c r="AW34" s="1">
        <f t="shared" si="24"/>
        <v>0.91910368401063347</v>
      </c>
      <c r="AX34" s="1">
        <f t="shared" si="24"/>
        <v>0.434782608695649</v>
      </c>
      <c r="AY34" s="1">
        <f t="shared" si="24"/>
        <v>1.3671912716037466</v>
      </c>
      <c r="AZ34" s="1">
        <f t="shared" si="24"/>
        <v>0.36842105263157732</v>
      </c>
      <c r="BA34" s="1">
        <f t="shared" si="24"/>
        <v>0.30780243378668526</v>
      </c>
      <c r="BB34" s="1">
        <f t="shared" si="24"/>
        <v>0.3354297693920314</v>
      </c>
      <c r="BC34" s="1">
        <f t="shared" si="24"/>
        <v>0.85926614026939174</v>
      </c>
      <c r="BD34" s="1">
        <f t="shared" si="24"/>
        <v>1.2086513994910923</v>
      </c>
      <c r="BE34" s="1">
        <f t="shared" si="24"/>
        <v>0.2982005141388166</v>
      </c>
      <c r="BF34" s="1">
        <f t="shared" si="24"/>
        <v>2.0962064919827954</v>
      </c>
      <c r="BG34" s="1">
        <f t="shared" si="24"/>
        <v>1.8742586002372479</v>
      </c>
      <c r="BH34" s="1">
        <f t="shared" si="24"/>
        <v>0.92970002289901466</v>
      </c>
      <c r="BM34" s="1">
        <f t="shared" ref="BM34:CA34" si="25">BM33*100</f>
        <v>2.0251359301185561</v>
      </c>
      <c r="BN34" s="1">
        <f t="shared" si="25"/>
        <v>0.78770413064360911</v>
      </c>
      <c r="BO34" s="1">
        <f t="shared" si="25"/>
        <v>0.86573734409391145</v>
      </c>
      <c r="BP34" s="1">
        <f t="shared" si="25"/>
        <v>1.6391215757301327</v>
      </c>
      <c r="BQ34" s="1">
        <f t="shared" si="25"/>
        <v>1.0935219490288559</v>
      </c>
      <c r="BR34" s="1">
        <f t="shared" si="25"/>
        <v>2.1346153846153832</v>
      </c>
      <c r="BS34" s="1">
        <f t="shared" si="25"/>
        <v>0.49330514446793411</v>
      </c>
      <c r="BT34" s="1">
        <f t="shared" si="25"/>
        <v>1.0427528675703837</v>
      </c>
      <c r="BU34" s="1">
        <f t="shared" si="25"/>
        <v>0.77956989247312314</v>
      </c>
      <c r="BV34" s="1">
        <f t="shared" si="25"/>
        <v>1.6602502406159754</v>
      </c>
      <c r="BW34" s="1">
        <f t="shared" si="25"/>
        <v>1.3149454778704304</v>
      </c>
      <c r="BX34" s="1">
        <f t="shared" si="25"/>
        <v>1.8136020151133512</v>
      </c>
      <c r="BY34" s="1">
        <f t="shared" si="25"/>
        <v>1.2930268004572585</v>
      </c>
      <c r="BZ34" s="1">
        <f t="shared" si="25"/>
        <v>1.4124951493985238</v>
      </c>
      <c r="CA34" s="1">
        <f t="shared" si="25"/>
        <v>1.5959741193386061</v>
      </c>
      <c r="CB34" s="1">
        <f>AVERAGE(B34:CA34)</f>
        <v>1.0802273644668647</v>
      </c>
    </row>
    <row r="35" spans="1:256" s="1" customFormat="1" x14ac:dyDescent="0.2">
      <c r="A35" s="1" t="s">
        <v>178</v>
      </c>
      <c r="B35" s="6"/>
      <c r="C35" s="6"/>
      <c r="D35" s="6"/>
      <c r="E35" s="6"/>
      <c r="F35" s="6">
        <f t="shared" ref="F35:S35" si="26">((POWER(ABS(F30-F20), 2))+(POWER(ABS(F30-F21), 2))+(POWER(ABS(F30-F22), 2))+(POWER(ABS(F30-F23), 2))+(POWER(ABS(F30-F24), 2))+(POWER(ABS(F30-F25), 2))+(POWER(ABS(F30-F26), 2))+(POWER(ABS(F30-F27), 2))+(POWER(ABS(F30-F28), 2))+(POWER(ABS(F30-F29), 2)))</f>
        <v>0.89639999999999764</v>
      </c>
      <c r="G35" s="6">
        <f t="shared" si="26"/>
        <v>0.17803999999999937</v>
      </c>
      <c r="H35" s="6">
        <f t="shared" si="26"/>
        <v>0.20208999999999902</v>
      </c>
      <c r="I35" s="6">
        <f t="shared" si="26"/>
        <v>3.0640000000000087E-2</v>
      </c>
      <c r="J35" s="6">
        <f t="shared" si="26"/>
        <v>0.10360999999999973</v>
      </c>
      <c r="K35" s="6">
        <f t="shared" si="26"/>
        <v>0.36644000000000099</v>
      </c>
      <c r="L35" s="6">
        <f t="shared" si="26"/>
        <v>3.3360000000000126E-2</v>
      </c>
      <c r="M35" s="6">
        <f t="shared" si="26"/>
        <v>3.7800000000000056E-2</v>
      </c>
      <c r="N35" s="6">
        <f t="shared" si="26"/>
        <v>0.27000999999999969</v>
      </c>
      <c r="O35" s="6">
        <f t="shared" si="26"/>
        <v>0.2337999999999997</v>
      </c>
      <c r="P35" s="6">
        <f t="shared" si="26"/>
        <v>0.13443999999999995</v>
      </c>
      <c r="Q35" s="6">
        <f t="shared" si="26"/>
        <v>0.37063999999999975</v>
      </c>
      <c r="R35" s="6">
        <f t="shared" si="26"/>
        <v>6.0040000000000079E-2</v>
      </c>
      <c r="S35" s="6">
        <f t="shared" si="26"/>
        <v>0.26715999999999968</v>
      </c>
      <c r="T35" s="6"/>
      <c r="U35" s="6"/>
      <c r="V35" s="6"/>
      <c r="W35" s="6"/>
      <c r="X35" s="6"/>
      <c r="Y35" s="6"/>
      <c r="Z35" s="6">
        <f t="shared" ref="Z35:AM35" si="27">((POWER(ABS(Z30-Z20), 2))+(POWER(ABS(Z30-Z21), 2))+(POWER(ABS(Z30-Z22), 2))+(POWER(ABS(Z30-Z23), 2))+(POWER(ABS(Z30-Z24), 2))+(POWER(ABS(Z30-Z25), 2))+(POWER(ABS(Z30-Z26), 2))+(POWER(ABS(Z30-Z27), 2))+(POWER(ABS(Z30-Z28), 2))+(POWER(ABS(Z30-Z29), 2)))</f>
        <v>0.12456000000000043</v>
      </c>
      <c r="AA35" s="6">
        <f t="shared" si="27"/>
        <v>4.8240000000000047E-2</v>
      </c>
      <c r="AB35" s="6">
        <f t="shared" si="27"/>
        <v>0.19183999999999979</v>
      </c>
      <c r="AC35" s="6">
        <f t="shared" si="27"/>
        <v>3.3360000000000264E-2</v>
      </c>
      <c r="AD35" s="6">
        <f t="shared" si="27"/>
        <v>0.11319999999999983</v>
      </c>
      <c r="AE35" s="6">
        <f t="shared" si="27"/>
        <v>0.49561000000000094</v>
      </c>
      <c r="AF35" s="6">
        <f t="shared" si="27"/>
        <v>3.7489999999999822E-2</v>
      </c>
      <c r="AG35" s="6">
        <f t="shared" si="27"/>
        <v>3.9890000000000023E-2</v>
      </c>
      <c r="AH35" s="6">
        <f t="shared" si="27"/>
        <v>1.1040000000000019E-2</v>
      </c>
      <c r="AI35" s="6">
        <f t="shared" si="27"/>
        <v>0.11368999999999986</v>
      </c>
      <c r="AJ35" s="6">
        <f t="shared" si="27"/>
        <v>0.14255999999999985</v>
      </c>
      <c r="AK35" s="6">
        <f t="shared" si="27"/>
        <v>2.4760000000000122E-2</v>
      </c>
      <c r="AL35" s="6">
        <f t="shared" si="27"/>
        <v>8.6840000000000472E-2</v>
      </c>
      <c r="AM35" s="6">
        <f t="shared" si="27"/>
        <v>0.31540000000000051</v>
      </c>
      <c r="AN35" s="6"/>
      <c r="AO35" s="6"/>
      <c r="AP35" s="6"/>
      <c r="AQ35" s="6"/>
      <c r="AR35" s="6"/>
      <c r="AS35" s="6"/>
      <c r="AT35" s="6">
        <f t="shared" ref="AT35:BH35" si="28">((POWER(ABS(AT30-AT20), 2))+(POWER(ABS(AT30-AT21), 2))+(POWER(ABS(AT30-AT22), 2))+(POWER(ABS(AT30-AT23), 2))+(POWER(ABS(AT30-AT24), 2))+(POWER(ABS(AT30-AT25), 2))+(POWER(ABS(AT30-AT26), 2))+(POWER(ABS(AT30-AT27), 2))+(POWER(ABS(AT30-AT28), 2))+(POWER(ABS(AT30-AT29), 2)))</f>
        <v>0.40276000000000084</v>
      </c>
      <c r="AU35" s="6">
        <f t="shared" si="28"/>
        <v>9.2849999999999613E-2</v>
      </c>
      <c r="AV35" s="6">
        <f t="shared" si="28"/>
        <v>0.60229000000000044</v>
      </c>
      <c r="AW35" s="6">
        <f t="shared" si="28"/>
        <v>0.20424999999999932</v>
      </c>
      <c r="AX35" s="6">
        <f t="shared" si="28"/>
        <v>2.3999999999999792E-2</v>
      </c>
      <c r="AY35" s="6">
        <f t="shared" si="28"/>
        <v>0.31160999999999978</v>
      </c>
      <c r="AZ35" s="6">
        <f t="shared" si="28"/>
        <v>2.9599999999999804E-2</v>
      </c>
      <c r="BA35" s="6">
        <f t="shared" si="28"/>
        <v>1.8439999999999977E-2</v>
      </c>
      <c r="BB35" s="6">
        <f t="shared" si="28"/>
        <v>1.1250000000000019E-2</v>
      </c>
      <c r="BC35" s="6">
        <f t="shared" si="28"/>
        <v>0.10315999999999975</v>
      </c>
      <c r="BD35" s="6">
        <f t="shared" si="28"/>
        <v>7.7959999999999821E-2</v>
      </c>
      <c r="BE35" s="6">
        <f t="shared" si="28"/>
        <v>1.2049999999999967E-2</v>
      </c>
      <c r="BF35" s="6">
        <f t="shared" si="28"/>
        <v>0.37389000000000039</v>
      </c>
      <c r="BG35" s="6">
        <f t="shared" si="28"/>
        <v>0.36019999999999924</v>
      </c>
      <c r="BH35" s="6">
        <f t="shared" si="28"/>
        <v>0.12324000000000029</v>
      </c>
      <c r="BI35" s="6"/>
      <c r="BJ35" s="6"/>
      <c r="BK35" s="6"/>
      <c r="BL35" s="6"/>
      <c r="BM35" s="6">
        <f t="shared" ref="BM35:CA35" si="29">((POWER(ABS(BM30-BM20), 2))+(POWER(ABS(BM30-BM21), 2))+(POWER(ABS(BM30-BM22), 2))+(POWER(ABS(BM30-BM23), 2))+(POWER(ABS(BM30-BM24), 2))+(POWER(ABS(BM30-BM25), 2))+(POWER(ABS(BM30-BM26), 2))+(POWER(ABS(BM30-BM27), 2))+(POWER(ABS(BM30-BM28), 2))+(POWER(ABS(BM30-BM29), 2)))</f>
        <v>0.67629000000000206</v>
      </c>
      <c r="BN35" s="6">
        <f t="shared" si="29"/>
        <v>0.14135999999999996</v>
      </c>
      <c r="BO35" s="6">
        <f t="shared" si="29"/>
        <v>0.22339999999999968</v>
      </c>
      <c r="BP35" s="6">
        <f t="shared" si="29"/>
        <v>0.63528999999999836</v>
      </c>
      <c r="BQ35" s="6">
        <f t="shared" si="29"/>
        <v>0.26941000000000043</v>
      </c>
      <c r="BR35" s="6">
        <f t="shared" si="29"/>
        <v>0.51459999999999961</v>
      </c>
      <c r="BS35" s="6">
        <f t="shared" si="29"/>
        <v>4.1759999999999867E-2</v>
      </c>
      <c r="BT35" s="6">
        <f t="shared" si="29"/>
        <v>0.22375999999999996</v>
      </c>
      <c r="BU35" s="6">
        <f t="shared" si="29"/>
        <v>5.6000000000000182E-2</v>
      </c>
      <c r="BV35" s="6">
        <f t="shared" si="29"/>
        <v>0.24995999999999979</v>
      </c>
      <c r="BW35" s="6">
        <f t="shared" si="29"/>
        <v>9.4639999999999988E-2</v>
      </c>
      <c r="BX35" s="6">
        <f t="shared" si="29"/>
        <v>0.39744999999999964</v>
      </c>
      <c r="BY35" s="6">
        <f t="shared" si="29"/>
        <v>0.15401000000000012</v>
      </c>
      <c r="BZ35" s="6">
        <f t="shared" si="29"/>
        <v>0.17409000000000005</v>
      </c>
      <c r="CA35" s="6">
        <f t="shared" si="29"/>
        <v>0.33604000000000001</v>
      </c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1" customFormat="1" x14ac:dyDescent="0.2">
      <c r="B36" s="6"/>
      <c r="C36" s="6"/>
      <c r="D36" s="6"/>
      <c r="E36" s="6"/>
      <c r="F36" s="6">
        <f t="shared" ref="F36:S36" si="30">F35/9</f>
        <v>9.9599999999999744E-2</v>
      </c>
      <c r="G36" s="6">
        <f t="shared" si="30"/>
        <v>1.9782222222222152E-2</v>
      </c>
      <c r="H36" s="6">
        <f t="shared" si="30"/>
        <v>2.2454444444444336E-2</v>
      </c>
      <c r="I36" s="6">
        <f t="shared" si="30"/>
        <v>3.4044444444444543E-3</v>
      </c>
      <c r="J36" s="6">
        <f t="shared" si="30"/>
        <v>1.1512222222222193E-2</v>
      </c>
      <c r="K36" s="6">
        <f t="shared" si="30"/>
        <v>4.0715555555555664E-2</v>
      </c>
      <c r="L36" s="6">
        <f t="shared" si="30"/>
        <v>3.7066666666666806E-3</v>
      </c>
      <c r="M36" s="6">
        <f t="shared" si="30"/>
        <v>4.2000000000000058E-3</v>
      </c>
      <c r="N36" s="6">
        <f t="shared" si="30"/>
        <v>3.0001111111111076E-2</v>
      </c>
      <c r="O36" s="6">
        <f t="shared" si="30"/>
        <v>2.5977777777777745E-2</v>
      </c>
      <c r="P36" s="6">
        <f t="shared" si="30"/>
        <v>1.4937777777777772E-2</v>
      </c>
      <c r="Q36" s="6">
        <f t="shared" si="30"/>
        <v>4.1182222222222196E-2</v>
      </c>
      <c r="R36" s="6">
        <f t="shared" si="30"/>
        <v>6.6711111111111198E-3</v>
      </c>
      <c r="S36" s="6">
        <f t="shared" si="30"/>
        <v>2.9684444444444409E-2</v>
      </c>
      <c r="T36" s="6"/>
      <c r="U36" s="6"/>
      <c r="V36" s="6"/>
      <c r="W36" s="6"/>
      <c r="X36" s="6"/>
      <c r="Y36" s="6"/>
      <c r="Z36" s="6">
        <f t="shared" ref="Z36:AM36" si="31">Z35/9</f>
        <v>1.3840000000000048E-2</v>
      </c>
      <c r="AA36" s="6">
        <f t="shared" si="31"/>
        <v>5.3600000000000054E-3</v>
      </c>
      <c r="AB36" s="6">
        <f t="shared" si="31"/>
        <v>2.1315555555555532E-2</v>
      </c>
      <c r="AC36" s="6">
        <f t="shared" si="31"/>
        <v>3.7066666666666962E-3</v>
      </c>
      <c r="AD36" s="6">
        <f t="shared" si="31"/>
        <v>1.2577777777777759E-2</v>
      </c>
      <c r="AE36" s="6">
        <f t="shared" si="31"/>
        <v>5.5067777777777882E-2</v>
      </c>
      <c r="AF36" s="6">
        <f t="shared" si="31"/>
        <v>4.1655555555555361E-3</v>
      </c>
      <c r="AG36" s="6">
        <f t="shared" si="31"/>
        <v>4.4322222222222245E-3</v>
      </c>
      <c r="AH36" s="6">
        <f t="shared" si="31"/>
        <v>1.2266666666666687E-3</v>
      </c>
      <c r="AI36" s="6">
        <f t="shared" si="31"/>
        <v>1.2632222222222206E-2</v>
      </c>
      <c r="AJ36" s="6">
        <f t="shared" si="31"/>
        <v>1.5839999999999983E-2</v>
      </c>
      <c r="AK36" s="6">
        <f t="shared" si="31"/>
        <v>2.7511111111111247E-3</v>
      </c>
      <c r="AL36" s="6">
        <f t="shared" si="31"/>
        <v>9.6488888888889412E-3</v>
      </c>
      <c r="AM36" s="6">
        <f t="shared" si="31"/>
        <v>3.5044444444444503E-2</v>
      </c>
      <c r="AN36" s="6"/>
      <c r="AO36" s="6"/>
      <c r="AP36" s="6"/>
      <c r="AQ36" s="6"/>
      <c r="AR36" s="6"/>
      <c r="AS36" s="6"/>
      <c r="AT36" s="6">
        <f t="shared" ref="AT36:BH36" si="32">AT35/9</f>
        <v>4.4751111111111207E-2</v>
      </c>
      <c r="AU36" s="6">
        <f t="shared" si="32"/>
        <v>1.0316666666666623E-2</v>
      </c>
      <c r="AV36" s="6">
        <f t="shared" si="32"/>
        <v>6.6921111111111153E-2</v>
      </c>
      <c r="AW36" s="6">
        <f t="shared" si="32"/>
        <v>2.2694444444444368E-2</v>
      </c>
      <c r="AX36" s="6">
        <f t="shared" si="32"/>
        <v>2.6666666666666436E-3</v>
      </c>
      <c r="AY36" s="6">
        <f t="shared" si="32"/>
        <v>3.4623333333333312E-2</v>
      </c>
      <c r="AZ36" s="6">
        <f t="shared" si="32"/>
        <v>3.2888888888888673E-3</v>
      </c>
      <c r="BA36" s="6">
        <f t="shared" si="32"/>
        <v>2.0488888888888866E-3</v>
      </c>
      <c r="BB36" s="6">
        <f t="shared" si="32"/>
        <v>1.250000000000002E-3</v>
      </c>
      <c r="BC36" s="6">
        <f t="shared" si="32"/>
        <v>1.1462222222222195E-2</v>
      </c>
      <c r="BD36" s="6">
        <f t="shared" si="32"/>
        <v>8.6622222222222031E-3</v>
      </c>
      <c r="BE36" s="6">
        <f t="shared" si="32"/>
        <v>1.3388888888888851E-3</v>
      </c>
      <c r="BF36" s="6">
        <f t="shared" si="32"/>
        <v>4.1543333333333377E-2</v>
      </c>
      <c r="BG36" s="6">
        <f t="shared" si="32"/>
        <v>4.002222222222214E-2</v>
      </c>
      <c r="BH36" s="6">
        <f t="shared" si="32"/>
        <v>1.3693333333333366E-2</v>
      </c>
      <c r="BI36" s="6"/>
      <c r="BJ36" s="6"/>
      <c r="BK36" s="6"/>
      <c r="BL36" s="6"/>
      <c r="BM36" s="6">
        <f t="shared" ref="BM36:CA36" si="33">BM35/9</f>
        <v>7.5143333333333562E-2</v>
      </c>
      <c r="BN36" s="6">
        <f t="shared" si="33"/>
        <v>1.570666666666666E-2</v>
      </c>
      <c r="BO36" s="6">
        <f t="shared" si="33"/>
        <v>2.4822222222222187E-2</v>
      </c>
      <c r="BP36" s="6">
        <f t="shared" si="33"/>
        <v>7.0587777777777597E-2</v>
      </c>
      <c r="BQ36" s="6">
        <f t="shared" si="33"/>
        <v>2.9934444444444493E-2</v>
      </c>
      <c r="BR36" s="6">
        <f t="shared" si="33"/>
        <v>5.7177777777777737E-2</v>
      </c>
      <c r="BS36" s="6">
        <f t="shared" si="33"/>
        <v>4.6399999999999853E-3</v>
      </c>
      <c r="BT36" s="6">
        <f t="shared" si="33"/>
        <v>2.4862222222222216E-2</v>
      </c>
      <c r="BU36" s="6">
        <f t="shared" si="33"/>
        <v>6.2222222222222427E-3</v>
      </c>
      <c r="BV36" s="6">
        <f t="shared" si="33"/>
        <v>2.777333333333331E-2</v>
      </c>
      <c r="BW36" s="6">
        <f t="shared" si="33"/>
        <v>1.0515555555555554E-2</v>
      </c>
      <c r="BX36" s="6">
        <f t="shared" si="33"/>
        <v>4.4161111111111068E-2</v>
      </c>
      <c r="BY36" s="6">
        <f t="shared" si="33"/>
        <v>1.7112222222222237E-2</v>
      </c>
      <c r="BZ36" s="6">
        <f t="shared" si="33"/>
        <v>1.9343333333333337E-2</v>
      </c>
      <c r="CA36" s="6">
        <f t="shared" si="33"/>
        <v>3.7337777777777775E-2</v>
      </c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1" customFormat="1" x14ac:dyDescent="0.2">
      <c r="A37" s="1" t="s">
        <v>179</v>
      </c>
      <c r="B37" s="2"/>
      <c r="C37" s="2"/>
      <c r="D37" s="2"/>
      <c r="E37" s="2"/>
      <c r="F37" s="2">
        <f t="shared" ref="F37:S37" si="34">SQRT(F36)/SQRT(10)</f>
        <v>9.9799799598997055E-2</v>
      </c>
      <c r="G37" s="2">
        <f t="shared" si="34"/>
        <v>4.4477210144322391E-2</v>
      </c>
      <c r="H37" s="2">
        <f t="shared" si="34"/>
        <v>4.7386120799707089E-2</v>
      </c>
      <c r="I37" s="2">
        <f t="shared" si="34"/>
        <v>1.8451136670797424E-2</v>
      </c>
      <c r="J37" s="2">
        <f t="shared" si="34"/>
        <v>3.3929665813594731E-2</v>
      </c>
      <c r="K37" s="2">
        <f t="shared" si="34"/>
        <v>6.3808741999475005E-2</v>
      </c>
      <c r="L37" s="2">
        <f t="shared" si="34"/>
        <v>1.9252705437591569E-2</v>
      </c>
      <c r="M37" s="2">
        <f t="shared" si="34"/>
        <v>2.0493901531919212E-2</v>
      </c>
      <c r="N37" s="2">
        <f t="shared" si="34"/>
        <v>5.4773270042157492E-2</v>
      </c>
      <c r="O37" s="2">
        <f t="shared" si="34"/>
        <v>5.0968399796126371E-2</v>
      </c>
      <c r="P37" s="2">
        <f t="shared" si="34"/>
        <v>3.8649421441695309E-2</v>
      </c>
      <c r="Q37" s="2">
        <f t="shared" si="34"/>
        <v>6.4173376272580671E-2</v>
      </c>
      <c r="R37" s="2">
        <f t="shared" si="34"/>
        <v>2.5828494170414038E-2</v>
      </c>
      <c r="S37" s="2">
        <f t="shared" si="34"/>
        <v>5.44834327520251E-2</v>
      </c>
      <c r="T37" s="2"/>
      <c r="U37" s="2"/>
      <c r="V37" s="2"/>
      <c r="W37" s="2"/>
      <c r="X37" s="2"/>
      <c r="Y37" s="2"/>
      <c r="Z37" s="2">
        <f t="shared" ref="Z37:AM37" si="35">SQRT(Z36)/SQRT(10)</f>
        <v>3.7202150475476613E-2</v>
      </c>
      <c r="AA37" s="2">
        <f t="shared" si="35"/>
        <v>2.3151673805580461E-2</v>
      </c>
      <c r="AB37" s="2">
        <f t="shared" si="35"/>
        <v>4.6168772515148733E-2</v>
      </c>
      <c r="AC37" s="2">
        <f t="shared" si="35"/>
        <v>1.9252705437591611E-2</v>
      </c>
      <c r="AD37" s="2">
        <f t="shared" si="35"/>
        <v>3.5465162875387667E-2</v>
      </c>
      <c r="AE37" s="2">
        <f t="shared" si="35"/>
        <v>7.420766657009091E-2</v>
      </c>
      <c r="AF37" s="2">
        <f t="shared" si="35"/>
        <v>2.0409692686455462E-2</v>
      </c>
      <c r="AG37" s="2">
        <f t="shared" si="35"/>
        <v>2.1052843566184174E-2</v>
      </c>
      <c r="AH37" s="2">
        <f t="shared" si="35"/>
        <v>1.1075498483890774E-2</v>
      </c>
      <c r="AI37" s="2">
        <f t="shared" si="35"/>
        <v>3.5541837631476239E-2</v>
      </c>
      <c r="AJ37" s="2">
        <f t="shared" si="35"/>
        <v>3.979949748426477E-2</v>
      </c>
      <c r="AK37" s="2">
        <f t="shared" si="35"/>
        <v>1.6586473739499678E-2</v>
      </c>
      <c r="AL37" s="2">
        <f t="shared" si="35"/>
        <v>3.1062660685924733E-2</v>
      </c>
      <c r="AM37" s="2">
        <f t="shared" si="35"/>
        <v>5.9198348325307605E-2</v>
      </c>
      <c r="AN37" s="2"/>
      <c r="AO37" s="2"/>
      <c r="AP37" s="2"/>
      <c r="AQ37" s="2"/>
      <c r="AR37" s="2"/>
      <c r="AS37" s="2"/>
      <c r="AT37" s="2">
        <f t="shared" ref="AT37:BH37" si="36">SQRT(AT36)/SQRT(10)</f>
        <v>6.68962712795797E-2</v>
      </c>
      <c r="AU37" s="2">
        <f t="shared" si="36"/>
        <v>3.2119568282694314E-2</v>
      </c>
      <c r="AV37" s="2">
        <f t="shared" si="36"/>
        <v>8.1805324466755314E-2</v>
      </c>
      <c r="AW37" s="2">
        <f t="shared" si="36"/>
        <v>4.7638686426521422E-2</v>
      </c>
      <c r="AX37" s="2">
        <f t="shared" si="36"/>
        <v>1.632993161855445E-2</v>
      </c>
      <c r="AY37" s="2">
        <f t="shared" si="36"/>
        <v>5.8841595265027705E-2</v>
      </c>
      <c r="AZ37" s="2">
        <f t="shared" si="36"/>
        <v>1.8135294011647197E-2</v>
      </c>
      <c r="BA37" s="2">
        <f t="shared" si="36"/>
        <v>1.4313940369055917E-2</v>
      </c>
      <c r="BB37" s="2">
        <f t="shared" si="36"/>
        <v>1.1180339887498957E-2</v>
      </c>
      <c r="BC37" s="2">
        <f t="shared" si="36"/>
        <v>3.3855903801585617E-2</v>
      </c>
      <c r="BD37" s="2">
        <f t="shared" si="36"/>
        <v>2.9431653406192124E-2</v>
      </c>
      <c r="BE37" s="2">
        <f t="shared" si="36"/>
        <v>1.1571036638473172E-2</v>
      </c>
      <c r="BF37" s="2">
        <f t="shared" si="36"/>
        <v>6.4454118047905504E-2</v>
      </c>
      <c r="BG37" s="2">
        <f t="shared" si="36"/>
        <v>6.3263118973239163E-2</v>
      </c>
      <c r="BH37" s="2">
        <f t="shared" si="36"/>
        <v>3.7004504230341156E-2</v>
      </c>
      <c r="BI37" s="2"/>
      <c r="BJ37" s="2"/>
      <c r="BK37" s="2"/>
      <c r="BL37" s="2"/>
      <c r="BM37" s="2">
        <f t="shared" ref="BM37:CA37" si="37">SQRT(BM36)/SQRT(10)</f>
        <v>8.6685254416961566E-2</v>
      </c>
      <c r="BN37" s="2">
        <f t="shared" si="37"/>
        <v>3.963163719387159E-2</v>
      </c>
      <c r="BO37" s="2">
        <f t="shared" si="37"/>
        <v>4.9821905044088975E-2</v>
      </c>
      <c r="BP37" s="2">
        <f t="shared" si="37"/>
        <v>8.4016532764556284E-2</v>
      </c>
      <c r="BQ37" s="2">
        <f t="shared" si="37"/>
        <v>5.4712379261410746E-2</v>
      </c>
      <c r="BR37" s="2">
        <f t="shared" si="37"/>
        <v>7.561598890299441E-2</v>
      </c>
      <c r="BS37" s="2">
        <f t="shared" si="37"/>
        <v>2.154065922853798E-2</v>
      </c>
      <c r="BT37" s="2">
        <f t="shared" si="37"/>
        <v>4.986203187017374E-2</v>
      </c>
      <c r="BU37" s="2">
        <f t="shared" si="37"/>
        <v>2.4944382578492984E-2</v>
      </c>
      <c r="BV37" s="2">
        <f t="shared" si="37"/>
        <v>5.2700411130591103E-2</v>
      </c>
      <c r="BW37" s="2">
        <f t="shared" si="37"/>
        <v>3.2427697352040818E-2</v>
      </c>
      <c r="BX37" s="2">
        <f t="shared" si="37"/>
        <v>6.6453826910954542E-2</v>
      </c>
      <c r="BY37" s="2">
        <f t="shared" si="37"/>
        <v>4.1366921836441056E-2</v>
      </c>
      <c r="BZ37" s="2">
        <f t="shared" si="37"/>
        <v>4.3981056528161457E-2</v>
      </c>
      <c r="CA37" s="2">
        <f t="shared" si="37"/>
        <v>6.1104646122678567E-2</v>
      </c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2">
      <c r="A38" t="s">
        <v>97</v>
      </c>
      <c r="F38">
        <v>10.92</v>
      </c>
      <c r="G38">
        <v>12.18</v>
      </c>
      <c r="H38">
        <v>12.61</v>
      </c>
      <c r="I38">
        <v>12.67</v>
      </c>
      <c r="J38">
        <v>9.43</v>
      </c>
      <c r="K38">
        <v>9.64</v>
      </c>
      <c r="L38">
        <v>10.95</v>
      </c>
      <c r="M38">
        <v>10.78</v>
      </c>
      <c r="N38">
        <v>8.25</v>
      </c>
      <c r="O38">
        <v>6.42</v>
      </c>
      <c r="P38">
        <v>7.56</v>
      </c>
      <c r="Q38">
        <v>6.38</v>
      </c>
      <c r="Z38">
        <v>11.29</v>
      </c>
      <c r="AA38">
        <v>12.39</v>
      </c>
      <c r="AB38">
        <v>12.84</v>
      </c>
      <c r="AC38">
        <v>12.36</v>
      </c>
      <c r="AD38">
        <v>9.73</v>
      </c>
      <c r="AE38">
        <v>9.52</v>
      </c>
      <c r="AF38">
        <v>11.27</v>
      </c>
      <c r="AG38">
        <v>10.85</v>
      </c>
      <c r="AH38">
        <v>8.6199999999999992</v>
      </c>
      <c r="AI38">
        <v>6.61</v>
      </c>
      <c r="AJ38">
        <v>7.18</v>
      </c>
      <c r="AK38">
        <v>6.32</v>
      </c>
      <c r="AT38">
        <v>9.98</v>
      </c>
      <c r="AU38">
        <v>11.52</v>
      </c>
      <c r="AV38">
        <v>12.08</v>
      </c>
      <c r="AW38">
        <v>12.34</v>
      </c>
      <c r="AX38">
        <v>7.99</v>
      </c>
      <c r="AY38">
        <v>10.49</v>
      </c>
      <c r="AZ38">
        <v>10.41</v>
      </c>
      <c r="BA38">
        <v>10.49</v>
      </c>
      <c r="BM38">
        <v>9.9700000000000006</v>
      </c>
      <c r="BN38">
        <v>11.79</v>
      </c>
      <c r="BO38">
        <v>12.48</v>
      </c>
      <c r="BP38">
        <v>12.85</v>
      </c>
      <c r="BQ38">
        <v>7.98</v>
      </c>
      <c r="BR38">
        <v>10.39</v>
      </c>
      <c r="BS38">
        <v>10.74</v>
      </c>
      <c r="BT38">
        <v>10.97</v>
      </c>
    </row>
    <row r="39" spans="1:256" x14ac:dyDescent="0.2">
      <c r="F39">
        <v>10.97</v>
      </c>
      <c r="G39">
        <v>11.97</v>
      </c>
      <c r="H39">
        <v>12.81</v>
      </c>
      <c r="I39">
        <v>12.65</v>
      </c>
      <c r="J39">
        <v>9.43</v>
      </c>
      <c r="K39">
        <v>9.7799999999999994</v>
      </c>
      <c r="L39">
        <v>10.33</v>
      </c>
      <c r="M39">
        <v>10.72</v>
      </c>
      <c r="N39">
        <v>8.18</v>
      </c>
      <c r="O39">
        <v>6.57</v>
      </c>
      <c r="P39">
        <v>7.58</v>
      </c>
      <c r="Q39">
        <v>6.49</v>
      </c>
      <c r="Z39">
        <v>10.97</v>
      </c>
      <c r="AA39">
        <v>12.27</v>
      </c>
      <c r="AB39">
        <v>13.21</v>
      </c>
      <c r="AC39">
        <v>12.48</v>
      </c>
      <c r="AD39">
        <v>9.7200000000000006</v>
      </c>
      <c r="AE39">
        <v>9.65</v>
      </c>
      <c r="AF39">
        <v>10.98</v>
      </c>
      <c r="AG39">
        <v>10.66</v>
      </c>
      <c r="AH39">
        <v>8.59</v>
      </c>
      <c r="AI39">
        <v>6.87</v>
      </c>
      <c r="AJ39">
        <v>7.22</v>
      </c>
      <c r="AK39">
        <v>6.41</v>
      </c>
      <c r="AT39">
        <v>9.8699999999999992</v>
      </c>
      <c r="AU39">
        <v>11.57</v>
      </c>
      <c r="AV39">
        <v>12.12</v>
      </c>
      <c r="AW39">
        <v>12.31</v>
      </c>
      <c r="AX39">
        <v>7.94</v>
      </c>
      <c r="AY39">
        <v>10.75</v>
      </c>
      <c r="AZ39">
        <v>10.52</v>
      </c>
      <c r="BA39">
        <v>10.78</v>
      </c>
      <c r="BM39">
        <v>9.98</v>
      </c>
      <c r="BN39">
        <v>11.36</v>
      </c>
      <c r="BO39">
        <v>12.35</v>
      </c>
      <c r="BP39">
        <v>12.93</v>
      </c>
      <c r="BQ39">
        <v>7.99</v>
      </c>
      <c r="BR39">
        <v>10.25</v>
      </c>
      <c r="BS39">
        <v>10.72</v>
      </c>
      <c r="BT39">
        <v>10.69</v>
      </c>
    </row>
    <row r="40" spans="1:256" x14ac:dyDescent="0.2">
      <c r="F40">
        <v>10.99</v>
      </c>
      <c r="G40">
        <v>12.19</v>
      </c>
      <c r="H40">
        <v>12.74</v>
      </c>
      <c r="I40">
        <v>12.63</v>
      </c>
      <c r="J40">
        <v>9.4499999999999993</v>
      </c>
      <c r="K40">
        <v>10.27</v>
      </c>
      <c r="L40">
        <v>10.37</v>
      </c>
      <c r="M40">
        <v>10.71</v>
      </c>
      <c r="N40">
        <v>8.14</v>
      </c>
      <c r="O40">
        <v>6.68</v>
      </c>
      <c r="P40">
        <v>7.56</v>
      </c>
      <c r="Q40">
        <v>6.41</v>
      </c>
      <c r="Z40">
        <v>11.27</v>
      </c>
      <c r="AA40">
        <v>12.46</v>
      </c>
      <c r="AB40">
        <v>12.94</v>
      </c>
      <c r="AC40">
        <v>12.41</v>
      </c>
      <c r="AD40">
        <v>9.94</v>
      </c>
      <c r="AE40">
        <v>9.59</v>
      </c>
      <c r="AF40">
        <v>11.26</v>
      </c>
      <c r="AG40">
        <v>10.78</v>
      </c>
      <c r="AH40">
        <v>8.5399999999999991</v>
      </c>
      <c r="AI40">
        <v>6.97</v>
      </c>
      <c r="AJ40">
        <v>7.14</v>
      </c>
      <c r="AK40">
        <v>6.27</v>
      </c>
      <c r="AT40">
        <v>9.6199999999999992</v>
      </c>
      <c r="AU40">
        <v>11.53</v>
      </c>
      <c r="AV40">
        <v>12.08</v>
      </c>
      <c r="AW40">
        <v>12.15</v>
      </c>
      <c r="AX40">
        <v>7.94</v>
      </c>
      <c r="AY40">
        <v>10.69</v>
      </c>
      <c r="AZ40">
        <v>10.38</v>
      </c>
      <c r="BA40">
        <v>10.67</v>
      </c>
      <c r="BM40">
        <v>9.99</v>
      </c>
      <c r="BN40">
        <v>11.98</v>
      </c>
      <c r="BO40">
        <v>12.58</v>
      </c>
      <c r="BP40">
        <v>12.67</v>
      </c>
      <c r="BQ40">
        <v>7.94</v>
      </c>
      <c r="BR40">
        <v>10.43</v>
      </c>
      <c r="BS40">
        <v>10.73</v>
      </c>
      <c r="BT40">
        <v>10.99</v>
      </c>
    </row>
    <row r="41" spans="1:256" x14ac:dyDescent="0.2">
      <c r="F41">
        <v>10.98</v>
      </c>
      <c r="G41">
        <v>12.22</v>
      </c>
      <c r="H41">
        <v>12.64</v>
      </c>
      <c r="I41">
        <v>12.66</v>
      </c>
      <c r="J41">
        <v>9.49</v>
      </c>
      <c r="K41">
        <v>9.73</v>
      </c>
      <c r="L41">
        <v>10.54</v>
      </c>
      <c r="M41">
        <v>10.68</v>
      </c>
      <c r="N41">
        <v>8.17</v>
      </c>
      <c r="O41">
        <v>6.53</v>
      </c>
      <c r="P41">
        <v>7.62</v>
      </c>
      <c r="Q41">
        <v>6.43</v>
      </c>
      <c r="Z41">
        <v>11.27</v>
      </c>
      <c r="AA41">
        <v>12.44</v>
      </c>
      <c r="AB41">
        <v>12.87</v>
      </c>
      <c r="AC41">
        <v>12.58</v>
      </c>
      <c r="AD41">
        <v>9.68</v>
      </c>
      <c r="AE41">
        <v>9.69</v>
      </c>
      <c r="AF41">
        <v>10.89</v>
      </c>
      <c r="AG41">
        <v>10.71</v>
      </c>
      <c r="AH41">
        <v>8.74</v>
      </c>
      <c r="AI41">
        <v>6.98</v>
      </c>
      <c r="AJ41">
        <v>7.17</v>
      </c>
      <c r="AK41">
        <v>6.36</v>
      </c>
      <c r="AT41">
        <v>9.85</v>
      </c>
      <c r="AU41">
        <v>11.56</v>
      </c>
      <c r="AV41">
        <v>12.18</v>
      </c>
      <c r="AW41">
        <v>12.19</v>
      </c>
      <c r="AX41">
        <v>7.97</v>
      </c>
      <c r="AY41">
        <v>9.8699999999999992</v>
      </c>
      <c r="AZ41">
        <v>10.48</v>
      </c>
      <c r="BA41">
        <v>10.67</v>
      </c>
      <c r="BM41">
        <v>9.99</v>
      </c>
      <c r="BN41">
        <v>11.93</v>
      </c>
      <c r="BO41">
        <v>12.15</v>
      </c>
      <c r="BP41">
        <v>12.56</v>
      </c>
      <c r="BQ41">
        <v>7.88</v>
      </c>
      <c r="BR41">
        <v>10.35</v>
      </c>
      <c r="BS41">
        <v>10.91</v>
      </c>
      <c r="BT41">
        <v>10.81</v>
      </c>
    </row>
    <row r="42" spans="1:256" x14ac:dyDescent="0.2">
      <c r="F42">
        <v>10.98</v>
      </c>
      <c r="G42">
        <v>12.13</v>
      </c>
      <c r="H42">
        <v>12.51</v>
      </c>
      <c r="I42">
        <v>12.72</v>
      </c>
      <c r="J42">
        <v>9.39</v>
      </c>
      <c r="K42">
        <v>9.67</v>
      </c>
      <c r="L42">
        <v>10.37</v>
      </c>
      <c r="M42">
        <v>10.67</v>
      </c>
      <c r="N42">
        <v>8.17</v>
      </c>
      <c r="O42">
        <v>6.41</v>
      </c>
      <c r="P42">
        <v>7.64</v>
      </c>
      <c r="Q42">
        <v>6.41</v>
      </c>
      <c r="Z42">
        <v>11.51</v>
      </c>
      <c r="AA42">
        <v>12.55</v>
      </c>
      <c r="AB42">
        <v>13.08</v>
      </c>
      <c r="AC42">
        <v>12.44</v>
      </c>
      <c r="AD42">
        <v>9.68</v>
      </c>
      <c r="AE42">
        <v>9.42</v>
      </c>
      <c r="AF42">
        <v>11.19</v>
      </c>
      <c r="AG42">
        <v>10.81</v>
      </c>
      <c r="AH42">
        <v>8.7200000000000006</v>
      </c>
      <c r="AI42">
        <v>6.72</v>
      </c>
      <c r="AJ42">
        <v>7.13</v>
      </c>
      <c r="AK42">
        <v>6.26</v>
      </c>
      <c r="AT42">
        <v>9.94</v>
      </c>
      <c r="AU42">
        <v>11.48</v>
      </c>
      <c r="AV42">
        <v>12.11</v>
      </c>
      <c r="AW42">
        <v>12.31</v>
      </c>
      <c r="AX42">
        <v>7.99</v>
      </c>
      <c r="AY42">
        <v>10.28</v>
      </c>
      <c r="AZ42">
        <v>10.68</v>
      </c>
      <c r="BA42">
        <v>10.68</v>
      </c>
      <c r="BM42">
        <v>9.98</v>
      </c>
      <c r="BN42">
        <v>11.81</v>
      </c>
      <c r="BO42">
        <v>12.29</v>
      </c>
      <c r="BP42">
        <v>12.62</v>
      </c>
      <c r="BQ42">
        <v>7.99</v>
      </c>
      <c r="BR42">
        <v>10.220000000000001</v>
      </c>
      <c r="BS42">
        <v>10.82</v>
      </c>
      <c r="BT42">
        <v>10.98</v>
      </c>
    </row>
    <row r="43" spans="1:256" x14ac:dyDescent="0.2">
      <c r="F43">
        <v>10.97</v>
      </c>
      <c r="G43">
        <v>11.89</v>
      </c>
      <c r="H43">
        <v>12.75</v>
      </c>
      <c r="I43">
        <v>12.71</v>
      </c>
      <c r="J43">
        <v>9.39</v>
      </c>
      <c r="K43">
        <v>10.38</v>
      </c>
      <c r="L43">
        <v>10.44</v>
      </c>
      <c r="M43">
        <v>10.59</v>
      </c>
      <c r="N43">
        <v>8.2799999999999994</v>
      </c>
      <c r="O43">
        <v>6.49</v>
      </c>
      <c r="P43">
        <v>7.59</v>
      </c>
      <c r="Q43">
        <v>6.32</v>
      </c>
      <c r="Z43">
        <v>11.38</v>
      </c>
      <c r="AA43">
        <v>12.41</v>
      </c>
      <c r="AB43">
        <v>13.18</v>
      </c>
      <c r="AC43">
        <v>12.44</v>
      </c>
      <c r="AD43">
        <v>9.9600000000000009</v>
      </c>
      <c r="AE43">
        <v>9.65</v>
      </c>
      <c r="AF43">
        <v>10.89</v>
      </c>
      <c r="AG43">
        <v>10.78</v>
      </c>
      <c r="AH43">
        <v>8.59</v>
      </c>
      <c r="AI43">
        <v>6.92</v>
      </c>
      <c r="AJ43">
        <v>6.98</v>
      </c>
      <c r="AK43">
        <v>6.23</v>
      </c>
      <c r="AT43">
        <v>9.5500000000000007</v>
      </c>
      <c r="AU43">
        <v>11.64</v>
      </c>
      <c r="AV43">
        <v>12.11</v>
      </c>
      <c r="AW43">
        <v>12.22</v>
      </c>
      <c r="AX43">
        <v>7.98</v>
      </c>
      <c r="AY43">
        <v>10.55</v>
      </c>
      <c r="AZ43">
        <v>10.48</v>
      </c>
      <c r="BA43">
        <v>10.66</v>
      </c>
      <c r="BM43">
        <v>9.93</v>
      </c>
      <c r="BN43">
        <v>11.59</v>
      </c>
      <c r="BO43">
        <v>12.45</v>
      </c>
      <c r="BP43">
        <v>12.48</v>
      </c>
      <c r="BQ43">
        <v>7.99</v>
      </c>
      <c r="BR43">
        <v>10.29</v>
      </c>
      <c r="BS43">
        <v>10.88</v>
      </c>
      <c r="BT43">
        <v>10.92</v>
      </c>
    </row>
    <row r="44" spans="1:256" x14ac:dyDescent="0.2">
      <c r="F44">
        <v>10.98</v>
      </c>
      <c r="G44">
        <v>12.17</v>
      </c>
      <c r="H44">
        <v>12.67</v>
      </c>
      <c r="I44">
        <v>12.63</v>
      </c>
      <c r="J44">
        <v>9.48</v>
      </c>
      <c r="K44">
        <v>9.74</v>
      </c>
      <c r="L44">
        <v>10.97</v>
      </c>
      <c r="M44">
        <v>10.67</v>
      </c>
      <c r="N44">
        <v>8.18</v>
      </c>
      <c r="O44">
        <v>6.78</v>
      </c>
      <c r="P44">
        <v>7.62</v>
      </c>
      <c r="Q44">
        <v>6.48</v>
      </c>
      <c r="Z44">
        <v>11.47</v>
      </c>
      <c r="AA44">
        <v>12.53</v>
      </c>
      <c r="AB44">
        <v>13.09</v>
      </c>
      <c r="AC44">
        <v>12.08</v>
      </c>
      <c r="AD44">
        <v>9.67</v>
      </c>
      <c r="AE44">
        <v>9.65</v>
      </c>
      <c r="AF44">
        <v>10.96</v>
      </c>
      <c r="AG44">
        <v>10.66</v>
      </c>
      <c r="AH44">
        <v>8.61</v>
      </c>
      <c r="AI44">
        <v>6.62</v>
      </c>
      <c r="AJ44">
        <v>7.12</v>
      </c>
      <c r="AK44">
        <v>6.23</v>
      </c>
      <c r="AT44">
        <v>9.75</v>
      </c>
      <c r="AU44">
        <v>11.77</v>
      </c>
      <c r="AV44">
        <v>12.13</v>
      </c>
      <c r="AW44">
        <v>12.18</v>
      </c>
      <c r="AX44">
        <v>7.99</v>
      </c>
      <c r="AY44">
        <v>10.46</v>
      </c>
      <c r="AZ44">
        <v>10.75</v>
      </c>
      <c r="BA44">
        <v>10.66</v>
      </c>
      <c r="BM44">
        <v>9.99</v>
      </c>
      <c r="BN44">
        <v>11.65</v>
      </c>
      <c r="BO44">
        <v>12.28</v>
      </c>
      <c r="BP44">
        <v>12.56</v>
      </c>
      <c r="BQ44">
        <v>7.99</v>
      </c>
      <c r="BR44">
        <v>10.130000000000001</v>
      </c>
      <c r="BS44">
        <v>10.61</v>
      </c>
      <c r="BT44">
        <v>10.89</v>
      </c>
    </row>
    <row r="45" spans="1:256" x14ac:dyDescent="0.2">
      <c r="F45">
        <v>10.93</v>
      </c>
      <c r="G45">
        <v>12.22</v>
      </c>
      <c r="H45">
        <v>12.76</v>
      </c>
      <c r="I45">
        <v>12.66</v>
      </c>
      <c r="J45">
        <v>9.15</v>
      </c>
      <c r="K45">
        <v>9.6300000000000008</v>
      </c>
      <c r="L45">
        <v>10.79</v>
      </c>
      <c r="M45">
        <v>10.61</v>
      </c>
      <c r="N45">
        <v>7.97</v>
      </c>
      <c r="O45">
        <v>6.63</v>
      </c>
      <c r="P45">
        <v>7.63</v>
      </c>
      <c r="Q45">
        <v>6.34</v>
      </c>
      <c r="Z45">
        <v>11.56</v>
      </c>
      <c r="AA45">
        <v>12.22</v>
      </c>
      <c r="AB45">
        <v>12.97</v>
      </c>
      <c r="AC45">
        <v>12.61</v>
      </c>
      <c r="AD45">
        <v>9.83</v>
      </c>
      <c r="AE45">
        <v>9.61</v>
      </c>
      <c r="AF45">
        <v>11.36</v>
      </c>
      <c r="AG45">
        <v>10.71</v>
      </c>
      <c r="AH45">
        <v>8.59</v>
      </c>
      <c r="AI45">
        <v>6.74</v>
      </c>
      <c r="AJ45">
        <v>7.17</v>
      </c>
      <c r="AK45">
        <v>6.28</v>
      </c>
      <c r="AT45">
        <v>9.7799999999999994</v>
      </c>
      <c r="AU45">
        <v>11.62</v>
      </c>
      <c r="AV45">
        <v>12.09</v>
      </c>
      <c r="AW45">
        <v>12.01</v>
      </c>
      <c r="AX45">
        <v>7.97</v>
      </c>
      <c r="AY45">
        <v>10.73</v>
      </c>
      <c r="AZ45">
        <v>10.35</v>
      </c>
      <c r="BA45">
        <v>10.69</v>
      </c>
      <c r="BM45">
        <v>9.81</v>
      </c>
      <c r="BN45">
        <v>11.94</v>
      </c>
      <c r="BO45">
        <v>12.28</v>
      </c>
      <c r="BP45">
        <v>12.53</v>
      </c>
      <c r="BQ45">
        <v>7.97</v>
      </c>
      <c r="BR45">
        <v>10.38</v>
      </c>
      <c r="BS45">
        <v>10.78</v>
      </c>
      <c r="BT45">
        <v>10.83</v>
      </c>
    </row>
    <row r="46" spans="1:256" x14ac:dyDescent="0.2">
      <c r="F46">
        <v>10.78</v>
      </c>
      <c r="G46">
        <v>11.95</v>
      </c>
      <c r="H46">
        <v>12.64</v>
      </c>
      <c r="I46">
        <v>12.65</v>
      </c>
      <c r="J46">
        <v>9.2899999999999991</v>
      </c>
      <c r="K46">
        <v>9.7799999999999994</v>
      </c>
      <c r="L46">
        <v>10.86</v>
      </c>
      <c r="M46">
        <v>10.79</v>
      </c>
      <c r="N46">
        <v>8.16</v>
      </c>
      <c r="O46">
        <v>6.42</v>
      </c>
      <c r="P46">
        <v>7.56</v>
      </c>
      <c r="Q46">
        <v>6.36</v>
      </c>
      <c r="Z46">
        <v>10.99</v>
      </c>
      <c r="AA46">
        <v>11.85</v>
      </c>
      <c r="AB46">
        <v>12.77</v>
      </c>
      <c r="AC46">
        <v>12.43</v>
      </c>
      <c r="AD46">
        <v>9.66</v>
      </c>
      <c r="AE46">
        <v>9.91</v>
      </c>
      <c r="AF46">
        <v>10.97</v>
      </c>
      <c r="AG46">
        <v>10.54</v>
      </c>
      <c r="AH46">
        <v>8.1199999999999992</v>
      </c>
      <c r="AI46">
        <v>6.94</v>
      </c>
      <c r="AJ46">
        <v>7.14</v>
      </c>
      <c r="AK46">
        <v>6.25</v>
      </c>
      <c r="AT46">
        <v>9.73</v>
      </c>
      <c r="AU46">
        <v>11.74</v>
      </c>
      <c r="AV46">
        <v>12.12</v>
      </c>
      <c r="AW46">
        <v>12.21</v>
      </c>
      <c r="AX46">
        <v>7.99</v>
      </c>
      <c r="AY46">
        <v>10.92</v>
      </c>
      <c r="AZ46">
        <v>10.85</v>
      </c>
      <c r="BA46">
        <v>10.65</v>
      </c>
      <c r="BM46">
        <v>9.9700000000000006</v>
      </c>
      <c r="BN46">
        <v>11.61</v>
      </c>
      <c r="BO46">
        <v>12.59</v>
      </c>
      <c r="BP46">
        <v>12.34</v>
      </c>
      <c r="BQ46">
        <v>7.99</v>
      </c>
      <c r="BR46">
        <v>10.85</v>
      </c>
      <c r="BS46">
        <v>10.98</v>
      </c>
      <c r="BT46">
        <v>10.67</v>
      </c>
    </row>
    <row r="47" spans="1:256" x14ac:dyDescent="0.2">
      <c r="F47">
        <v>10.83</v>
      </c>
      <c r="G47">
        <v>11.94</v>
      </c>
      <c r="H47">
        <v>12.64</v>
      </c>
      <c r="I47">
        <v>12.64</v>
      </c>
      <c r="J47">
        <v>9.48</v>
      </c>
      <c r="K47">
        <v>9.7799999999999994</v>
      </c>
      <c r="L47">
        <v>10.99</v>
      </c>
      <c r="M47">
        <v>10.67</v>
      </c>
      <c r="N47">
        <v>8.14</v>
      </c>
      <c r="O47">
        <v>6.43</v>
      </c>
      <c r="P47">
        <v>7.64</v>
      </c>
      <c r="Q47">
        <v>6.34</v>
      </c>
      <c r="Z47">
        <v>11.23</v>
      </c>
      <c r="AA47">
        <v>11.84</v>
      </c>
      <c r="AB47">
        <v>13.09</v>
      </c>
      <c r="AC47">
        <v>12.51</v>
      </c>
      <c r="AD47">
        <v>9.23</v>
      </c>
      <c r="AE47">
        <v>9.76</v>
      </c>
      <c r="AF47">
        <v>11.31</v>
      </c>
      <c r="AG47">
        <v>11.05</v>
      </c>
      <c r="AH47">
        <v>8.48</v>
      </c>
      <c r="AI47">
        <v>6.78</v>
      </c>
      <c r="AJ47">
        <v>7.19</v>
      </c>
      <c r="AK47">
        <v>6.25</v>
      </c>
      <c r="AT47">
        <v>9.92</v>
      </c>
      <c r="AU47">
        <v>11.57</v>
      </c>
      <c r="AV47">
        <v>12.08</v>
      </c>
      <c r="AW47">
        <v>12.16</v>
      </c>
      <c r="AX47">
        <v>7.98</v>
      </c>
      <c r="AY47">
        <v>10.48</v>
      </c>
      <c r="AZ47">
        <v>10.39</v>
      </c>
      <c r="BA47">
        <v>10.74</v>
      </c>
      <c r="BM47">
        <v>9.9700000000000006</v>
      </c>
      <c r="BN47">
        <v>11.74</v>
      </c>
      <c r="BO47">
        <v>12.23</v>
      </c>
      <c r="BP47">
        <v>12.48</v>
      </c>
      <c r="BQ47">
        <v>7.99</v>
      </c>
      <c r="BR47">
        <v>10.23</v>
      </c>
      <c r="BS47">
        <v>10.93</v>
      </c>
      <c r="BT47">
        <v>10.97</v>
      </c>
    </row>
    <row r="48" spans="1:256" x14ac:dyDescent="0.2">
      <c r="A48" t="s">
        <v>84</v>
      </c>
      <c r="F48">
        <f t="shared" ref="F48:BA48" si="38">AVERAGE(F38:F47)</f>
        <v>10.933</v>
      </c>
      <c r="G48">
        <f t="shared" si="38"/>
        <v>12.086</v>
      </c>
      <c r="H48">
        <f t="shared" si="38"/>
        <v>12.677000000000001</v>
      </c>
      <c r="I48">
        <f t="shared" si="38"/>
        <v>12.661999999999999</v>
      </c>
      <c r="J48">
        <f t="shared" si="38"/>
        <v>9.3979999999999997</v>
      </c>
      <c r="K48">
        <f t="shared" si="38"/>
        <v>9.84</v>
      </c>
      <c r="L48">
        <f t="shared" si="38"/>
        <v>10.660999999999998</v>
      </c>
      <c r="M48">
        <f t="shared" si="38"/>
        <v>10.689</v>
      </c>
      <c r="N48">
        <f t="shared" si="38"/>
        <v>8.1639999999999997</v>
      </c>
      <c r="O48">
        <f t="shared" si="38"/>
        <v>6.5360000000000014</v>
      </c>
      <c r="P48">
        <f t="shared" si="38"/>
        <v>7.6</v>
      </c>
      <c r="Q48">
        <f t="shared" si="38"/>
        <v>6.3960000000000008</v>
      </c>
      <c r="Z48">
        <f t="shared" si="38"/>
        <v>11.294</v>
      </c>
      <c r="AA48">
        <f t="shared" si="38"/>
        <v>12.295999999999999</v>
      </c>
      <c r="AB48">
        <f t="shared" si="38"/>
        <v>13.004</v>
      </c>
      <c r="AC48">
        <f t="shared" si="38"/>
        <v>12.433999999999999</v>
      </c>
      <c r="AD48">
        <f t="shared" si="38"/>
        <v>9.7099999999999991</v>
      </c>
      <c r="AE48">
        <f t="shared" si="38"/>
        <v>9.6449999999999996</v>
      </c>
      <c r="AF48">
        <f t="shared" si="38"/>
        <v>11.108000000000001</v>
      </c>
      <c r="AG48">
        <f t="shared" si="38"/>
        <v>10.754999999999999</v>
      </c>
      <c r="AH48">
        <f t="shared" si="38"/>
        <v>8.56</v>
      </c>
      <c r="AI48">
        <f t="shared" si="38"/>
        <v>6.8149999999999995</v>
      </c>
      <c r="AJ48">
        <f t="shared" si="38"/>
        <v>7.1440000000000001</v>
      </c>
      <c r="AK48">
        <f t="shared" si="38"/>
        <v>6.2859999999999996</v>
      </c>
      <c r="AT48">
        <f t="shared" si="38"/>
        <v>9.7990000000000013</v>
      </c>
      <c r="AU48">
        <f t="shared" si="38"/>
        <v>11.6</v>
      </c>
      <c r="AV48">
        <f t="shared" si="38"/>
        <v>12.110000000000001</v>
      </c>
      <c r="AW48">
        <f t="shared" si="38"/>
        <v>12.207999999999998</v>
      </c>
      <c r="AX48">
        <f t="shared" si="38"/>
        <v>7.9740000000000011</v>
      </c>
      <c r="AY48">
        <f t="shared" si="38"/>
        <v>10.522000000000002</v>
      </c>
      <c r="AZ48">
        <f t="shared" si="38"/>
        <v>10.529</v>
      </c>
      <c r="BA48">
        <f t="shared" si="38"/>
        <v>10.669</v>
      </c>
      <c r="BM48">
        <f t="shared" ref="BM48:BT48" si="39">AVERAGE(BM38:BM47)</f>
        <v>9.958000000000002</v>
      </c>
      <c r="BN48">
        <f t="shared" si="39"/>
        <v>11.739999999999998</v>
      </c>
      <c r="BO48">
        <f t="shared" si="39"/>
        <v>12.368</v>
      </c>
      <c r="BP48">
        <f t="shared" si="39"/>
        <v>12.602</v>
      </c>
      <c r="BQ48">
        <f t="shared" si="39"/>
        <v>7.9709999999999992</v>
      </c>
      <c r="BR48">
        <f t="shared" si="39"/>
        <v>10.352</v>
      </c>
      <c r="BS48">
        <f t="shared" si="39"/>
        <v>10.809999999999999</v>
      </c>
      <c r="BT48">
        <f t="shared" si="39"/>
        <v>10.872</v>
      </c>
    </row>
    <row r="49" spans="1:256" x14ac:dyDescent="0.2">
      <c r="A49" t="s">
        <v>85</v>
      </c>
      <c r="F49">
        <f t="shared" ref="F49:BA49" si="40">(ABS(F48-F47)+ABS(F48-F46)+ABS(F48-F45)+ABS(F48-F44)+ABS(F48-F43)+ABS(F48-F42)+ABS(F48-F41)+ABS(F48-F40)+ABS(F48-F39)+ABS(F48-F38))</f>
        <v>0.54400000000000404</v>
      </c>
      <c r="G49">
        <f t="shared" si="40"/>
        <v>1.1880000000000006</v>
      </c>
      <c r="H49">
        <f t="shared" si="40"/>
        <v>0.7040000000000024</v>
      </c>
      <c r="I49">
        <f t="shared" si="40"/>
        <v>0.22799999999999443</v>
      </c>
      <c r="J49">
        <f t="shared" si="40"/>
        <v>0.74399999999999977</v>
      </c>
      <c r="K49">
        <f t="shared" si="40"/>
        <v>1.9399999999999995</v>
      </c>
      <c r="L49">
        <f t="shared" si="40"/>
        <v>2.5100000000000016</v>
      </c>
      <c r="M49">
        <f t="shared" si="40"/>
        <v>0.48800000000000132</v>
      </c>
      <c r="N49">
        <f t="shared" si="40"/>
        <v>0.49199999999999822</v>
      </c>
      <c r="O49">
        <f t="shared" si="40"/>
        <v>1.0320000000000027</v>
      </c>
      <c r="P49">
        <f t="shared" si="40"/>
        <v>0.30000000000000071</v>
      </c>
      <c r="Q49">
        <f t="shared" si="40"/>
        <v>0.48000000000000043</v>
      </c>
      <c r="Z49">
        <f t="shared" si="40"/>
        <v>1.4880000000000031</v>
      </c>
      <c r="AA49">
        <f t="shared" si="40"/>
        <v>2.0080000000000027</v>
      </c>
      <c r="AB49">
        <f t="shared" si="40"/>
        <v>1.2600000000000016</v>
      </c>
      <c r="AC49">
        <f t="shared" si="40"/>
        <v>0.91200000000000081</v>
      </c>
      <c r="AD49">
        <f t="shared" si="40"/>
        <v>1.2600000000000016</v>
      </c>
      <c r="AE49">
        <f t="shared" si="40"/>
        <v>0.88000000000000256</v>
      </c>
      <c r="AF49">
        <f t="shared" si="40"/>
        <v>1.6999999999999957</v>
      </c>
      <c r="AG49">
        <f t="shared" si="40"/>
        <v>0.98999999999999844</v>
      </c>
      <c r="AH49">
        <f t="shared" si="40"/>
        <v>1.0799999999999983</v>
      </c>
      <c r="AI49">
        <f t="shared" si="40"/>
        <v>1.21</v>
      </c>
      <c r="AJ49">
        <f t="shared" si="40"/>
        <v>0.41999999999999993</v>
      </c>
      <c r="AK49">
        <f t="shared" si="40"/>
        <v>0.46399999999999864</v>
      </c>
      <c r="AT49">
        <f t="shared" si="40"/>
        <v>1.129999999999999</v>
      </c>
      <c r="AU49">
        <f t="shared" si="40"/>
        <v>0.73999999999999844</v>
      </c>
      <c r="AV49">
        <f t="shared" si="40"/>
        <v>0.22000000000000242</v>
      </c>
      <c r="AW49">
        <f t="shared" si="40"/>
        <v>0.70000000000000284</v>
      </c>
      <c r="AX49">
        <f t="shared" si="40"/>
        <v>0.15199999999999925</v>
      </c>
      <c r="AY49">
        <f t="shared" si="40"/>
        <v>2.0600000000000005</v>
      </c>
      <c r="AZ49">
        <f t="shared" si="40"/>
        <v>1.3859999999999975</v>
      </c>
      <c r="BA49">
        <f t="shared" si="40"/>
        <v>0.43199999999999683</v>
      </c>
      <c r="BM49">
        <f t="shared" ref="BM49:BT49" si="41">(ABS(BM48-BM47)+ABS(BM48-BM46)+ABS(BM48-BM45)+ABS(BM48-BM44)+ABS(BM48-BM43)+ABS(BM48-BM42)+ABS(BM48-BM41)+ABS(BM48-BM40)+ABS(BM48-BM39)+ABS(BM48-BM38))</f>
        <v>0.35199999999999143</v>
      </c>
      <c r="BN49">
        <f t="shared" si="41"/>
        <v>1.5000000000000036</v>
      </c>
      <c r="BO49">
        <f t="shared" si="41"/>
        <v>1.256000000000002</v>
      </c>
      <c r="BP49">
        <f t="shared" si="41"/>
        <v>1.3239999999999981</v>
      </c>
      <c r="BQ49">
        <f t="shared" si="41"/>
        <v>0.24600000000000488</v>
      </c>
      <c r="BR49">
        <f t="shared" si="41"/>
        <v>1.2840000000000007</v>
      </c>
      <c r="BS49">
        <f t="shared" si="41"/>
        <v>0.94000000000000128</v>
      </c>
      <c r="BT49">
        <f t="shared" si="41"/>
        <v>0.97600000000000264</v>
      </c>
    </row>
    <row r="50" spans="1:256" x14ac:dyDescent="0.2">
      <c r="F50">
        <f t="shared" ref="F50:BA50" si="42">F49/10</f>
        <v>5.4400000000000406E-2</v>
      </c>
      <c r="G50">
        <f t="shared" si="42"/>
        <v>0.11880000000000006</v>
      </c>
      <c r="H50">
        <f t="shared" si="42"/>
        <v>7.040000000000024E-2</v>
      </c>
      <c r="I50">
        <f t="shared" si="42"/>
        <v>2.2799999999999442E-2</v>
      </c>
      <c r="J50">
        <f t="shared" si="42"/>
        <v>7.439999999999998E-2</v>
      </c>
      <c r="K50">
        <f t="shared" si="42"/>
        <v>0.19399999999999995</v>
      </c>
      <c r="L50">
        <f t="shared" si="42"/>
        <v>0.25100000000000017</v>
      </c>
      <c r="M50">
        <f t="shared" si="42"/>
        <v>4.8800000000000135E-2</v>
      </c>
      <c r="N50">
        <f t="shared" si="42"/>
        <v>4.919999999999982E-2</v>
      </c>
      <c r="O50">
        <f t="shared" si="42"/>
        <v>0.10320000000000026</v>
      </c>
      <c r="P50">
        <f t="shared" si="42"/>
        <v>3.0000000000000072E-2</v>
      </c>
      <c r="Q50">
        <f t="shared" si="42"/>
        <v>4.8000000000000043E-2</v>
      </c>
      <c r="Z50">
        <f t="shared" si="42"/>
        <v>0.14880000000000032</v>
      </c>
      <c r="AA50">
        <f t="shared" si="42"/>
        <v>0.20080000000000026</v>
      </c>
      <c r="AB50">
        <f t="shared" si="42"/>
        <v>0.12600000000000017</v>
      </c>
      <c r="AC50">
        <f t="shared" si="42"/>
        <v>9.1200000000000087E-2</v>
      </c>
      <c r="AD50">
        <f t="shared" si="42"/>
        <v>0.12600000000000017</v>
      </c>
      <c r="AE50">
        <f t="shared" si="42"/>
        <v>8.8000000000000259E-2</v>
      </c>
      <c r="AF50">
        <f t="shared" si="42"/>
        <v>0.16999999999999957</v>
      </c>
      <c r="AG50">
        <f t="shared" si="42"/>
        <v>9.8999999999999838E-2</v>
      </c>
      <c r="AH50">
        <f t="shared" si="42"/>
        <v>0.10799999999999983</v>
      </c>
      <c r="AI50">
        <f t="shared" si="42"/>
        <v>0.121</v>
      </c>
      <c r="AJ50">
        <f t="shared" si="42"/>
        <v>4.1999999999999996E-2</v>
      </c>
      <c r="AK50">
        <f t="shared" si="42"/>
        <v>4.6399999999999865E-2</v>
      </c>
      <c r="AT50">
        <f t="shared" si="42"/>
        <v>0.11299999999999991</v>
      </c>
      <c r="AU50">
        <f t="shared" si="42"/>
        <v>7.3999999999999844E-2</v>
      </c>
      <c r="AV50">
        <f t="shared" si="42"/>
        <v>2.2000000000000242E-2</v>
      </c>
      <c r="AW50">
        <f t="shared" si="42"/>
        <v>7.0000000000000284E-2</v>
      </c>
      <c r="AX50">
        <f t="shared" si="42"/>
        <v>1.5199999999999925E-2</v>
      </c>
      <c r="AY50">
        <f t="shared" si="42"/>
        <v>0.20600000000000004</v>
      </c>
      <c r="AZ50">
        <f t="shared" si="42"/>
        <v>0.13859999999999975</v>
      </c>
      <c r="BA50">
        <f t="shared" si="42"/>
        <v>4.3199999999999683E-2</v>
      </c>
      <c r="BM50">
        <f t="shared" ref="BM50:BT50" si="43">BM49/10</f>
        <v>3.5199999999999142E-2</v>
      </c>
      <c r="BN50">
        <f t="shared" si="43"/>
        <v>0.15000000000000036</v>
      </c>
      <c r="BO50">
        <f t="shared" si="43"/>
        <v>0.12560000000000021</v>
      </c>
      <c r="BP50">
        <f t="shared" si="43"/>
        <v>0.1323999999999998</v>
      </c>
      <c r="BQ50">
        <f t="shared" si="43"/>
        <v>2.460000000000049E-2</v>
      </c>
      <c r="BR50">
        <f t="shared" si="43"/>
        <v>0.12840000000000007</v>
      </c>
      <c r="BS50">
        <f t="shared" si="43"/>
        <v>9.4000000000000125E-2</v>
      </c>
      <c r="BT50">
        <f t="shared" si="43"/>
        <v>9.760000000000027E-2</v>
      </c>
    </row>
    <row r="51" spans="1:256" x14ac:dyDescent="0.2">
      <c r="F51">
        <f t="shared" ref="F51:BA51" si="44">F50/F48</f>
        <v>4.9757614561419927E-3</v>
      </c>
      <c r="G51">
        <f t="shared" si="44"/>
        <v>9.8295548568591799E-3</v>
      </c>
      <c r="H51">
        <f t="shared" si="44"/>
        <v>5.5533643606531695E-3</v>
      </c>
      <c r="I51">
        <f t="shared" si="44"/>
        <v>1.800663402306069E-3</v>
      </c>
      <c r="J51">
        <f t="shared" si="44"/>
        <v>7.9165779953181501E-3</v>
      </c>
      <c r="K51">
        <f t="shared" si="44"/>
        <v>1.971544715447154E-2</v>
      </c>
      <c r="L51">
        <f t="shared" si="44"/>
        <v>2.3543757621236304E-2</v>
      </c>
      <c r="M51">
        <f t="shared" si="44"/>
        <v>4.5654411076808061E-3</v>
      </c>
      <c r="N51">
        <f t="shared" si="44"/>
        <v>6.0264576188142852E-3</v>
      </c>
      <c r="O51">
        <f t="shared" si="44"/>
        <v>1.5789473684210565E-2</v>
      </c>
      <c r="P51">
        <f t="shared" si="44"/>
        <v>3.9473684210526412E-3</v>
      </c>
      <c r="Q51">
        <f t="shared" si="44"/>
        <v>7.5046904315197059E-3</v>
      </c>
      <c r="Z51">
        <f t="shared" si="44"/>
        <v>1.3175137241012954E-2</v>
      </c>
      <c r="AA51">
        <f t="shared" si="44"/>
        <v>1.6330513988288897E-2</v>
      </c>
      <c r="AB51">
        <f t="shared" si="44"/>
        <v>9.6893263611196687E-3</v>
      </c>
      <c r="AC51">
        <f t="shared" si="44"/>
        <v>7.3347273604632531E-3</v>
      </c>
      <c r="AD51">
        <f t="shared" si="44"/>
        <v>1.2976313079299709E-2</v>
      </c>
      <c r="AE51">
        <f t="shared" si="44"/>
        <v>9.1238983929497423E-3</v>
      </c>
      <c r="AF51">
        <f t="shared" si="44"/>
        <v>1.5304285199855921E-2</v>
      </c>
      <c r="AG51">
        <f t="shared" si="44"/>
        <v>9.2050209205020786E-3</v>
      </c>
      <c r="AH51">
        <f t="shared" si="44"/>
        <v>1.2616822429906522E-2</v>
      </c>
      <c r="AI51">
        <f t="shared" si="44"/>
        <v>1.7754952311078504E-2</v>
      </c>
      <c r="AJ51">
        <f t="shared" si="44"/>
        <v>5.8790593505039183E-3</v>
      </c>
      <c r="AK51">
        <f t="shared" si="44"/>
        <v>7.3814826598790758E-3</v>
      </c>
      <c r="AT51">
        <f t="shared" si="44"/>
        <v>1.1531788958056934E-2</v>
      </c>
      <c r="AU51">
        <f t="shared" si="44"/>
        <v>6.3793103448275728E-3</v>
      </c>
      <c r="AV51">
        <f t="shared" si="44"/>
        <v>1.8166804293972122E-3</v>
      </c>
      <c r="AW51">
        <f t="shared" si="44"/>
        <v>5.7339449541284641E-3</v>
      </c>
      <c r="AX51">
        <f t="shared" si="44"/>
        <v>1.9061951341860952E-3</v>
      </c>
      <c r="AY51">
        <f t="shared" si="44"/>
        <v>1.9578026991066338E-2</v>
      </c>
      <c r="AZ51">
        <f t="shared" si="44"/>
        <v>1.3163643270965881E-2</v>
      </c>
      <c r="BA51">
        <f t="shared" si="44"/>
        <v>4.049114256256414E-3</v>
      </c>
      <c r="BM51">
        <f t="shared" ref="BM51:BT51" si="45">BM50/BM48</f>
        <v>3.5348463546896096E-3</v>
      </c>
      <c r="BN51">
        <f t="shared" si="45"/>
        <v>1.2776831345826268E-2</v>
      </c>
      <c r="BO51">
        <f t="shared" si="45"/>
        <v>1.0155239327296265E-2</v>
      </c>
      <c r="BP51">
        <f t="shared" si="45"/>
        <v>1.050626884621487E-2</v>
      </c>
      <c r="BQ51">
        <f t="shared" si="45"/>
        <v>3.0861874294317517E-3</v>
      </c>
      <c r="BR51">
        <f t="shared" si="45"/>
        <v>1.2403400309119017E-2</v>
      </c>
      <c r="BS51">
        <f t="shared" si="45"/>
        <v>8.6956521739130557E-3</v>
      </c>
      <c r="BT51">
        <f t="shared" si="45"/>
        <v>8.9771891096394659E-3</v>
      </c>
    </row>
    <row r="52" spans="1:256" s="1" customFormat="1" x14ac:dyDescent="0.2">
      <c r="A52" s="1" t="s">
        <v>86</v>
      </c>
      <c r="F52" s="1">
        <f t="shared" ref="F52:BA52" si="46">F51*100</f>
        <v>0.49757614561419927</v>
      </c>
      <c r="G52" s="1">
        <f t="shared" si="46"/>
        <v>0.98295548568591795</v>
      </c>
      <c r="H52" s="1">
        <f t="shared" si="46"/>
        <v>0.55533643606531691</v>
      </c>
      <c r="I52" s="1">
        <f t="shared" si="46"/>
        <v>0.18006634023060689</v>
      </c>
      <c r="J52" s="1">
        <f t="shared" si="46"/>
        <v>0.79165779953181503</v>
      </c>
      <c r="K52" s="1">
        <f t="shared" si="46"/>
        <v>1.9715447154471539</v>
      </c>
      <c r="L52" s="1">
        <f t="shared" si="46"/>
        <v>2.3543757621236305</v>
      </c>
      <c r="M52" s="1">
        <f t="shared" si="46"/>
        <v>0.4565441107680806</v>
      </c>
      <c r="N52" s="1">
        <f t="shared" si="46"/>
        <v>0.60264576188142849</v>
      </c>
      <c r="O52" s="1">
        <f t="shared" si="46"/>
        <v>1.5789473684210564</v>
      </c>
      <c r="P52" s="1">
        <f t="shared" si="46"/>
        <v>0.39473684210526411</v>
      </c>
      <c r="Q52" s="1">
        <f t="shared" si="46"/>
        <v>0.75046904315197061</v>
      </c>
      <c r="Z52" s="1">
        <f t="shared" si="46"/>
        <v>1.3175137241012955</v>
      </c>
      <c r="AA52" s="1">
        <f t="shared" si="46"/>
        <v>1.6330513988288897</v>
      </c>
      <c r="AB52" s="1">
        <f t="shared" si="46"/>
        <v>0.96893263611196689</v>
      </c>
      <c r="AC52" s="1">
        <f t="shared" si="46"/>
        <v>0.73347273604632535</v>
      </c>
      <c r="AD52" s="1">
        <f t="shared" si="46"/>
        <v>1.2976313079299708</v>
      </c>
      <c r="AE52" s="1">
        <f t="shared" si="46"/>
        <v>0.91238983929497419</v>
      </c>
      <c r="AF52" s="1">
        <f t="shared" si="46"/>
        <v>1.530428519985592</v>
      </c>
      <c r="AG52" s="1">
        <f t="shared" si="46"/>
        <v>0.92050209205020783</v>
      </c>
      <c r="AH52" s="1">
        <f t="shared" si="46"/>
        <v>1.2616822429906522</v>
      </c>
      <c r="AI52" s="1">
        <f t="shared" si="46"/>
        <v>1.7754952311078505</v>
      </c>
      <c r="AJ52" s="1">
        <f t="shared" si="46"/>
        <v>0.58790593505039179</v>
      </c>
      <c r="AK52" s="1">
        <f t="shared" si="46"/>
        <v>0.73814826598790761</v>
      </c>
      <c r="AT52" s="1">
        <f t="shared" si="46"/>
        <v>1.1531788958056934</v>
      </c>
      <c r="AU52" s="1">
        <f t="shared" si="46"/>
        <v>0.63793103448275723</v>
      </c>
      <c r="AV52" s="1">
        <f t="shared" si="46"/>
        <v>0.18166804293972122</v>
      </c>
      <c r="AW52" s="1">
        <f t="shared" si="46"/>
        <v>0.57339449541284637</v>
      </c>
      <c r="AX52" s="1">
        <f t="shared" si="46"/>
        <v>0.19061951341860953</v>
      </c>
      <c r="AY52" s="1">
        <f t="shared" si="46"/>
        <v>1.957802699106634</v>
      </c>
      <c r="AZ52" s="1">
        <f t="shared" si="46"/>
        <v>1.3163643270965881</v>
      </c>
      <c r="BA52" s="1">
        <f t="shared" si="46"/>
        <v>0.40491142562564142</v>
      </c>
      <c r="BM52" s="1">
        <f t="shared" ref="BM52:BT52" si="47">BM51*100</f>
        <v>0.35348463546896097</v>
      </c>
      <c r="BN52" s="1">
        <f t="shared" si="47"/>
        <v>1.2776831345826267</v>
      </c>
      <c r="BO52" s="1">
        <f t="shared" si="47"/>
        <v>1.0155239327296264</v>
      </c>
      <c r="BP52" s="1">
        <f t="shared" si="47"/>
        <v>1.050626884621487</v>
      </c>
      <c r="BQ52" s="1">
        <f t="shared" si="47"/>
        <v>0.30861874294317515</v>
      </c>
      <c r="BR52" s="1">
        <f t="shared" si="47"/>
        <v>1.2403400309119017</v>
      </c>
      <c r="BS52" s="1">
        <f t="shared" si="47"/>
        <v>0.86956521739130554</v>
      </c>
      <c r="BT52" s="1">
        <f t="shared" si="47"/>
        <v>0.89771891096394663</v>
      </c>
      <c r="CB52" s="1">
        <f>AVERAGE(B52:CA52)</f>
        <v>0.95558604160034954</v>
      </c>
    </row>
    <row r="53" spans="1:256" s="1" customFormat="1" x14ac:dyDescent="0.2">
      <c r="A53" s="1" t="s">
        <v>178</v>
      </c>
      <c r="B53" s="6"/>
      <c r="C53" s="6"/>
      <c r="D53" s="6"/>
      <c r="E53" s="6"/>
      <c r="F53" s="6">
        <f t="shared" ref="F53:Q53" si="48">((POWER(ABS(F48-F38), 2))+(POWER(ABS(F48-F39), 2))+(POWER(ABS(F48-F40), 2))+(POWER(ABS(F48-F41), 2))+(POWER(ABS(F48-F42), 2))+(POWER(ABS(F48-F43), 2))+(POWER(ABS(F48-F44), 2))+(POWER(ABS(F48-F45), 2))+(POWER(ABS(F48-F46), 2))+(POWER(ABS(F48-F47), 2)))</f>
        <v>4.6810000000000428E-2</v>
      </c>
      <c r="G53" s="6">
        <f t="shared" si="48"/>
        <v>0.15624000000000021</v>
      </c>
      <c r="H53" s="6">
        <f t="shared" si="48"/>
        <v>7.0410000000000153E-2</v>
      </c>
      <c r="I53" s="6">
        <f t="shared" si="48"/>
        <v>8.560000000000012E-3</v>
      </c>
      <c r="J53" s="6">
        <f t="shared" si="48"/>
        <v>9.9960000000000063E-2</v>
      </c>
      <c r="K53" s="6">
        <f t="shared" si="48"/>
        <v>0.62239999999999995</v>
      </c>
      <c r="L53" s="6">
        <f t="shared" si="48"/>
        <v>0.685890000000001</v>
      </c>
      <c r="M53" s="6">
        <f t="shared" si="48"/>
        <v>3.7089999999999915E-2</v>
      </c>
      <c r="N53" s="6">
        <f t="shared" si="48"/>
        <v>6.023999999999987E-2</v>
      </c>
      <c r="O53" s="6">
        <f t="shared" si="48"/>
        <v>0.14644000000000007</v>
      </c>
      <c r="P53" s="6">
        <f t="shared" si="48"/>
        <v>1.0200000000000044E-2</v>
      </c>
      <c r="Q53" s="6">
        <f t="shared" si="48"/>
        <v>3.1040000000000064E-2</v>
      </c>
      <c r="R53" s="6"/>
      <c r="S53" s="6"/>
      <c r="T53" s="6"/>
      <c r="U53" s="6"/>
      <c r="V53" s="6"/>
      <c r="W53" s="6"/>
      <c r="X53" s="6"/>
      <c r="Y53" s="6"/>
      <c r="Z53" s="6">
        <f t="shared" ref="Z53:AK53" si="49">((POWER(ABS(Z48-Z38), 2))+(POWER(ABS(Z48-Z39), 2))+(POWER(ABS(Z48-Z40), 2))+(POWER(ABS(Z48-Z41), 2))+(POWER(ABS(Z48-Z42), 2))+(POWER(ABS(Z48-Z43), 2))+(POWER(ABS(Z48-Z44), 2))+(POWER(ABS(Z48-Z45), 2))+(POWER(ABS(Z48-Z46), 2))+(POWER(ABS(Z48-Z47), 2)))</f>
        <v>0.35843999999999998</v>
      </c>
      <c r="AA53" s="6">
        <f t="shared" si="49"/>
        <v>0.6020400000000008</v>
      </c>
      <c r="AB53" s="6">
        <f t="shared" si="49"/>
        <v>0.19884000000000066</v>
      </c>
      <c r="AC53" s="6">
        <f t="shared" si="49"/>
        <v>0.19163999999999984</v>
      </c>
      <c r="AD53" s="6">
        <f t="shared" si="49"/>
        <v>0.36659999999999987</v>
      </c>
      <c r="AE53" s="6">
        <f t="shared" si="49"/>
        <v>0.15605000000000019</v>
      </c>
      <c r="AF53" s="6">
        <f t="shared" si="49"/>
        <v>0.31275999999999859</v>
      </c>
      <c r="AG53" s="6">
        <f t="shared" si="49"/>
        <v>0.16865000000000052</v>
      </c>
      <c r="AH53" s="6">
        <f t="shared" si="49"/>
        <v>0.26720000000000077</v>
      </c>
      <c r="AI53" s="6">
        <f t="shared" si="49"/>
        <v>0.17684999999999998</v>
      </c>
      <c r="AJ53" s="6">
        <f t="shared" si="49"/>
        <v>3.823999999999983E-2</v>
      </c>
      <c r="AK53" s="6">
        <f t="shared" si="49"/>
        <v>3.1840000000000028E-2</v>
      </c>
      <c r="AL53" s="6"/>
      <c r="AM53" s="6"/>
      <c r="AN53" s="6"/>
      <c r="AO53" s="6"/>
      <c r="AP53" s="6"/>
      <c r="AQ53" s="6"/>
      <c r="AR53" s="6"/>
      <c r="AS53" s="6"/>
      <c r="AT53" s="6">
        <f t="shared" ref="AT53:BA53" si="50">((POWER(ABS(AT48-AT38), 2))+(POWER(ABS(AT48-AT39), 2))+(POWER(ABS(AT48-AT40), 2))+(POWER(ABS(AT48-AT41), 2))+(POWER(ABS(AT48-AT42), 2))+(POWER(ABS(AT48-AT43), 2))+(POWER(ABS(AT48-AT44), 2))+(POWER(ABS(AT48-AT45), 2))+(POWER(ABS(AT48-AT46), 2))+(POWER(ABS(AT48-AT47), 2)))</f>
        <v>0.17648999999999979</v>
      </c>
      <c r="AU53" s="6">
        <f t="shared" si="50"/>
        <v>7.9599999999999907E-2</v>
      </c>
      <c r="AV53" s="6">
        <f t="shared" si="50"/>
        <v>8.5999999999999532E-3</v>
      </c>
      <c r="AW53" s="6">
        <f t="shared" si="50"/>
        <v>8.436000000000024E-2</v>
      </c>
      <c r="AX53" s="6">
        <f t="shared" si="50"/>
        <v>3.4399999999999886E-3</v>
      </c>
      <c r="AY53" s="6">
        <f t="shared" si="50"/>
        <v>0.77296000000000109</v>
      </c>
      <c r="AZ53" s="6">
        <f t="shared" si="50"/>
        <v>0.26728999999999931</v>
      </c>
      <c r="BA53" s="6">
        <f t="shared" si="50"/>
        <v>5.0489999999999771E-2</v>
      </c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>
        <f t="shared" ref="BM53:BT53" si="51">((POWER(ABS(BM48-BM38), 2))+(POWER(ABS(BM48-BM39), 2))+(POWER(ABS(BM48-BM40), 2))+(POWER(ABS(BM48-BM41), 2))+(POWER(ABS(BM48-BM42), 2))+(POWER(ABS(BM48-BM43), 2))+(POWER(ABS(BM48-BM44), 2))+(POWER(ABS(BM48-BM45), 2))+(POWER(ABS(BM48-BM46), 2))+(POWER(ABS(BM48-BM47), 2)))</f>
        <v>2.715999999999999E-2</v>
      </c>
      <c r="BN53" s="6">
        <f t="shared" si="51"/>
        <v>0.33300000000000046</v>
      </c>
      <c r="BO53" s="6">
        <f t="shared" si="51"/>
        <v>0.20196000000000006</v>
      </c>
      <c r="BP53" s="6">
        <f t="shared" si="51"/>
        <v>0.28115999999999947</v>
      </c>
      <c r="BQ53" s="6">
        <f t="shared" si="51"/>
        <v>1.1490000000000051E-2</v>
      </c>
      <c r="BR53" s="6">
        <f t="shared" si="51"/>
        <v>0.35215999999999914</v>
      </c>
      <c r="BS53" s="6">
        <f t="shared" si="51"/>
        <v>0.11860000000000026</v>
      </c>
      <c r="BT53" s="6">
        <f t="shared" si="51"/>
        <v>0.12696000000000054</v>
      </c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1" customFormat="1" x14ac:dyDescent="0.2">
      <c r="B54" s="6"/>
      <c r="C54" s="6"/>
      <c r="D54" s="6"/>
      <c r="E54" s="6"/>
      <c r="F54" s="6">
        <f t="shared" ref="F54:Q54" si="52">F53/9</f>
        <v>5.2011111111111589E-3</v>
      </c>
      <c r="G54" s="6">
        <f t="shared" si="52"/>
        <v>1.7360000000000025E-2</v>
      </c>
      <c r="H54" s="6">
        <f t="shared" si="52"/>
        <v>7.8233333333333505E-3</v>
      </c>
      <c r="I54" s="6">
        <f t="shared" si="52"/>
        <v>9.5111111111111243E-4</v>
      </c>
      <c r="J54" s="6">
        <f t="shared" si="52"/>
        <v>1.1106666666666674E-2</v>
      </c>
      <c r="K54" s="6">
        <f t="shared" si="52"/>
        <v>6.9155555555555553E-2</v>
      </c>
      <c r="L54" s="6">
        <f t="shared" si="52"/>
        <v>7.6210000000000111E-2</v>
      </c>
      <c r="M54" s="6">
        <f t="shared" si="52"/>
        <v>4.1211111111111014E-3</v>
      </c>
      <c r="N54" s="6">
        <f t="shared" si="52"/>
        <v>6.6933333333333185E-3</v>
      </c>
      <c r="O54" s="6">
        <f t="shared" si="52"/>
        <v>1.6271111111111118E-2</v>
      </c>
      <c r="P54" s="6">
        <f t="shared" si="52"/>
        <v>1.1333333333333382E-3</v>
      </c>
      <c r="Q54" s="6">
        <f t="shared" si="52"/>
        <v>3.4488888888888959E-3</v>
      </c>
      <c r="R54" s="6"/>
      <c r="S54" s="6"/>
      <c r="T54" s="6"/>
      <c r="U54" s="6"/>
      <c r="V54" s="6"/>
      <c r="W54" s="6"/>
      <c r="X54" s="6"/>
      <c r="Y54" s="6"/>
      <c r="Z54" s="6">
        <f t="shared" ref="Z54:AK54" si="53">Z53/9</f>
        <v>3.9826666666666663E-2</v>
      </c>
      <c r="AA54" s="6">
        <f t="shared" si="53"/>
        <v>6.6893333333333416E-2</v>
      </c>
      <c r="AB54" s="6">
        <f t="shared" si="53"/>
        <v>2.2093333333333406E-2</v>
      </c>
      <c r="AC54" s="6">
        <f t="shared" si="53"/>
        <v>2.1293333333333317E-2</v>
      </c>
      <c r="AD54" s="6">
        <f t="shared" si="53"/>
        <v>4.0733333333333316E-2</v>
      </c>
      <c r="AE54" s="6">
        <f t="shared" si="53"/>
        <v>1.7338888888888911E-2</v>
      </c>
      <c r="AF54" s="6">
        <f t="shared" si="53"/>
        <v>3.4751111111110955E-2</v>
      </c>
      <c r="AG54" s="6">
        <f t="shared" si="53"/>
        <v>1.8738888888888947E-2</v>
      </c>
      <c r="AH54" s="6">
        <f t="shared" si="53"/>
        <v>2.9688888888888973E-2</v>
      </c>
      <c r="AI54" s="6">
        <f t="shared" si="53"/>
        <v>1.9649999999999997E-2</v>
      </c>
      <c r="AJ54" s="6">
        <f t="shared" si="53"/>
        <v>4.2488888888888698E-3</v>
      </c>
      <c r="AK54" s="6">
        <f t="shared" si="53"/>
        <v>3.5377777777777807E-3</v>
      </c>
      <c r="AL54" s="6"/>
      <c r="AM54" s="6"/>
      <c r="AN54" s="6"/>
      <c r="AO54" s="6"/>
      <c r="AP54" s="6"/>
      <c r="AQ54" s="6"/>
      <c r="AR54" s="6"/>
      <c r="AS54" s="6"/>
      <c r="AT54" s="6">
        <f t="shared" ref="AT54:BA54" si="54">AT53/9</f>
        <v>1.9609999999999975E-2</v>
      </c>
      <c r="AU54" s="6">
        <f t="shared" si="54"/>
        <v>8.8444444444444343E-3</v>
      </c>
      <c r="AV54" s="6">
        <f t="shared" si="54"/>
        <v>9.5555555555555032E-4</v>
      </c>
      <c r="AW54" s="6">
        <f t="shared" si="54"/>
        <v>9.3733333333333602E-3</v>
      </c>
      <c r="AX54" s="6">
        <f t="shared" si="54"/>
        <v>3.8222222222222097E-4</v>
      </c>
      <c r="AY54" s="6">
        <f t="shared" si="54"/>
        <v>8.5884444444444569E-2</v>
      </c>
      <c r="AZ54" s="6">
        <f t="shared" si="54"/>
        <v>2.9698888888888813E-2</v>
      </c>
      <c r="BA54" s="6">
        <f t="shared" si="54"/>
        <v>5.6099999999999744E-3</v>
      </c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>
        <f t="shared" ref="BM54:BT54" si="55">BM53/9</f>
        <v>3.0177777777777768E-3</v>
      </c>
      <c r="BN54" s="6">
        <f t="shared" si="55"/>
        <v>3.7000000000000054E-2</v>
      </c>
      <c r="BO54" s="6">
        <f t="shared" si="55"/>
        <v>2.2440000000000005E-2</v>
      </c>
      <c r="BP54" s="6">
        <f t="shared" si="55"/>
        <v>3.1239999999999941E-2</v>
      </c>
      <c r="BQ54" s="6">
        <f t="shared" si="55"/>
        <v>1.2766666666666723E-3</v>
      </c>
      <c r="BR54" s="6">
        <f t="shared" si="55"/>
        <v>3.9128888888888796E-2</v>
      </c>
      <c r="BS54" s="6">
        <f t="shared" si="55"/>
        <v>1.3177777777777807E-2</v>
      </c>
      <c r="BT54" s="6">
        <f t="shared" si="55"/>
        <v>1.4106666666666727E-2</v>
      </c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1" customFormat="1" x14ac:dyDescent="0.2">
      <c r="A55" s="1" t="s">
        <v>179</v>
      </c>
      <c r="B55" s="2"/>
      <c r="C55" s="2"/>
      <c r="D55" s="2"/>
      <c r="E55" s="2"/>
      <c r="F55" s="2">
        <f t="shared" ref="F55:Q55" si="56">SQRT(F54)/SQRT(10)</f>
        <v>2.2805944644129869E-2</v>
      </c>
      <c r="G55" s="2">
        <f t="shared" si="56"/>
        <v>4.1665333311999342E-2</v>
      </c>
      <c r="H55" s="2">
        <f t="shared" si="56"/>
        <v>2.7970222261064263E-2</v>
      </c>
      <c r="I55" s="2">
        <f t="shared" si="56"/>
        <v>9.7524925588852018E-3</v>
      </c>
      <c r="J55" s="2">
        <f t="shared" si="56"/>
        <v>3.3326665999866646E-2</v>
      </c>
      <c r="K55" s="2">
        <f t="shared" si="56"/>
        <v>8.3159819357400924E-2</v>
      </c>
      <c r="L55" s="2">
        <f t="shared" si="56"/>
        <v>8.7298339044909731E-2</v>
      </c>
      <c r="M55" s="2">
        <f t="shared" si="56"/>
        <v>2.0300519971446794E-2</v>
      </c>
      <c r="N55" s="2">
        <f t="shared" si="56"/>
        <v>2.5871477215909641E-2</v>
      </c>
      <c r="O55" s="2">
        <f t="shared" si="56"/>
        <v>4.0337465353082261E-2</v>
      </c>
      <c r="P55" s="2">
        <f t="shared" si="56"/>
        <v>1.0645812948447563E-2</v>
      </c>
      <c r="Q55" s="2">
        <f t="shared" si="56"/>
        <v>1.8571184369578844E-2</v>
      </c>
      <c r="R55" s="2"/>
      <c r="S55" s="2"/>
      <c r="T55" s="2"/>
      <c r="U55" s="2"/>
      <c r="V55" s="2"/>
      <c r="W55" s="2"/>
      <c r="X55" s="2"/>
      <c r="Y55" s="2"/>
      <c r="Z55" s="2">
        <f t="shared" ref="Z55:AK55" si="57">SQRT(Z54)/SQRT(10)</f>
        <v>6.3108372397540621E-2</v>
      </c>
      <c r="AA55" s="2">
        <f t="shared" si="57"/>
        <v>8.1788344727921597E-2</v>
      </c>
      <c r="AB55" s="2">
        <f t="shared" si="57"/>
        <v>4.7003545965526264E-2</v>
      </c>
      <c r="AC55" s="2">
        <f t="shared" si="57"/>
        <v>4.6144699948459211E-2</v>
      </c>
      <c r="AD55" s="2">
        <f t="shared" si="57"/>
        <v>6.382267099811266E-2</v>
      </c>
      <c r="AE55" s="2">
        <f t="shared" si="57"/>
        <v>4.1639991461200981E-2</v>
      </c>
      <c r="AF55" s="2">
        <f t="shared" si="57"/>
        <v>5.8950073037368621E-2</v>
      </c>
      <c r="AG55" s="2">
        <f t="shared" si="57"/>
        <v>4.3288438281934981E-2</v>
      </c>
      <c r="AH55" s="2">
        <f t="shared" si="57"/>
        <v>5.4487511311206875E-2</v>
      </c>
      <c r="AI55" s="2">
        <f t="shared" si="57"/>
        <v>4.4328320518602998E-2</v>
      </c>
      <c r="AJ55" s="2">
        <f t="shared" si="57"/>
        <v>2.0612833111653694E-2</v>
      </c>
      <c r="AK55" s="2">
        <f t="shared" si="57"/>
        <v>1.8808981306221186E-2</v>
      </c>
      <c r="AL55" s="2"/>
      <c r="AM55" s="2"/>
      <c r="AN55" s="2"/>
      <c r="AO55" s="2"/>
      <c r="AP55" s="2"/>
      <c r="AQ55" s="2"/>
      <c r="AR55" s="2"/>
      <c r="AS55" s="2"/>
      <c r="AT55" s="2">
        <f t="shared" ref="AT55:BA55" si="58">SQRT(AT54)/SQRT(10)</f>
        <v>4.4283179650969028E-2</v>
      </c>
      <c r="AU55" s="2">
        <f t="shared" si="58"/>
        <v>2.973961069759393E-2</v>
      </c>
      <c r="AV55" s="2">
        <f t="shared" si="58"/>
        <v>9.7752521990767602E-3</v>
      </c>
      <c r="AW55" s="2">
        <f t="shared" si="58"/>
        <v>3.06159000085468E-2</v>
      </c>
      <c r="AX55" s="2">
        <f t="shared" si="58"/>
        <v>6.1824123303304583E-3</v>
      </c>
      <c r="AY55" s="2">
        <f t="shared" si="58"/>
        <v>9.2673860632027497E-2</v>
      </c>
      <c r="AZ55" s="2">
        <f t="shared" si="58"/>
        <v>5.4496686953326628E-2</v>
      </c>
      <c r="BA55" s="2">
        <f t="shared" si="58"/>
        <v>2.3685438564653969E-2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>
        <f t="shared" ref="BM55:BT55" si="59">SQRT(BM54)/SQRT(10)</f>
        <v>1.737175229439384E-2</v>
      </c>
      <c r="BN55" s="2">
        <f t="shared" si="59"/>
        <v>6.082762530298224E-2</v>
      </c>
      <c r="BO55" s="2">
        <f t="shared" si="59"/>
        <v>4.7370877129308049E-2</v>
      </c>
      <c r="BP55" s="2">
        <f t="shared" si="59"/>
        <v>5.5892754449928431E-2</v>
      </c>
      <c r="BQ55" s="2">
        <f t="shared" si="59"/>
        <v>1.129896750445222E-2</v>
      </c>
      <c r="BR55" s="2">
        <f t="shared" si="59"/>
        <v>6.2553088563946049E-2</v>
      </c>
      <c r="BS55" s="2">
        <f t="shared" si="59"/>
        <v>3.6301209040165323E-2</v>
      </c>
      <c r="BT55" s="2">
        <f t="shared" si="59"/>
        <v>3.7558842722675477E-2</v>
      </c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x14ac:dyDescent="0.2">
      <c r="A56" t="s">
        <v>100</v>
      </c>
      <c r="F56">
        <v>12.06</v>
      </c>
      <c r="G56">
        <v>13.35</v>
      </c>
      <c r="H56">
        <v>13.63</v>
      </c>
      <c r="I56">
        <v>13.87</v>
      </c>
      <c r="J56">
        <v>9.85</v>
      </c>
      <c r="K56">
        <v>9.68</v>
      </c>
      <c r="L56">
        <v>11.61</v>
      </c>
      <c r="M56">
        <v>11.55</v>
      </c>
      <c r="Z56">
        <v>12.18</v>
      </c>
      <c r="AA56">
        <v>13.71</v>
      </c>
      <c r="AB56">
        <v>14.29</v>
      </c>
      <c r="AC56">
        <v>13.61</v>
      </c>
      <c r="AD56">
        <v>10.28</v>
      </c>
      <c r="AE56">
        <v>9.92</v>
      </c>
      <c r="AF56">
        <v>11.76</v>
      </c>
      <c r="AG56">
        <v>11.83</v>
      </c>
      <c r="BD56">
        <v>5.28</v>
      </c>
      <c r="BW56">
        <v>5.29</v>
      </c>
    </row>
    <row r="57" spans="1:256" x14ac:dyDescent="0.2">
      <c r="F57">
        <v>12.14</v>
      </c>
      <c r="G57">
        <v>13.42</v>
      </c>
      <c r="H57">
        <v>13.92</v>
      </c>
      <c r="I57">
        <v>13.64</v>
      </c>
      <c r="J57">
        <v>9.98</v>
      </c>
      <c r="K57">
        <v>9.81</v>
      </c>
      <c r="L57">
        <v>11.51</v>
      </c>
      <c r="M57">
        <v>11.59</v>
      </c>
      <c r="Z57">
        <v>12.27</v>
      </c>
      <c r="AA57">
        <v>13.86</v>
      </c>
      <c r="AB57">
        <v>14.55</v>
      </c>
      <c r="AC57">
        <v>13.59</v>
      </c>
      <c r="AD57">
        <v>10.39</v>
      </c>
      <c r="AE57">
        <v>9.83</v>
      </c>
      <c r="AF57">
        <v>11.59</v>
      </c>
      <c r="AG57">
        <v>11.77</v>
      </c>
      <c r="BD57">
        <v>5.37</v>
      </c>
      <c r="BW57">
        <v>5.46</v>
      </c>
    </row>
    <row r="58" spans="1:256" x14ac:dyDescent="0.2">
      <c r="F58">
        <v>12.25</v>
      </c>
      <c r="G58">
        <v>13.26</v>
      </c>
      <c r="H58">
        <v>13.66</v>
      </c>
      <c r="I58">
        <v>13.84</v>
      </c>
      <c r="J58">
        <v>9.9499999999999993</v>
      </c>
      <c r="K58">
        <v>9.92</v>
      </c>
      <c r="L58">
        <v>11.36</v>
      </c>
      <c r="M58">
        <v>11.34</v>
      </c>
      <c r="Z58">
        <v>12.16</v>
      </c>
      <c r="AA58">
        <v>13.62</v>
      </c>
      <c r="AB58">
        <v>14.58</v>
      </c>
      <c r="AC58">
        <v>13.76</v>
      </c>
      <c r="AD58">
        <v>10.39</v>
      </c>
      <c r="AE58">
        <v>9.73</v>
      </c>
      <c r="AF58">
        <v>11.63</v>
      </c>
      <c r="AG58">
        <v>11.77</v>
      </c>
      <c r="BD58">
        <v>5.32</v>
      </c>
      <c r="BW58">
        <v>5.44</v>
      </c>
    </row>
    <row r="59" spans="1:256" x14ac:dyDescent="0.2">
      <c r="F59">
        <v>11.95</v>
      </c>
      <c r="G59">
        <v>13.24</v>
      </c>
      <c r="H59">
        <v>13.69</v>
      </c>
      <c r="I59">
        <v>13.56</v>
      </c>
      <c r="J59">
        <v>9.99</v>
      </c>
      <c r="K59">
        <v>9.5299999999999994</v>
      </c>
      <c r="L59">
        <v>11.42</v>
      </c>
      <c r="M59">
        <v>11.49</v>
      </c>
      <c r="Z59">
        <v>11.98</v>
      </c>
      <c r="AA59">
        <v>13.79</v>
      </c>
      <c r="AB59">
        <v>14.35</v>
      </c>
      <c r="AC59">
        <v>13.77</v>
      </c>
      <c r="AD59">
        <v>10.17</v>
      </c>
      <c r="AE59">
        <v>9.64</v>
      </c>
      <c r="AF59">
        <v>11.64</v>
      </c>
      <c r="AG59">
        <v>11.78</v>
      </c>
      <c r="BD59">
        <v>5.38</v>
      </c>
      <c r="BW59">
        <v>5.35</v>
      </c>
    </row>
    <row r="60" spans="1:256" x14ac:dyDescent="0.2">
      <c r="F60">
        <v>11.86</v>
      </c>
      <c r="G60">
        <v>13.14</v>
      </c>
      <c r="H60">
        <v>13.59</v>
      </c>
      <c r="I60">
        <v>13.91</v>
      </c>
      <c r="J60">
        <v>9.91</v>
      </c>
      <c r="K60">
        <v>9.81</v>
      </c>
      <c r="L60">
        <v>11.37</v>
      </c>
      <c r="M60">
        <v>11.21</v>
      </c>
      <c r="Z60">
        <v>11.8</v>
      </c>
      <c r="AA60">
        <v>13.54</v>
      </c>
      <c r="AB60">
        <v>14.49</v>
      </c>
      <c r="AC60">
        <v>13.58</v>
      </c>
      <c r="AD60">
        <v>10.42</v>
      </c>
      <c r="AE60">
        <v>9.9700000000000006</v>
      </c>
      <c r="AF60">
        <v>11.94</v>
      </c>
      <c r="AG60">
        <v>11.82</v>
      </c>
      <c r="BD60">
        <v>5.47</v>
      </c>
      <c r="BW60">
        <v>5.29</v>
      </c>
    </row>
    <row r="61" spans="1:256" x14ac:dyDescent="0.2">
      <c r="F61">
        <v>11.96</v>
      </c>
      <c r="G61">
        <v>13.23</v>
      </c>
      <c r="H61">
        <v>13.57</v>
      </c>
      <c r="I61">
        <v>13.84</v>
      </c>
      <c r="J61">
        <v>9.82</v>
      </c>
      <c r="K61">
        <v>9.56</v>
      </c>
      <c r="L61">
        <v>11.44</v>
      </c>
      <c r="M61">
        <v>11.29</v>
      </c>
      <c r="Z61">
        <v>11.98</v>
      </c>
      <c r="AA61">
        <v>13.64</v>
      </c>
      <c r="AB61">
        <v>14.55</v>
      </c>
      <c r="AC61">
        <v>13.81</v>
      </c>
      <c r="AD61">
        <v>10.26</v>
      </c>
      <c r="AE61">
        <v>9.69</v>
      </c>
      <c r="AF61">
        <v>11.77</v>
      </c>
      <c r="AG61">
        <v>11.88</v>
      </c>
      <c r="BD61">
        <v>5.62</v>
      </c>
      <c r="BW61">
        <v>5.29</v>
      </c>
    </row>
    <row r="62" spans="1:256" x14ac:dyDescent="0.2">
      <c r="F62">
        <v>11.97</v>
      </c>
      <c r="G62">
        <v>13.14</v>
      </c>
      <c r="H62">
        <v>13.72</v>
      </c>
      <c r="I62">
        <v>13.95</v>
      </c>
      <c r="J62">
        <v>9.99</v>
      </c>
      <c r="K62">
        <v>9.85</v>
      </c>
      <c r="L62">
        <v>11.47</v>
      </c>
      <c r="M62">
        <v>11.08</v>
      </c>
      <c r="Z62">
        <v>11.87</v>
      </c>
      <c r="AA62">
        <v>13.53</v>
      </c>
      <c r="AB62">
        <v>14.62</v>
      </c>
      <c r="AC62">
        <v>13.68</v>
      </c>
      <c r="AD62">
        <v>10.45</v>
      </c>
      <c r="AE62">
        <v>9.7200000000000006</v>
      </c>
      <c r="AF62">
        <v>11.74</v>
      </c>
      <c r="AG62">
        <v>11.65</v>
      </c>
      <c r="BD62">
        <v>5.34</v>
      </c>
      <c r="BW62">
        <v>5.37</v>
      </c>
    </row>
    <row r="63" spans="1:256" x14ac:dyDescent="0.2">
      <c r="F63">
        <v>11.99</v>
      </c>
      <c r="G63">
        <v>13.34</v>
      </c>
      <c r="H63">
        <v>13.65</v>
      </c>
      <c r="I63">
        <v>13.81</v>
      </c>
      <c r="J63">
        <v>9.9600000000000009</v>
      </c>
      <c r="K63">
        <v>9.75</v>
      </c>
      <c r="L63">
        <v>10.84</v>
      </c>
      <c r="M63">
        <v>10.82</v>
      </c>
      <c r="Z63">
        <v>11.93</v>
      </c>
      <c r="AA63">
        <v>13.86</v>
      </c>
      <c r="AB63">
        <v>14.46</v>
      </c>
      <c r="AC63">
        <v>13.74</v>
      </c>
      <c r="AD63">
        <v>10.39</v>
      </c>
      <c r="AE63">
        <v>9.77</v>
      </c>
      <c r="AF63">
        <v>11.83</v>
      </c>
      <c r="AG63">
        <v>11.38</v>
      </c>
      <c r="BD63">
        <v>5.42</v>
      </c>
      <c r="BW63">
        <v>5.47</v>
      </c>
    </row>
    <row r="64" spans="1:256" x14ac:dyDescent="0.2">
      <c r="F64">
        <v>11.81</v>
      </c>
      <c r="G64">
        <v>13.13</v>
      </c>
      <c r="H64">
        <v>13.61</v>
      </c>
      <c r="I64">
        <v>13.94</v>
      </c>
      <c r="J64">
        <v>9.89</v>
      </c>
      <c r="K64">
        <v>9.83</v>
      </c>
      <c r="L64">
        <v>11.34</v>
      </c>
      <c r="M64">
        <v>11.52</v>
      </c>
      <c r="Z64">
        <v>11.76</v>
      </c>
      <c r="AA64">
        <v>13.31</v>
      </c>
      <c r="AB64">
        <v>14.45</v>
      </c>
      <c r="AC64">
        <v>13.76</v>
      </c>
      <c r="AD64">
        <v>10.42</v>
      </c>
      <c r="AE64">
        <v>9.89</v>
      </c>
      <c r="AF64">
        <v>11.94</v>
      </c>
      <c r="AG64">
        <v>11.83</v>
      </c>
      <c r="BD64">
        <v>5.52</v>
      </c>
      <c r="BW64">
        <v>5.39</v>
      </c>
    </row>
    <row r="65" spans="1:256" x14ac:dyDescent="0.2">
      <c r="F65">
        <v>11.85</v>
      </c>
      <c r="G65">
        <v>13.15</v>
      </c>
      <c r="H65">
        <v>13.75</v>
      </c>
      <c r="I65">
        <v>13.81</v>
      </c>
      <c r="J65">
        <v>9.8699999999999992</v>
      </c>
      <c r="K65">
        <v>9.98</v>
      </c>
      <c r="L65">
        <v>11.44</v>
      </c>
      <c r="M65">
        <v>11.59</v>
      </c>
      <c r="Z65">
        <v>11.87</v>
      </c>
      <c r="AA65">
        <v>13.51</v>
      </c>
      <c r="AB65">
        <v>14.34</v>
      </c>
      <c r="AC65">
        <v>13.85</v>
      </c>
      <c r="AD65">
        <v>10.42</v>
      </c>
      <c r="AE65">
        <v>9.2200000000000006</v>
      </c>
      <c r="AF65">
        <v>11.78</v>
      </c>
      <c r="AG65">
        <v>11.81</v>
      </c>
      <c r="BD65">
        <v>5.37</v>
      </c>
      <c r="BW65">
        <v>5.42</v>
      </c>
    </row>
    <row r="66" spans="1:256" x14ac:dyDescent="0.2">
      <c r="A66" t="s">
        <v>84</v>
      </c>
      <c r="F66">
        <f t="shared" ref="F66:M66" si="60">AVERAGE(F56:F65)</f>
        <v>11.983999999999998</v>
      </c>
      <c r="G66">
        <f t="shared" si="60"/>
        <v>13.24</v>
      </c>
      <c r="H66">
        <f t="shared" si="60"/>
        <v>13.679000000000002</v>
      </c>
      <c r="I66">
        <f t="shared" si="60"/>
        <v>13.816999999999998</v>
      </c>
      <c r="J66">
        <f t="shared" si="60"/>
        <v>9.9209999999999994</v>
      </c>
      <c r="K66">
        <f t="shared" si="60"/>
        <v>9.772000000000002</v>
      </c>
      <c r="L66">
        <f t="shared" si="60"/>
        <v>11.379999999999999</v>
      </c>
      <c r="M66">
        <f t="shared" si="60"/>
        <v>11.348000000000001</v>
      </c>
      <c r="Z66">
        <f t="shared" ref="Z66:AG66" si="61">AVERAGE(Z56:Z65)</f>
        <v>11.980000000000002</v>
      </c>
      <c r="AA66">
        <f t="shared" si="61"/>
        <v>13.637</v>
      </c>
      <c r="AB66">
        <f t="shared" si="61"/>
        <v>14.468</v>
      </c>
      <c r="AC66">
        <f t="shared" si="61"/>
        <v>13.715</v>
      </c>
      <c r="AD66">
        <f t="shared" si="61"/>
        <v>10.359</v>
      </c>
      <c r="AE66">
        <f t="shared" si="61"/>
        <v>9.7379999999999995</v>
      </c>
      <c r="AF66">
        <f t="shared" si="61"/>
        <v>11.761999999999999</v>
      </c>
      <c r="AG66">
        <f t="shared" si="61"/>
        <v>11.752000000000001</v>
      </c>
      <c r="BD66">
        <f>AVERAGE(BD56:BD65)</f>
        <v>5.4089999999999998</v>
      </c>
      <c r="BW66">
        <f>AVERAGE(BW56:BW65)</f>
        <v>5.3769999999999998</v>
      </c>
    </row>
    <row r="67" spans="1:256" x14ac:dyDescent="0.2">
      <c r="A67" t="s">
        <v>85</v>
      </c>
      <c r="F67">
        <f t="shared" ref="F67:M67" si="62">(ABS(F66-F65)+ABS(F66-F64)+ABS(F66-F63)+ABS(F66-F62)+ABS(F66-F61)+ABS(F66-F60)+ABS(F66-F59)+ABS(F66-F58)+ABS(F66-F57)+ABS(F66-F56))</f>
        <v>1.0079999999999973</v>
      </c>
      <c r="G67">
        <f t="shared" si="62"/>
        <v>0.81999999999999673</v>
      </c>
      <c r="H67">
        <f t="shared" si="62"/>
        <v>0.72800000000000331</v>
      </c>
      <c r="I67">
        <f t="shared" si="62"/>
        <v>0.89599999999999902</v>
      </c>
      <c r="J67">
        <f t="shared" si="62"/>
        <v>0.53000000000000114</v>
      </c>
      <c r="K67">
        <f t="shared" si="62"/>
        <v>1.1359999999999975</v>
      </c>
      <c r="L67">
        <f t="shared" si="62"/>
        <v>1.2200000000000024</v>
      </c>
      <c r="M67">
        <f t="shared" si="62"/>
        <v>2</v>
      </c>
      <c r="Z67">
        <f t="shared" ref="Z67:AG67" si="63">(ABS(Z66-Z65)+ABS(Z66-Z64)+ABS(Z66-Z63)+ABS(Z66-Z62)+ABS(Z66-Z61)+ABS(Z66-Z60)+ABS(Z66-Z59)+ABS(Z66-Z58)+ABS(Z66-Z57)+ABS(Z66-Z56))</f>
        <v>1.3400000000000087</v>
      </c>
      <c r="AA67">
        <f t="shared" si="63"/>
        <v>1.3500000000000014</v>
      </c>
      <c r="AB67">
        <f t="shared" si="63"/>
        <v>0.90000000000000213</v>
      </c>
      <c r="AC67">
        <f t="shared" si="63"/>
        <v>0.80000000000000071</v>
      </c>
      <c r="AD67">
        <f t="shared" si="63"/>
        <v>0.73400000000000176</v>
      </c>
      <c r="AE67">
        <f t="shared" si="63"/>
        <v>1.379999999999999</v>
      </c>
      <c r="AF67">
        <f t="shared" si="63"/>
        <v>0.8999999999999968</v>
      </c>
      <c r="AG67">
        <f t="shared" si="63"/>
        <v>0.94799999999999507</v>
      </c>
      <c r="BD67">
        <f>(ABS(BD66-BD65)+ABS(BD66-BD64)+ABS(BD66-BD63)+ABS(BD66-BD62)+ABS(BD66-BD61)+ABS(BD66-BD60)+ABS(BD66-BD59)+ABS(BD66-BD58)+ABS(BD66-BD57)+ABS(BD66-BD56))</f>
        <v>0.78799999999999848</v>
      </c>
      <c r="BW67">
        <f>(ABS(BW66-BW65)+ABS(BW66-BW64)+ABS(BW66-BW63)+ABS(BW66-BW62)+ABS(BW66-BW61)+ABS(BW66-BW60)+ABS(BW66-BW59)+ABS(BW66-BW58)+ABS(BW66-BW57)+ABS(BW66-BW56))</f>
        <v>0.58999999999999986</v>
      </c>
    </row>
    <row r="68" spans="1:256" x14ac:dyDescent="0.2">
      <c r="F68">
        <f t="shared" ref="F68:M68" si="64">F67/10</f>
        <v>0.10079999999999974</v>
      </c>
      <c r="G68">
        <f t="shared" si="64"/>
        <v>8.199999999999967E-2</v>
      </c>
      <c r="H68">
        <f t="shared" si="64"/>
        <v>7.2800000000000337E-2</v>
      </c>
      <c r="I68">
        <f t="shared" si="64"/>
        <v>8.9599999999999902E-2</v>
      </c>
      <c r="J68">
        <f t="shared" si="64"/>
        <v>5.3000000000000116E-2</v>
      </c>
      <c r="K68">
        <f t="shared" si="64"/>
        <v>0.11359999999999974</v>
      </c>
      <c r="L68">
        <f t="shared" si="64"/>
        <v>0.12200000000000025</v>
      </c>
      <c r="M68">
        <f t="shared" si="64"/>
        <v>0.2</v>
      </c>
      <c r="Z68">
        <f t="shared" ref="Z68:AG68" si="65">Z67/10</f>
        <v>0.13400000000000087</v>
      </c>
      <c r="AA68">
        <f t="shared" si="65"/>
        <v>0.13500000000000015</v>
      </c>
      <c r="AB68">
        <f t="shared" si="65"/>
        <v>9.0000000000000219E-2</v>
      </c>
      <c r="AC68">
        <f t="shared" si="65"/>
        <v>8.0000000000000071E-2</v>
      </c>
      <c r="AD68">
        <f t="shared" si="65"/>
        <v>7.3400000000000173E-2</v>
      </c>
      <c r="AE68">
        <f t="shared" si="65"/>
        <v>0.1379999999999999</v>
      </c>
      <c r="AF68">
        <f t="shared" si="65"/>
        <v>8.9999999999999677E-2</v>
      </c>
      <c r="AG68">
        <f t="shared" si="65"/>
        <v>9.479999999999951E-2</v>
      </c>
      <c r="BD68">
        <f>BD67/10</f>
        <v>7.8799999999999842E-2</v>
      </c>
      <c r="BW68">
        <f>BW67/10</f>
        <v>5.8999999999999983E-2</v>
      </c>
    </row>
    <row r="69" spans="1:256" x14ac:dyDescent="0.2">
      <c r="F69">
        <f t="shared" ref="F69:M69" si="66">F68/F66</f>
        <v>8.4112149532710075E-3</v>
      </c>
      <c r="G69">
        <f t="shared" si="66"/>
        <v>6.1933534743202163E-3</v>
      </c>
      <c r="H69">
        <f t="shared" si="66"/>
        <v>5.3220264639228252E-3</v>
      </c>
      <c r="I69">
        <f t="shared" si="66"/>
        <v>6.4847651443873423E-3</v>
      </c>
      <c r="J69">
        <f t="shared" si="66"/>
        <v>5.3422034069146376E-3</v>
      </c>
      <c r="K69">
        <f t="shared" si="66"/>
        <v>1.1625051166598416E-2</v>
      </c>
      <c r="L69">
        <f t="shared" si="66"/>
        <v>1.0720562390158195E-2</v>
      </c>
      <c r="M69">
        <f t="shared" si="66"/>
        <v>1.7624250969333802E-2</v>
      </c>
      <c r="Z69">
        <f t="shared" ref="Z69:AG69" si="67">Z68/Z66</f>
        <v>1.1185308848080205E-2</v>
      </c>
      <c r="AA69">
        <f t="shared" si="67"/>
        <v>9.899538021559004E-3</v>
      </c>
      <c r="AB69">
        <f t="shared" si="67"/>
        <v>6.2206248272048811E-3</v>
      </c>
      <c r="AC69">
        <f t="shared" si="67"/>
        <v>5.8330295297119991E-3</v>
      </c>
      <c r="AD69">
        <f t="shared" si="67"/>
        <v>7.0856260256781708E-3</v>
      </c>
      <c r="AE69">
        <f t="shared" si="67"/>
        <v>1.4171287738755381E-2</v>
      </c>
      <c r="AF69">
        <f t="shared" si="67"/>
        <v>7.6517599047780721E-3</v>
      </c>
      <c r="AG69">
        <f t="shared" si="67"/>
        <v>8.0667120490128912E-3</v>
      </c>
      <c r="BD69">
        <f>BD68/BD66</f>
        <v>1.4568312072471777E-2</v>
      </c>
      <c r="BW69">
        <f>BW68/BW66</f>
        <v>1.0972661335317088E-2</v>
      </c>
    </row>
    <row r="70" spans="1:256" x14ac:dyDescent="0.2">
      <c r="A70" s="1" t="s">
        <v>86</v>
      </c>
      <c r="B70" s="1"/>
      <c r="C70" s="1"/>
      <c r="D70" s="1"/>
      <c r="E70" s="1"/>
      <c r="F70" s="1">
        <f t="shared" ref="F70:M70" si="68">F69*100</f>
        <v>0.84112149532710079</v>
      </c>
      <c r="G70" s="1">
        <f t="shared" si="68"/>
        <v>0.61933534743202168</v>
      </c>
      <c r="H70" s="1">
        <f t="shared" si="68"/>
        <v>0.53220264639228254</v>
      </c>
      <c r="I70" s="1">
        <f t="shared" si="68"/>
        <v>0.64847651443873422</v>
      </c>
      <c r="J70" s="1">
        <f t="shared" si="68"/>
        <v>0.53422034069146374</v>
      </c>
      <c r="K70" s="1">
        <f t="shared" si="68"/>
        <v>1.1625051166598417</v>
      </c>
      <c r="L70" s="1">
        <f t="shared" si="68"/>
        <v>1.0720562390158195</v>
      </c>
      <c r="M70" s="1">
        <f t="shared" si="68"/>
        <v>1.7624250969333801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>
        <f t="shared" ref="Z70:AG70" si="69">Z69*100</f>
        <v>1.1185308848080204</v>
      </c>
      <c r="AA70" s="1">
        <f t="shared" si="69"/>
        <v>0.98995380215590045</v>
      </c>
      <c r="AB70" s="1">
        <f t="shared" si="69"/>
        <v>0.62206248272048814</v>
      </c>
      <c r="AC70" s="1">
        <f t="shared" si="69"/>
        <v>0.58330295297119994</v>
      </c>
      <c r="AD70" s="1">
        <f t="shared" si="69"/>
        <v>0.70856260256781711</v>
      </c>
      <c r="AE70" s="1">
        <f t="shared" si="69"/>
        <v>1.417128773875538</v>
      </c>
      <c r="AF70" s="1">
        <f t="shared" si="69"/>
        <v>0.76517599047780716</v>
      </c>
      <c r="AG70" s="1">
        <f t="shared" si="69"/>
        <v>0.80667120490128907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f>BD69*100</f>
        <v>1.4568312072471776</v>
      </c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f>BW69*100</f>
        <v>1.0972661335317089</v>
      </c>
      <c r="BX70" s="1"/>
      <c r="BY70" s="1"/>
      <c r="BZ70" s="1"/>
      <c r="CA70" s="1"/>
      <c r="CB70" s="1">
        <f>AVERAGE(B70:CA70)</f>
        <v>0.92987937956375488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">
      <c r="A71" s="1" t="s">
        <v>178</v>
      </c>
      <c r="B71" s="6"/>
      <c r="C71" s="6"/>
      <c r="D71" s="6"/>
      <c r="E71" s="6"/>
      <c r="F71" s="6">
        <f t="shared" ref="F71:M71" si="70">((POWER(ABS(F66-F56), 2))+(POWER(ABS(F66-F57), 2))+(POWER(ABS(F66-F58), 2))+(POWER(ABS(F66-F59), 2))+(POWER(ABS(F66-F60), 2))+(POWER(ABS(F66-F61), 2))+(POWER(ABS(F66-F62), 2))+(POWER(ABS(F66-F63), 2))+(POWER(ABS(F66-F64), 2))+(POWER(ABS(F66-F65), 2)))</f>
        <v>0.16644000000000028</v>
      </c>
      <c r="G71" s="6">
        <f t="shared" si="70"/>
        <v>9.5199999999999396E-2</v>
      </c>
      <c r="H71" s="6">
        <f t="shared" si="70"/>
        <v>9.3089999999999951E-2</v>
      </c>
      <c r="I71" s="6">
        <f t="shared" si="70"/>
        <v>0.14280999999999916</v>
      </c>
      <c r="J71" s="6">
        <f t="shared" si="70"/>
        <v>3.4290000000000168E-2</v>
      </c>
      <c r="K71" s="6">
        <f t="shared" si="70"/>
        <v>0.18996000000000035</v>
      </c>
      <c r="L71" s="6">
        <f t="shared" si="70"/>
        <v>0.38039999999999985</v>
      </c>
      <c r="M71" s="6">
        <f t="shared" si="70"/>
        <v>0.58075999999999961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>
        <f t="shared" ref="Z71:AG71" si="71">((POWER(ABS(Z66-Z56), 2))+(POWER(ABS(Z66-Z57), 2))+(POWER(ABS(Z66-Z58), 2))+(POWER(ABS(Z66-Z59), 2))+(POWER(ABS(Z66-Z60), 2))+(POWER(ABS(Z66-Z61), 2))+(POWER(ABS(Z66-Z62), 2))+(POWER(ABS(Z66-Z63), 2))+(POWER(ABS(Z66-Z64), 2))+(POWER(ABS(Z66-Z65), 2)))</f>
        <v>0.26399999999999996</v>
      </c>
      <c r="AA71" s="6">
        <f t="shared" si="71"/>
        <v>0.27240999999999937</v>
      </c>
      <c r="AB71" s="6">
        <f t="shared" si="71"/>
        <v>0.11196000000000045</v>
      </c>
      <c r="AC71" s="6">
        <f t="shared" si="71"/>
        <v>8.1050000000000066E-2</v>
      </c>
      <c r="AD71" s="6">
        <f t="shared" si="71"/>
        <v>7.4090000000000114E-2</v>
      </c>
      <c r="AE71" s="6">
        <f t="shared" si="71"/>
        <v>0.40015999999999963</v>
      </c>
      <c r="AF71" s="6">
        <f t="shared" si="71"/>
        <v>0.13075999999999929</v>
      </c>
      <c r="AG71" s="6">
        <f t="shared" si="71"/>
        <v>0.18675999999999959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>
        <f>((POWER(ABS(BD66-BD56), 2))+(POWER(ABS(BD66-BD57), 2))+(POWER(ABS(BD66-BD58), 2))+(POWER(ABS(BD66-BD59), 2))+(POWER(ABS(BD66-BD60), 2))+(POWER(ABS(BD66-BD61), 2))+(POWER(ABS(BD66-BD62), 2))+(POWER(ABS(BD66-BD63), 2))+(POWER(ABS(BD66-BD64), 2))+(POWER(ABS(BD66-BD65), 2)))</f>
        <v>9.3889999999999793E-2</v>
      </c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>
        <f>((POWER(ABS(BW66-BW56), 2))+(POWER(ABS(BW66-BW57), 2))+(POWER(ABS(BW66-BW58), 2))+(POWER(ABS(BW66-BW59), 2))+(POWER(ABS(BW66-BW60), 2))+(POWER(ABS(BW66-BW61), 2))+(POWER(ABS(BW66-BW62), 2))+(POWER(ABS(BW66-BW63), 2))+(POWER(ABS(BW66-BW64), 2))+(POWER(ABS(BW66-BW65), 2)))</f>
        <v>4.5009999999999974E-2</v>
      </c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x14ac:dyDescent="0.2">
      <c r="A72" s="1"/>
      <c r="B72" s="6"/>
      <c r="C72" s="6"/>
      <c r="D72" s="6"/>
      <c r="E72" s="6"/>
      <c r="F72" s="6">
        <f t="shared" ref="F72:M72" si="72">F71/9</f>
        <v>1.8493333333333365E-2</v>
      </c>
      <c r="G72" s="6">
        <f t="shared" si="72"/>
        <v>1.057777777777771E-2</v>
      </c>
      <c r="H72" s="6">
        <f t="shared" si="72"/>
        <v>1.0343333333333328E-2</v>
      </c>
      <c r="I72" s="6">
        <f t="shared" si="72"/>
        <v>1.5867777777777686E-2</v>
      </c>
      <c r="J72" s="6">
        <f t="shared" si="72"/>
        <v>3.8100000000000187E-3</v>
      </c>
      <c r="K72" s="6">
        <f t="shared" si="72"/>
        <v>2.1106666666666704E-2</v>
      </c>
      <c r="L72" s="6">
        <f t="shared" si="72"/>
        <v>4.2266666666666647E-2</v>
      </c>
      <c r="M72" s="6">
        <f t="shared" si="72"/>
        <v>6.4528888888888844E-2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>
        <f t="shared" ref="Z72:AG72" si="73">Z71/9</f>
        <v>2.9333333333333329E-2</v>
      </c>
      <c r="AA72" s="6">
        <f t="shared" si="73"/>
        <v>3.0267777777777709E-2</v>
      </c>
      <c r="AB72" s="6">
        <f t="shared" si="73"/>
        <v>1.244000000000005E-2</v>
      </c>
      <c r="AC72" s="6">
        <f t="shared" si="73"/>
        <v>9.0055555555555635E-3</v>
      </c>
      <c r="AD72" s="6">
        <f t="shared" si="73"/>
        <v>8.2322222222222345E-3</v>
      </c>
      <c r="AE72" s="6">
        <f t="shared" si="73"/>
        <v>4.4462222222222181E-2</v>
      </c>
      <c r="AF72" s="6">
        <f t="shared" si="73"/>
        <v>1.452888888888881E-2</v>
      </c>
      <c r="AG72" s="6">
        <f t="shared" si="73"/>
        <v>2.0751111111111067E-2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>
        <f>BD71/9</f>
        <v>1.0432222222222199E-2</v>
      </c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>
        <f>BW71/9</f>
        <v>5.0011111111111081E-3</v>
      </c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x14ac:dyDescent="0.2">
      <c r="A73" s="1" t="s">
        <v>179</v>
      </c>
      <c r="B73" s="2"/>
      <c r="C73" s="2"/>
      <c r="D73" s="2"/>
      <c r="E73" s="2"/>
      <c r="F73" s="2">
        <f t="shared" ref="F73:M73" si="74">SQRT(F72)/SQRT(10)</f>
        <v>4.3003875794320405E-2</v>
      </c>
      <c r="G73" s="2">
        <f t="shared" si="74"/>
        <v>3.2523495780401139E-2</v>
      </c>
      <c r="H73" s="2">
        <f t="shared" si="74"/>
        <v>3.2161053050752744E-2</v>
      </c>
      <c r="I73" s="2">
        <f t="shared" si="74"/>
        <v>3.9834379344703852E-2</v>
      </c>
      <c r="J73" s="2">
        <f t="shared" si="74"/>
        <v>1.9519221295943179E-2</v>
      </c>
      <c r="K73" s="2">
        <f t="shared" si="74"/>
        <v>4.5941992410720181E-2</v>
      </c>
      <c r="L73" s="2">
        <f t="shared" si="74"/>
        <v>6.5012819248719433E-2</v>
      </c>
      <c r="M73" s="2">
        <f t="shared" si="74"/>
        <v>8.0329875444251034E-2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>
        <f t="shared" ref="Z73:AG73" si="75">SQRT(Z72)/SQRT(10)</f>
        <v>5.4160256030906392E-2</v>
      </c>
      <c r="AA73" s="2">
        <f t="shared" si="75"/>
        <v>5.5016159242333253E-2</v>
      </c>
      <c r="AB73" s="2">
        <f t="shared" si="75"/>
        <v>3.527038417709686E-2</v>
      </c>
      <c r="AC73" s="2">
        <f t="shared" si="75"/>
        <v>3.0009257830802084E-2</v>
      </c>
      <c r="AD73" s="2">
        <f t="shared" si="75"/>
        <v>2.8691849404007111E-2</v>
      </c>
      <c r="AE73" s="2">
        <f t="shared" si="75"/>
        <v>6.6679998666933235E-2</v>
      </c>
      <c r="AF73" s="2">
        <f t="shared" si="75"/>
        <v>3.8116779623794041E-2</v>
      </c>
      <c r="AG73" s="2">
        <f t="shared" si="75"/>
        <v>4.5553387482283977E-2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>
        <f>SQRT(BD72)/SQRT(10)</f>
        <v>3.229895079135265E-2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>
        <f>SQRT(BW72)/SQRT(10)</f>
        <v>2.2363164156959332E-2</v>
      </c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 x14ac:dyDescent="0.2">
      <c r="A74" t="s">
        <v>104</v>
      </c>
      <c r="F74">
        <v>11.92</v>
      </c>
      <c r="G74">
        <v>13.97</v>
      </c>
      <c r="H74">
        <v>14.66</v>
      </c>
      <c r="I74">
        <v>13.45</v>
      </c>
      <c r="J74">
        <v>10.18</v>
      </c>
      <c r="K74">
        <v>10.55</v>
      </c>
      <c r="L74">
        <v>11.74</v>
      </c>
      <c r="M74">
        <v>11.75</v>
      </c>
      <c r="N74">
        <v>9.92</v>
      </c>
      <c r="O74">
        <v>7.25</v>
      </c>
      <c r="P74">
        <v>8.3800000000000008</v>
      </c>
      <c r="Q74">
        <v>6.93</v>
      </c>
      <c r="Z74">
        <v>11.87</v>
      </c>
      <c r="AA74">
        <v>13.81</v>
      </c>
      <c r="AB74">
        <v>14.74</v>
      </c>
      <c r="AC74">
        <v>13.58</v>
      </c>
      <c r="AD74">
        <v>10.19</v>
      </c>
      <c r="AE74">
        <v>10.97</v>
      </c>
      <c r="AF74">
        <v>11.96</v>
      </c>
      <c r="AG74">
        <v>11.49</v>
      </c>
      <c r="AH74">
        <v>9.8800000000000008</v>
      </c>
      <c r="AI74">
        <v>7.75</v>
      </c>
      <c r="AJ74">
        <v>8.36</v>
      </c>
      <c r="AK74">
        <v>7.54</v>
      </c>
    </row>
    <row r="75" spans="1:256" x14ac:dyDescent="0.2">
      <c r="F75">
        <v>11.66</v>
      </c>
      <c r="G75">
        <v>13.58</v>
      </c>
      <c r="H75">
        <v>14.66</v>
      </c>
      <c r="I75">
        <v>13.32</v>
      </c>
      <c r="J75">
        <v>10.19</v>
      </c>
      <c r="K75">
        <v>10.69</v>
      </c>
      <c r="L75">
        <v>11.87</v>
      </c>
      <c r="M75">
        <v>11.79</v>
      </c>
      <c r="N75">
        <v>9.94</v>
      </c>
      <c r="O75">
        <v>7.36</v>
      </c>
      <c r="P75">
        <v>8.3699999999999992</v>
      </c>
      <c r="Q75">
        <v>6.98</v>
      </c>
      <c r="Z75">
        <v>11.81</v>
      </c>
      <c r="AA75">
        <v>13.69</v>
      </c>
      <c r="AB75">
        <v>14.62</v>
      </c>
      <c r="AC75">
        <v>13.61</v>
      </c>
      <c r="AD75">
        <v>10.45</v>
      </c>
      <c r="AE75">
        <v>10.95</v>
      </c>
      <c r="AF75">
        <v>11.94</v>
      </c>
      <c r="AG75">
        <v>11.37</v>
      </c>
      <c r="AH75">
        <v>9.7899999999999991</v>
      </c>
      <c r="AI75">
        <v>7.66</v>
      </c>
      <c r="AJ75">
        <v>8.4700000000000006</v>
      </c>
      <c r="AK75">
        <v>7.47</v>
      </c>
    </row>
    <row r="76" spans="1:256" x14ac:dyDescent="0.2">
      <c r="F76">
        <v>11.54</v>
      </c>
      <c r="G76">
        <v>13.47</v>
      </c>
      <c r="H76">
        <v>14.63</v>
      </c>
      <c r="I76">
        <v>13.46</v>
      </c>
      <c r="J76">
        <v>10.16</v>
      </c>
      <c r="K76">
        <v>10.88</v>
      </c>
      <c r="L76">
        <v>11.62</v>
      </c>
      <c r="M76">
        <v>11.78</v>
      </c>
      <c r="N76">
        <v>9.7799999999999994</v>
      </c>
      <c r="O76">
        <v>7.52</v>
      </c>
      <c r="P76">
        <v>8.39</v>
      </c>
      <c r="Q76">
        <v>7.08</v>
      </c>
      <c r="Z76">
        <v>11.82</v>
      </c>
      <c r="AA76">
        <v>13.88</v>
      </c>
      <c r="AB76">
        <v>14.71</v>
      </c>
      <c r="AC76">
        <v>13.49</v>
      </c>
      <c r="AD76">
        <v>10.24</v>
      </c>
      <c r="AE76">
        <v>10.61</v>
      </c>
      <c r="AF76">
        <v>11.99</v>
      </c>
      <c r="AG76">
        <v>11.36</v>
      </c>
      <c r="AH76">
        <v>9.74</v>
      </c>
      <c r="AI76">
        <v>7.93</v>
      </c>
      <c r="AJ76">
        <v>8.4600000000000009</v>
      </c>
      <c r="AK76">
        <v>7.29</v>
      </c>
    </row>
    <row r="77" spans="1:256" x14ac:dyDescent="0.2">
      <c r="F77">
        <v>11.67</v>
      </c>
      <c r="G77">
        <v>13.52</v>
      </c>
      <c r="H77">
        <v>14.47</v>
      </c>
      <c r="I77">
        <v>13.21</v>
      </c>
      <c r="J77">
        <v>10.220000000000001</v>
      </c>
      <c r="K77">
        <v>10.47</v>
      </c>
      <c r="L77">
        <v>11.92</v>
      </c>
      <c r="M77">
        <v>11.78</v>
      </c>
      <c r="N77">
        <v>9.85</v>
      </c>
      <c r="O77">
        <v>7.55</v>
      </c>
      <c r="P77">
        <v>8.3800000000000008</v>
      </c>
      <c r="Q77">
        <v>6.86</v>
      </c>
      <c r="Z77">
        <v>11.81</v>
      </c>
      <c r="AA77">
        <v>13.54</v>
      </c>
      <c r="AB77">
        <v>14.61</v>
      </c>
      <c r="AC77">
        <v>13.46</v>
      </c>
      <c r="AD77">
        <v>10.24</v>
      </c>
      <c r="AE77">
        <v>10.88</v>
      </c>
      <c r="AF77">
        <v>11.84</v>
      </c>
      <c r="AG77">
        <v>11.91</v>
      </c>
      <c r="AH77">
        <v>9.85</v>
      </c>
      <c r="AI77">
        <v>7.92</v>
      </c>
      <c r="AJ77">
        <v>8.39</v>
      </c>
      <c r="AK77">
        <v>7.47</v>
      </c>
    </row>
    <row r="78" spans="1:256" x14ac:dyDescent="0.2">
      <c r="F78">
        <v>11.52</v>
      </c>
      <c r="G78">
        <v>13.24</v>
      </c>
      <c r="H78">
        <v>14.69</v>
      </c>
      <c r="I78">
        <v>13.38</v>
      </c>
      <c r="J78">
        <v>10.18</v>
      </c>
      <c r="K78">
        <v>10.51</v>
      </c>
      <c r="L78">
        <v>11.89</v>
      </c>
      <c r="M78">
        <v>11.54</v>
      </c>
      <c r="N78">
        <v>9.73</v>
      </c>
      <c r="O78">
        <v>7.58</v>
      </c>
      <c r="P78">
        <v>8.3800000000000008</v>
      </c>
      <c r="Q78">
        <v>6.86</v>
      </c>
      <c r="Z78">
        <v>11.76</v>
      </c>
      <c r="AA78">
        <v>13.36</v>
      </c>
      <c r="AB78">
        <v>14.98</v>
      </c>
      <c r="AC78">
        <v>13.38</v>
      </c>
      <c r="AD78">
        <v>10.220000000000001</v>
      </c>
      <c r="AE78">
        <v>10.77</v>
      </c>
      <c r="AF78">
        <v>11.88</v>
      </c>
      <c r="AG78">
        <v>11.93</v>
      </c>
      <c r="AH78">
        <v>9.76</v>
      </c>
      <c r="AI78">
        <v>7.97</v>
      </c>
      <c r="AJ78">
        <v>8.36</v>
      </c>
      <c r="AK78">
        <v>7.58</v>
      </c>
    </row>
    <row r="79" spans="1:256" x14ac:dyDescent="0.2">
      <c r="F79">
        <v>11.51</v>
      </c>
      <c r="G79">
        <v>13.89</v>
      </c>
      <c r="H79">
        <v>14.32</v>
      </c>
      <c r="I79">
        <v>13.78</v>
      </c>
      <c r="J79">
        <v>10.14</v>
      </c>
      <c r="K79">
        <v>10.55</v>
      </c>
      <c r="L79">
        <v>11.91</v>
      </c>
      <c r="M79">
        <v>11.79</v>
      </c>
      <c r="N79">
        <v>9.7899999999999991</v>
      </c>
      <c r="O79">
        <v>7.77</v>
      </c>
      <c r="P79">
        <v>8.36</v>
      </c>
      <c r="Q79">
        <v>6.93</v>
      </c>
      <c r="Z79">
        <v>11.72</v>
      </c>
      <c r="AA79">
        <v>13.72</v>
      </c>
      <c r="AB79">
        <v>14.73</v>
      </c>
      <c r="AC79">
        <v>13.25</v>
      </c>
      <c r="AD79">
        <v>10.31</v>
      </c>
      <c r="AE79">
        <v>10.65</v>
      </c>
      <c r="AF79">
        <v>11.95</v>
      </c>
      <c r="AG79">
        <v>11.82</v>
      </c>
      <c r="AH79">
        <v>9.68</v>
      </c>
      <c r="AI79">
        <v>7.85</v>
      </c>
      <c r="AJ79">
        <v>8.42</v>
      </c>
      <c r="AK79">
        <v>7.67</v>
      </c>
    </row>
    <row r="80" spans="1:256" x14ac:dyDescent="0.2">
      <c r="F80">
        <v>11.48</v>
      </c>
      <c r="G80">
        <v>13.84</v>
      </c>
      <c r="H80">
        <v>14.86</v>
      </c>
      <c r="I80">
        <v>13.46</v>
      </c>
      <c r="J80">
        <v>9.98</v>
      </c>
      <c r="K80">
        <v>10.65</v>
      </c>
      <c r="L80">
        <v>11.97</v>
      </c>
      <c r="M80">
        <v>11.84</v>
      </c>
      <c r="N80">
        <v>9.73</v>
      </c>
      <c r="O80">
        <v>7.79</v>
      </c>
      <c r="P80">
        <v>8.43</v>
      </c>
      <c r="Q80">
        <v>6.92</v>
      </c>
      <c r="Z80">
        <v>11.75</v>
      </c>
      <c r="AA80">
        <v>13.78</v>
      </c>
      <c r="AB80">
        <v>14.74</v>
      </c>
      <c r="AC80">
        <v>13.53</v>
      </c>
      <c r="AD80">
        <v>10.25</v>
      </c>
      <c r="AE80">
        <v>10.57</v>
      </c>
      <c r="AF80">
        <v>11.87</v>
      </c>
      <c r="AG80">
        <v>11.94</v>
      </c>
      <c r="AH80">
        <v>9.91</v>
      </c>
      <c r="AI80">
        <v>7.98</v>
      </c>
      <c r="AJ80">
        <v>8.35</v>
      </c>
      <c r="AK80">
        <v>7.34</v>
      </c>
    </row>
    <row r="81" spans="1:256" x14ac:dyDescent="0.2">
      <c r="F81">
        <v>11.57</v>
      </c>
      <c r="G81">
        <v>13.68</v>
      </c>
      <c r="H81">
        <v>14.42</v>
      </c>
      <c r="I81">
        <v>13.38</v>
      </c>
      <c r="J81">
        <v>10.18</v>
      </c>
      <c r="K81">
        <v>10.64</v>
      </c>
      <c r="L81">
        <v>11.93</v>
      </c>
      <c r="M81">
        <v>11.67</v>
      </c>
      <c r="N81">
        <v>9.69</v>
      </c>
      <c r="O81">
        <v>7.23</v>
      </c>
      <c r="P81">
        <v>8.39</v>
      </c>
      <c r="Q81">
        <v>6.67</v>
      </c>
      <c r="Z81">
        <v>11.59</v>
      </c>
      <c r="AA81">
        <v>13.75</v>
      </c>
      <c r="AB81">
        <v>14.89</v>
      </c>
      <c r="AC81">
        <v>13.53</v>
      </c>
      <c r="AD81">
        <v>10.39</v>
      </c>
      <c r="AE81">
        <v>10.87</v>
      </c>
      <c r="AF81">
        <v>11.97</v>
      </c>
      <c r="AG81">
        <v>11.87</v>
      </c>
      <c r="AH81">
        <v>9.86</v>
      </c>
      <c r="AI81">
        <v>7.83</v>
      </c>
      <c r="AJ81">
        <v>8.43</v>
      </c>
      <c r="AK81">
        <v>7.63</v>
      </c>
    </row>
    <row r="82" spans="1:256" x14ac:dyDescent="0.2">
      <c r="F82">
        <v>11.57</v>
      </c>
      <c r="G82">
        <v>13.97</v>
      </c>
      <c r="H82">
        <v>14.56</v>
      </c>
      <c r="I82">
        <v>13.23</v>
      </c>
      <c r="J82">
        <v>10.220000000000001</v>
      </c>
      <c r="K82">
        <v>10.65</v>
      </c>
      <c r="L82">
        <v>11.91</v>
      </c>
      <c r="M82">
        <v>11.64</v>
      </c>
      <c r="N82">
        <v>9.7899999999999991</v>
      </c>
      <c r="O82">
        <v>7.51</v>
      </c>
      <c r="P82">
        <v>8.39</v>
      </c>
      <c r="Q82">
        <v>6.92</v>
      </c>
      <c r="Z82">
        <v>11.84</v>
      </c>
      <c r="AA82">
        <v>13.55</v>
      </c>
      <c r="AB82">
        <v>14.76</v>
      </c>
      <c r="AC82">
        <v>13.29</v>
      </c>
      <c r="AD82">
        <v>10.36</v>
      </c>
      <c r="AE82">
        <v>10.71</v>
      </c>
      <c r="AF82">
        <v>11.99</v>
      </c>
      <c r="AG82">
        <v>11.77</v>
      </c>
      <c r="AH82">
        <v>9.81</v>
      </c>
      <c r="AI82">
        <v>7.97</v>
      </c>
      <c r="AJ82">
        <v>8.3699999999999992</v>
      </c>
      <c r="AK82">
        <v>7.53</v>
      </c>
    </row>
    <row r="83" spans="1:256" x14ac:dyDescent="0.2">
      <c r="F83">
        <v>11.67</v>
      </c>
      <c r="G83">
        <v>13.58</v>
      </c>
      <c r="H83">
        <v>14.34</v>
      </c>
      <c r="I83">
        <v>13.55</v>
      </c>
      <c r="J83">
        <v>10.19</v>
      </c>
      <c r="K83">
        <v>10.26</v>
      </c>
      <c r="L83">
        <v>11.82</v>
      </c>
      <c r="M83">
        <v>11.81</v>
      </c>
      <c r="N83">
        <v>9.59</v>
      </c>
      <c r="O83">
        <v>7.61</v>
      </c>
      <c r="P83">
        <v>8.3699999999999992</v>
      </c>
      <c r="Q83">
        <v>6.95</v>
      </c>
      <c r="Z83">
        <v>11.76</v>
      </c>
      <c r="AA83">
        <v>13.47</v>
      </c>
      <c r="AB83">
        <v>14.98</v>
      </c>
      <c r="AC83">
        <v>13.14</v>
      </c>
      <c r="AD83">
        <v>10.23</v>
      </c>
      <c r="AE83">
        <v>10.88</v>
      </c>
      <c r="AF83">
        <v>11.89</v>
      </c>
      <c r="AG83">
        <v>11.75</v>
      </c>
      <c r="AH83">
        <v>9.7799999999999994</v>
      </c>
      <c r="AI83">
        <v>7.78</v>
      </c>
      <c r="AJ83">
        <v>8.35</v>
      </c>
      <c r="AK83">
        <v>7.48</v>
      </c>
    </row>
    <row r="84" spans="1:256" x14ac:dyDescent="0.2">
      <c r="A84" t="s">
        <v>84</v>
      </c>
      <c r="F84">
        <f t="shared" ref="F84:Q84" si="76">AVERAGE(F74:F83)</f>
        <v>11.611000000000001</v>
      </c>
      <c r="G84">
        <f t="shared" si="76"/>
        <v>13.674000000000001</v>
      </c>
      <c r="H84">
        <f t="shared" si="76"/>
        <v>14.561000000000002</v>
      </c>
      <c r="I84">
        <f t="shared" si="76"/>
        <v>13.422000000000001</v>
      </c>
      <c r="J84">
        <f t="shared" si="76"/>
        <v>10.163999999999998</v>
      </c>
      <c r="K84">
        <f t="shared" si="76"/>
        <v>10.585000000000003</v>
      </c>
      <c r="L84">
        <f t="shared" si="76"/>
        <v>11.857999999999999</v>
      </c>
      <c r="M84">
        <f t="shared" si="76"/>
        <v>11.739000000000001</v>
      </c>
      <c r="N84">
        <f t="shared" si="76"/>
        <v>9.7810000000000006</v>
      </c>
      <c r="O84">
        <f t="shared" si="76"/>
        <v>7.5170000000000003</v>
      </c>
      <c r="P84">
        <f t="shared" si="76"/>
        <v>8.3840000000000021</v>
      </c>
      <c r="Q84">
        <f t="shared" si="76"/>
        <v>6.910000000000001</v>
      </c>
      <c r="Z84">
        <f t="shared" ref="Z84:AK84" si="77">AVERAGE(Z74:Z83)</f>
        <v>11.773000000000001</v>
      </c>
      <c r="AA84">
        <f t="shared" si="77"/>
        <v>13.655000000000001</v>
      </c>
      <c r="AB84">
        <f t="shared" si="77"/>
        <v>14.776</v>
      </c>
      <c r="AC84">
        <f t="shared" si="77"/>
        <v>13.425999999999998</v>
      </c>
      <c r="AD84">
        <f t="shared" si="77"/>
        <v>10.288</v>
      </c>
      <c r="AE84">
        <f t="shared" si="77"/>
        <v>10.786000000000001</v>
      </c>
      <c r="AF84">
        <f t="shared" si="77"/>
        <v>11.928000000000001</v>
      </c>
      <c r="AG84">
        <f t="shared" si="77"/>
        <v>11.721</v>
      </c>
      <c r="AH84">
        <f t="shared" si="77"/>
        <v>9.8060000000000009</v>
      </c>
      <c r="AI84">
        <f t="shared" si="77"/>
        <v>7.8639999999999999</v>
      </c>
      <c r="AJ84">
        <f t="shared" si="77"/>
        <v>8.3960000000000008</v>
      </c>
      <c r="AK84">
        <f t="shared" si="77"/>
        <v>7.5</v>
      </c>
    </row>
    <row r="85" spans="1:256" x14ac:dyDescent="0.2">
      <c r="A85" t="s">
        <v>85</v>
      </c>
      <c r="F85">
        <f t="shared" ref="F85:Q85" si="78">(ABS(F84-F83)+ABS(F84-F82)+ABS(F84-F81)+ABS(F84-F80)+ABS(F84-F79)+ABS(F84-F78)+ABS(F84-F77)+ABS(F84-F76)+ABS(F84-F75)+ABS(F84-F74))</f>
        <v>0.95200000000000173</v>
      </c>
      <c r="G85">
        <f t="shared" si="78"/>
        <v>1.9600000000000009</v>
      </c>
      <c r="H85">
        <f t="shared" si="78"/>
        <v>1.3899999999999988</v>
      </c>
      <c r="I85">
        <f t="shared" si="78"/>
        <v>1.1799999999999979</v>
      </c>
      <c r="J85">
        <f t="shared" si="78"/>
        <v>0.42400000000000659</v>
      </c>
      <c r="K85">
        <f t="shared" si="78"/>
        <v>1.17</v>
      </c>
      <c r="L85">
        <f t="shared" si="78"/>
        <v>0.78800000000000558</v>
      </c>
      <c r="M85">
        <f t="shared" si="78"/>
        <v>0.73399999999999466</v>
      </c>
      <c r="N85">
        <f t="shared" si="78"/>
        <v>0.7699999999999978</v>
      </c>
      <c r="O85">
        <f t="shared" si="78"/>
        <v>1.4359999999999982</v>
      </c>
      <c r="P85">
        <f t="shared" si="78"/>
        <v>0.12800000000000544</v>
      </c>
      <c r="Q85">
        <f t="shared" si="78"/>
        <v>0.67999999999999527</v>
      </c>
      <c r="Z85">
        <f t="shared" ref="Z85:AK85" si="79">(ABS(Z84-Z83)+ABS(Z84-Z82)+ABS(Z84-Z81)+ABS(Z84-Z80)+ABS(Z84-Z79)+ABS(Z84-Z78)+ABS(Z84-Z77)+ABS(Z84-Z76)+ABS(Z84-Z75)+ABS(Z84-Z74))</f>
        <v>0.57000000000000028</v>
      </c>
      <c r="AA85">
        <f t="shared" si="79"/>
        <v>1.3999999999999986</v>
      </c>
      <c r="AB85">
        <f t="shared" si="79"/>
        <v>1.0440000000000005</v>
      </c>
      <c r="AC85">
        <f t="shared" si="79"/>
        <v>1.288000000000002</v>
      </c>
      <c r="AD85">
        <f t="shared" si="79"/>
        <v>0.7159999999999993</v>
      </c>
      <c r="AE85">
        <f t="shared" si="79"/>
        <v>1.2400000000000002</v>
      </c>
      <c r="AF85">
        <f t="shared" si="79"/>
        <v>0.46399999999999864</v>
      </c>
      <c r="AG85">
        <f t="shared" si="79"/>
        <v>1.8859999999999992</v>
      </c>
      <c r="AH85">
        <f t="shared" si="79"/>
        <v>0.56000000000000227</v>
      </c>
      <c r="AI85">
        <f t="shared" si="79"/>
        <v>0.89999999999999947</v>
      </c>
      <c r="AJ85">
        <f t="shared" si="79"/>
        <v>0.39200000000000479</v>
      </c>
      <c r="AK85">
        <f t="shared" si="79"/>
        <v>0.90000000000000036</v>
      </c>
    </row>
    <row r="86" spans="1:256" x14ac:dyDescent="0.2">
      <c r="F86">
        <f t="shared" ref="F86:Q86" si="80">F85/10</f>
        <v>9.5200000000000173E-2</v>
      </c>
      <c r="G86">
        <f t="shared" si="80"/>
        <v>0.19600000000000009</v>
      </c>
      <c r="H86">
        <f t="shared" si="80"/>
        <v>0.13899999999999987</v>
      </c>
      <c r="I86">
        <f t="shared" si="80"/>
        <v>0.1179999999999998</v>
      </c>
      <c r="J86">
        <f t="shared" si="80"/>
        <v>4.2400000000000659E-2</v>
      </c>
      <c r="K86">
        <f t="shared" si="80"/>
        <v>0.11699999999999999</v>
      </c>
      <c r="L86">
        <f t="shared" si="80"/>
        <v>7.8800000000000564E-2</v>
      </c>
      <c r="M86">
        <f t="shared" si="80"/>
        <v>7.3399999999999466E-2</v>
      </c>
      <c r="N86">
        <f t="shared" si="80"/>
        <v>7.6999999999999777E-2</v>
      </c>
      <c r="O86">
        <f t="shared" si="80"/>
        <v>0.14359999999999981</v>
      </c>
      <c r="P86">
        <f t="shared" si="80"/>
        <v>1.2800000000000544E-2</v>
      </c>
      <c r="Q86">
        <f t="shared" si="80"/>
        <v>6.7999999999999533E-2</v>
      </c>
      <c r="Z86">
        <f t="shared" ref="Z86:AK86" si="81">Z85/10</f>
        <v>5.700000000000003E-2</v>
      </c>
      <c r="AA86">
        <f t="shared" si="81"/>
        <v>0.13999999999999985</v>
      </c>
      <c r="AB86">
        <f t="shared" si="81"/>
        <v>0.10440000000000005</v>
      </c>
      <c r="AC86">
        <f t="shared" si="81"/>
        <v>0.12880000000000019</v>
      </c>
      <c r="AD86">
        <f t="shared" si="81"/>
        <v>7.1599999999999928E-2</v>
      </c>
      <c r="AE86">
        <f t="shared" si="81"/>
        <v>0.12400000000000003</v>
      </c>
      <c r="AF86">
        <f t="shared" si="81"/>
        <v>4.6399999999999865E-2</v>
      </c>
      <c r="AG86">
        <f t="shared" si="81"/>
        <v>0.18859999999999993</v>
      </c>
      <c r="AH86">
        <f t="shared" si="81"/>
        <v>5.600000000000023E-2</v>
      </c>
      <c r="AI86">
        <f t="shared" si="81"/>
        <v>8.9999999999999941E-2</v>
      </c>
      <c r="AJ86">
        <f t="shared" si="81"/>
        <v>3.9200000000000478E-2</v>
      </c>
      <c r="AK86">
        <f t="shared" si="81"/>
        <v>9.0000000000000038E-2</v>
      </c>
    </row>
    <row r="87" spans="1:256" x14ac:dyDescent="0.2">
      <c r="F87">
        <f t="shared" ref="F87:Q87" si="82">F86/F84</f>
        <v>8.1991215226940115E-3</v>
      </c>
      <c r="G87">
        <f t="shared" si="82"/>
        <v>1.4333772122275858E-2</v>
      </c>
      <c r="H87">
        <f t="shared" si="82"/>
        <v>9.5460476615616963E-3</v>
      </c>
      <c r="I87">
        <f t="shared" si="82"/>
        <v>8.7915362837132915E-3</v>
      </c>
      <c r="J87">
        <f t="shared" si="82"/>
        <v>4.1715859897678738E-3</v>
      </c>
      <c r="K87">
        <f t="shared" si="82"/>
        <v>1.1053377420878599E-2</v>
      </c>
      <c r="L87">
        <f t="shared" si="82"/>
        <v>6.6453027491989013E-3</v>
      </c>
      <c r="M87">
        <f t="shared" si="82"/>
        <v>6.2526620666155091E-3</v>
      </c>
      <c r="N87">
        <f t="shared" si="82"/>
        <v>7.8724056844903158E-3</v>
      </c>
      <c r="O87">
        <f t="shared" si="82"/>
        <v>1.9103365704403328E-2</v>
      </c>
      <c r="P87">
        <f t="shared" si="82"/>
        <v>1.5267175572519728E-3</v>
      </c>
      <c r="Q87">
        <f t="shared" si="82"/>
        <v>9.8408104196815518E-3</v>
      </c>
      <c r="Z87">
        <f t="shared" ref="Z87:AK87" si="83">Z86/Z84</f>
        <v>4.841586681389622E-3</v>
      </c>
      <c r="AA87">
        <f t="shared" si="83"/>
        <v>1.0252654705236165E-2</v>
      </c>
      <c r="AB87">
        <f t="shared" si="83"/>
        <v>7.0655116404981086E-3</v>
      </c>
      <c r="AC87">
        <f t="shared" si="83"/>
        <v>9.5933263816475652E-3</v>
      </c>
      <c r="AD87">
        <f t="shared" si="83"/>
        <v>6.9595645412130567E-3</v>
      </c>
      <c r="AE87">
        <f t="shared" si="83"/>
        <v>1.1496384201743001E-2</v>
      </c>
      <c r="AF87">
        <f t="shared" si="83"/>
        <v>3.8900067069081038E-3</v>
      </c>
      <c r="AG87">
        <f t="shared" si="83"/>
        <v>1.6090777237437074E-2</v>
      </c>
      <c r="AH87">
        <f t="shared" si="83"/>
        <v>5.7107893126657379E-3</v>
      </c>
      <c r="AI87">
        <f t="shared" si="83"/>
        <v>1.1444557477110878E-2</v>
      </c>
      <c r="AJ87">
        <f t="shared" si="83"/>
        <v>4.6688899475941488E-3</v>
      </c>
      <c r="AK87">
        <f t="shared" si="83"/>
        <v>1.2000000000000005E-2</v>
      </c>
    </row>
    <row r="88" spans="1:256" x14ac:dyDescent="0.2">
      <c r="A88" s="1" t="s">
        <v>86</v>
      </c>
      <c r="B88" s="1"/>
      <c r="C88" s="1"/>
      <c r="D88" s="1"/>
      <c r="E88" s="1"/>
      <c r="F88" s="1">
        <f t="shared" ref="F88:Q88" si="84">F87*100</f>
        <v>0.81991215226940117</v>
      </c>
      <c r="G88" s="1">
        <f t="shared" si="84"/>
        <v>1.4333772122275859</v>
      </c>
      <c r="H88" s="1">
        <f t="shared" si="84"/>
        <v>0.95460476615616963</v>
      </c>
      <c r="I88" s="1">
        <f t="shared" si="84"/>
        <v>0.87915362837132915</v>
      </c>
      <c r="J88" s="1">
        <f t="shared" si="84"/>
        <v>0.41715859897678736</v>
      </c>
      <c r="K88" s="1">
        <f t="shared" si="84"/>
        <v>1.1053377420878598</v>
      </c>
      <c r="L88" s="1">
        <f t="shared" si="84"/>
        <v>0.66453027491989014</v>
      </c>
      <c r="M88" s="1">
        <f t="shared" si="84"/>
        <v>0.62526620666155086</v>
      </c>
      <c r="N88" s="1">
        <f t="shared" si="84"/>
        <v>0.78724056844903156</v>
      </c>
      <c r="O88" s="1">
        <f t="shared" si="84"/>
        <v>1.9103365704403328</v>
      </c>
      <c r="P88" s="1">
        <f t="shared" si="84"/>
        <v>0.15267175572519728</v>
      </c>
      <c r="Q88" s="1">
        <f t="shared" si="84"/>
        <v>0.98408104196815516</v>
      </c>
      <c r="R88" s="1"/>
      <c r="S88" s="1"/>
      <c r="T88" s="1"/>
      <c r="U88" s="1"/>
      <c r="V88" s="1"/>
      <c r="W88" s="1"/>
      <c r="X88" s="1"/>
      <c r="Y88" s="1"/>
      <c r="Z88" s="1">
        <f t="shared" ref="Z88:AK88" si="85">Z87*100</f>
        <v>0.48415866813896219</v>
      </c>
      <c r="AA88" s="1">
        <f t="shared" si="85"/>
        <v>1.0252654705236164</v>
      </c>
      <c r="AB88" s="1">
        <f t="shared" si="85"/>
        <v>0.70655116404981089</v>
      </c>
      <c r="AC88" s="1">
        <f t="shared" si="85"/>
        <v>0.95933263816475656</v>
      </c>
      <c r="AD88" s="1">
        <f t="shared" si="85"/>
        <v>0.69595645412130569</v>
      </c>
      <c r="AE88" s="1">
        <f t="shared" si="85"/>
        <v>1.1496384201743002</v>
      </c>
      <c r="AF88" s="1">
        <f t="shared" si="85"/>
        <v>0.3890006706908104</v>
      </c>
      <c r="AG88" s="1">
        <f t="shared" si="85"/>
        <v>1.6090777237437075</v>
      </c>
      <c r="AH88" s="1">
        <f t="shared" si="85"/>
        <v>0.57107893126657383</v>
      </c>
      <c r="AI88" s="1">
        <f t="shared" si="85"/>
        <v>1.1444557477110877</v>
      </c>
      <c r="AJ88" s="1">
        <f t="shared" si="85"/>
        <v>0.46688899475941487</v>
      </c>
      <c r="AK88" s="1">
        <f t="shared" si="85"/>
        <v>1.2000000000000006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>
        <f>AVERAGE(B88:CA88)</f>
        <v>0.88062814173323478</v>
      </c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">
      <c r="A89" s="1" t="s">
        <v>178</v>
      </c>
      <c r="B89" s="6"/>
      <c r="C89" s="6"/>
      <c r="D89" s="6"/>
      <c r="E89" s="6"/>
      <c r="F89" s="6">
        <f t="shared" ref="F89:Q89" si="86">((POWER(ABS(F84-F74), 2))+(POWER(ABS(F84-F75), 2))+(POWER(ABS(F84-F76), 2))+(POWER(ABS(F84-F77), 2))+(POWER(ABS(F84-F78), 2))+(POWER(ABS(F84-F79), 2))+(POWER(ABS(F84-F80), 2))+(POWER(ABS(F84-F81), 2))+(POWER(ABS(F84-F82), 2))+(POWER(ABS(F84-F83), 2)))</f>
        <v>0.14889000000000005</v>
      </c>
      <c r="G89" s="6">
        <f t="shared" si="86"/>
        <v>0.52084000000000052</v>
      </c>
      <c r="H89" s="6">
        <f t="shared" si="86"/>
        <v>0.2654899999999995</v>
      </c>
      <c r="I89" s="6">
        <f t="shared" si="86"/>
        <v>0.24395999999999912</v>
      </c>
      <c r="J89" s="6">
        <f t="shared" si="86"/>
        <v>4.2839999999999878E-2</v>
      </c>
      <c r="K89" s="6">
        <f t="shared" si="86"/>
        <v>0.23645000000000044</v>
      </c>
      <c r="L89" s="6">
        <f t="shared" si="86"/>
        <v>0.10016000000000043</v>
      </c>
      <c r="M89" s="6">
        <f t="shared" si="86"/>
        <v>7.8089999999999993E-2</v>
      </c>
      <c r="N89" s="6">
        <f t="shared" si="86"/>
        <v>9.9489999999999787E-2</v>
      </c>
      <c r="O89" s="6">
        <f t="shared" si="86"/>
        <v>0.33060999999999957</v>
      </c>
      <c r="P89" s="6">
        <f t="shared" si="86"/>
        <v>3.2400000000000462E-3</v>
      </c>
      <c r="Q89" s="6">
        <f t="shared" si="86"/>
        <v>9.9000000000000046E-2</v>
      </c>
      <c r="R89" s="6"/>
      <c r="S89" s="6"/>
      <c r="T89" s="6"/>
      <c r="U89" s="6"/>
      <c r="V89" s="6"/>
      <c r="W89" s="6"/>
      <c r="X89" s="6"/>
      <c r="Y89" s="6"/>
      <c r="Z89" s="6">
        <f t="shared" ref="Z89:AK89" si="87">((POWER(ABS(Z84-Z74), 2))+(POWER(ABS(Z84-Z75), 2))+(POWER(ABS(Z84-Z76), 2))+(POWER(ABS(Z84-Z77), 2))+(POWER(ABS(Z84-Z78), 2))+(POWER(ABS(Z84-Z79), 2))+(POWER(ABS(Z84-Z80), 2))+(POWER(ABS(Z84-Z81), 2))+(POWER(ABS(Z84-Z82), 2))+(POWER(ABS(Z84-Z83), 2)))</f>
        <v>5.6009999999999921E-2</v>
      </c>
      <c r="AA89" s="6">
        <f t="shared" si="87"/>
        <v>0.25025000000000053</v>
      </c>
      <c r="AB89" s="6">
        <f t="shared" si="87"/>
        <v>0.15744000000000072</v>
      </c>
      <c r="AC89" s="6">
        <f t="shared" si="87"/>
        <v>0.21783999999999948</v>
      </c>
      <c r="AD89" s="6">
        <f t="shared" si="87"/>
        <v>6.5959999999999741E-2</v>
      </c>
      <c r="AE89" s="6">
        <f t="shared" si="87"/>
        <v>0.18764000000000006</v>
      </c>
      <c r="AF89" s="6">
        <f t="shared" si="87"/>
        <v>2.5960000000000115E-2</v>
      </c>
      <c r="AG89" s="6">
        <f t="shared" si="87"/>
        <v>0.46949000000000035</v>
      </c>
      <c r="AH89" s="6">
        <f t="shared" si="87"/>
        <v>4.4440000000000174E-2</v>
      </c>
      <c r="AI89" s="6">
        <f t="shared" si="87"/>
        <v>0.10643999999999985</v>
      </c>
      <c r="AJ89" s="6">
        <f t="shared" si="87"/>
        <v>1.8840000000000363E-2</v>
      </c>
      <c r="AK89" s="6">
        <f t="shared" si="87"/>
        <v>0.12660000000000002</v>
      </c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x14ac:dyDescent="0.2">
      <c r="A90" s="1"/>
      <c r="B90" s="6"/>
      <c r="C90" s="6"/>
      <c r="D90" s="6"/>
      <c r="E90" s="6"/>
      <c r="F90" s="6">
        <f t="shared" ref="F90:Q90" si="88">F89/9</f>
        <v>1.654333333333334E-2</v>
      </c>
      <c r="G90" s="6">
        <f t="shared" si="88"/>
        <v>5.7871111111111172E-2</v>
      </c>
      <c r="H90" s="6">
        <f t="shared" si="88"/>
        <v>2.9498888888888835E-2</v>
      </c>
      <c r="I90" s="6">
        <f t="shared" si="88"/>
        <v>2.7106666666666571E-2</v>
      </c>
      <c r="J90" s="6">
        <f t="shared" si="88"/>
        <v>4.7599999999999865E-3</v>
      </c>
      <c r="K90" s="6">
        <f t="shared" si="88"/>
        <v>2.627222222222227E-2</v>
      </c>
      <c r="L90" s="6">
        <f t="shared" si="88"/>
        <v>1.1128888888888936E-2</v>
      </c>
      <c r="M90" s="6">
        <f t="shared" si="88"/>
        <v>8.6766666666666659E-3</v>
      </c>
      <c r="N90" s="6">
        <f t="shared" si="88"/>
        <v>1.1054444444444421E-2</v>
      </c>
      <c r="O90" s="6">
        <f t="shared" si="88"/>
        <v>3.6734444444444396E-2</v>
      </c>
      <c r="P90" s="6">
        <f t="shared" si="88"/>
        <v>3.6000000000000512E-4</v>
      </c>
      <c r="Q90" s="6">
        <f t="shared" si="88"/>
        <v>1.1000000000000005E-2</v>
      </c>
      <c r="R90" s="6"/>
      <c r="S90" s="6"/>
      <c r="T90" s="6"/>
      <c r="U90" s="6"/>
      <c r="V90" s="6"/>
      <c r="W90" s="6"/>
      <c r="X90" s="6"/>
      <c r="Y90" s="6"/>
      <c r="Z90" s="6">
        <f t="shared" ref="Z90:AK90" si="89">Z89/9</f>
        <v>6.2233333333333246E-3</v>
      </c>
      <c r="AA90" s="6">
        <f t="shared" si="89"/>
        <v>2.7805555555555615E-2</v>
      </c>
      <c r="AB90" s="6">
        <f t="shared" si="89"/>
        <v>1.7493333333333413E-2</v>
      </c>
      <c r="AC90" s="6">
        <f t="shared" si="89"/>
        <v>2.4204444444444386E-2</v>
      </c>
      <c r="AD90" s="6">
        <f t="shared" si="89"/>
        <v>7.3288888888888605E-3</v>
      </c>
      <c r="AE90" s="6">
        <f t="shared" si="89"/>
        <v>2.0848888888888896E-2</v>
      </c>
      <c r="AF90" s="6">
        <f t="shared" si="89"/>
        <v>2.8844444444444573E-3</v>
      </c>
      <c r="AG90" s="6">
        <f t="shared" si="89"/>
        <v>5.2165555555555597E-2</v>
      </c>
      <c r="AH90" s="6">
        <f t="shared" si="89"/>
        <v>4.937777777777797E-3</v>
      </c>
      <c r="AI90" s="6">
        <f t="shared" si="89"/>
        <v>1.182666666666665E-2</v>
      </c>
      <c r="AJ90" s="6">
        <f t="shared" si="89"/>
        <v>2.0933333333333737E-3</v>
      </c>
      <c r="AK90" s="6">
        <f t="shared" si="89"/>
        <v>1.4066666666666668E-2</v>
      </c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x14ac:dyDescent="0.2">
      <c r="A91" s="1" t="s">
        <v>179</v>
      </c>
      <c r="B91" s="2"/>
      <c r="C91" s="2"/>
      <c r="D91" s="2"/>
      <c r="E91" s="2"/>
      <c r="F91" s="2">
        <f t="shared" ref="F91:Q91" si="90">SQRT(F90)/SQRT(10)</f>
        <v>4.06734966942029E-2</v>
      </c>
      <c r="G91" s="2">
        <f t="shared" si="90"/>
        <v>7.6073064294210707E-2</v>
      </c>
      <c r="H91" s="2">
        <f t="shared" si="90"/>
        <v>5.4312879585682837E-2</v>
      </c>
      <c r="I91" s="2">
        <f t="shared" si="90"/>
        <v>5.206406310178506E-2</v>
      </c>
      <c r="J91" s="2">
        <f t="shared" si="90"/>
        <v>2.1817424229271395E-2</v>
      </c>
      <c r="K91" s="2">
        <f t="shared" si="90"/>
        <v>5.125643591025645E-2</v>
      </c>
      <c r="L91" s="2">
        <f t="shared" si="90"/>
        <v>3.3359989341858215E-2</v>
      </c>
      <c r="M91" s="2">
        <f t="shared" si="90"/>
        <v>2.9456182146820498E-2</v>
      </c>
      <c r="N91" s="2">
        <f t="shared" si="90"/>
        <v>3.3248224681093001E-2</v>
      </c>
      <c r="O91" s="2">
        <f t="shared" si="90"/>
        <v>6.0608946900968665E-2</v>
      </c>
      <c r="P91" s="2">
        <f t="shared" si="90"/>
        <v>6.0000000000000426E-3</v>
      </c>
      <c r="Q91" s="2">
        <f t="shared" si="90"/>
        <v>3.3166247903553998E-2</v>
      </c>
      <c r="R91" s="2"/>
      <c r="S91" s="2"/>
      <c r="T91" s="2"/>
      <c r="U91" s="2"/>
      <c r="V91" s="2"/>
      <c r="W91" s="2"/>
      <c r="X91" s="2"/>
      <c r="Y91" s="2"/>
      <c r="Z91" s="2">
        <f t="shared" ref="Z91:AK91" si="91">SQRT(Z90)/SQRT(10)</f>
        <v>2.4946609656090194E-2</v>
      </c>
      <c r="AA91" s="2">
        <f t="shared" si="91"/>
        <v>5.2730973398521307E-2</v>
      </c>
      <c r="AB91" s="2">
        <f t="shared" si="91"/>
        <v>4.182503237695509E-2</v>
      </c>
      <c r="AC91" s="2">
        <f t="shared" si="91"/>
        <v>4.9198012606653518E-2</v>
      </c>
      <c r="AD91" s="2">
        <f t="shared" si="91"/>
        <v>2.7071920672329212E-2</v>
      </c>
      <c r="AE91" s="2">
        <f t="shared" si="91"/>
        <v>4.5660583536447377E-2</v>
      </c>
      <c r="AF91" s="2">
        <f t="shared" si="91"/>
        <v>1.6983652270476032E-2</v>
      </c>
      <c r="AG91" s="2">
        <f t="shared" si="91"/>
        <v>7.2225726410715715E-2</v>
      </c>
      <c r="AH91" s="2">
        <f t="shared" si="91"/>
        <v>2.2221111083331989E-2</v>
      </c>
      <c r="AI91" s="2">
        <f t="shared" si="91"/>
        <v>3.4389921004077124E-2</v>
      </c>
      <c r="AJ91" s="2">
        <f t="shared" si="91"/>
        <v>1.4468356276140609E-2</v>
      </c>
      <c r="AK91" s="2">
        <f t="shared" si="91"/>
        <v>3.7505555144093879E-2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x14ac:dyDescent="0.2">
      <c r="A92" t="s">
        <v>108</v>
      </c>
      <c r="F92">
        <v>10.99</v>
      </c>
      <c r="G92">
        <v>12.47</v>
      </c>
      <c r="H92">
        <v>12.54</v>
      </c>
      <c r="I92">
        <v>12.93</v>
      </c>
      <c r="J92">
        <v>9.35</v>
      </c>
      <c r="K92">
        <v>10.29</v>
      </c>
      <c r="L92">
        <v>10.57</v>
      </c>
      <c r="M92">
        <v>10.97</v>
      </c>
      <c r="N92">
        <v>8.16</v>
      </c>
      <c r="O92">
        <v>6.51</v>
      </c>
      <c r="P92">
        <v>7.08</v>
      </c>
      <c r="Q92">
        <v>6.65</v>
      </c>
      <c r="R92">
        <v>8.15</v>
      </c>
      <c r="S92">
        <v>7.22</v>
      </c>
      <c r="T92">
        <v>7.66</v>
      </c>
      <c r="U92">
        <v>8.77</v>
      </c>
      <c r="Z92">
        <v>10.85</v>
      </c>
      <c r="AA92">
        <v>12.82</v>
      </c>
      <c r="AB92">
        <v>13.43</v>
      </c>
      <c r="AC92">
        <v>12.96</v>
      </c>
      <c r="AD92">
        <v>9.42</v>
      </c>
      <c r="AE92">
        <v>10.53</v>
      </c>
      <c r="AF92">
        <v>11.28</v>
      </c>
      <c r="AG92">
        <v>11.36</v>
      </c>
      <c r="AH92">
        <v>8.49</v>
      </c>
      <c r="AI92">
        <v>7.64</v>
      </c>
      <c r="AJ92">
        <v>7.18</v>
      </c>
      <c r="AK92">
        <v>7.06</v>
      </c>
      <c r="AL92">
        <v>8.14</v>
      </c>
      <c r="AM92">
        <v>7.41</v>
      </c>
      <c r="AN92">
        <v>7.76</v>
      </c>
      <c r="AO92">
        <v>8.66</v>
      </c>
      <c r="AT92">
        <v>9.56</v>
      </c>
      <c r="AU92">
        <v>12.48</v>
      </c>
      <c r="AV92">
        <v>12.72</v>
      </c>
      <c r="AW92">
        <v>12.76</v>
      </c>
      <c r="AX92">
        <v>7.69</v>
      </c>
      <c r="AY92">
        <v>9.9700000000000006</v>
      </c>
      <c r="AZ92">
        <v>10.48</v>
      </c>
      <c r="BA92">
        <v>10.82</v>
      </c>
      <c r="BB92">
        <v>6.74</v>
      </c>
      <c r="BC92">
        <v>8.48</v>
      </c>
      <c r="BD92">
        <v>4.99</v>
      </c>
      <c r="BE92">
        <v>9.0500000000000007</v>
      </c>
      <c r="BF92">
        <v>6.78</v>
      </c>
      <c r="BG92">
        <v>7.08</v>
      </c>
      <c r="BM92">
        <v>9.9600000000000009</v>
      </c>
      <c r="BN92">
        <v>12.36</v>
      </c>
      <c r="BO92">
        <v>12.89</v>
      </c>
      <c r="BP92">
        <v>12.73</v>
      </c>
      <c r="BQ92">
        <v>7.84</v>
      </c>
      <c r="BR92">
        <v>9.98</v>
      </c>
      <c r="BS92">
        <v>10.91</v>
      </c>
      <c r="BT92">
        <v>10.99</v>
      </c>
      <c r="BU92">
        <v>6.98</v>
      </c>
      <c r="BV92">
        <v>8.5399999999999991</v>
      </c>
      <c r="BW92">
        <v>4.99</v>
      </c>
      <c r="BX92">
        <v>8.94</v>
      </c>
      <c r="BY92">
        <v>6.83</v>
      </c>
      <c r="BZ92">
        <v>6.69</v>
      </c>
    </row>
    <row r="93" spans="1:256" x14ac:dyDescent="0.2">
      <c r="F93">
        <v>10.76</v>
      </c>
      <c r="G93">
        <v>11.92</v>
      </c>
      <c r="H93">
        <v>12.44</v>
      </c>
      <c r="I93">
        <v>12.99</v>
      </c>
      <c r="J93">
        <v>9.24</v>
      </c>
      <c r="K93">
        <v>10.54</v>
      </c>
      <c r="L93">
        <v>10.62</v>
      </c>
      <c r="M93">
        <v>11.15</v>
      </c>
      <c r="N93">
        <v>8.17</v>
      </c>
      <c r="O93">
        <v>6.86</v>
      </c>
      <c r="P93">
        <v>7.24</v>
      </c>
      <c r="Q93">
        <v>6.76</v>
      </c>
      <c r="R93">
        <v>8.27</v>
      </c>
      <c r="S93">
        <v>7.53</v>
      </c>
      <c r="T93">
        <v>7.48</v>
      </c>
      <c r="U93">
        <v>8.76</v>
      </c>
      <c r="Z93">
        <v>10.96</v>
      </c>
      <c r="AA93">
        <v>12.78</v>
      </c>
      <c r="AB93">
        <v>13.36</v>
      </c>
      <c r="AC93">
        <v>12.96</v>
      </c>
      <c r="AD93">
        <v>9.6300000000000008</v>
      </c>
      <c r="AE93">
        <v>10.53</v>
      </c>
      <c r="AF93">
        <v>11.32</v>
      </c>
      <c r="AG93">
        <v>11.11</v>
      </c>
      <c r="AH93">
        <v>8.36</v>
      </c>
      <c r="AI93">
        <v>7.56</v>
      </c>
      <c r="AJ93">
        <v>7.08</v>
      </c>
      <c r="AK93">
        <v>6.87</v>
      </c>
      <c r="AL93">
        <v>8.2100000000000009</v>
      </c>
      <c r="AM93">
        <v>7.29</v>
      </c>
      <c r="AN93">
        <v>7.76</v>
      </c>
      <c r="AO93">
        <v>8.81</v>
      </c>
      <c r="AT93">
        <v>9.59</v>
      </c>
      <c r="AU93">
        <v>12.48</v>
      </c>
      <c r="AV93">
        <v>12.79</v>
      </c>
      <c r="AW93">
        <v>12.61</v>
      </c>
      <c r="AX93">
        <v>7.67</v>
      </c>
      <c r="AY93">
        <v>10.23</v>
      </c>
      <c r="AZ93">
        <v>10.35</v>
      </c>
      <c r="BA93">
        <v>10.79</v>
      </c>
      <c r="BB93">
        <v>6.83</v>
      </c>
      <c r="BC93">
        <v>8.35</v>
      </c>
      <c r="BD93">
        <v>4.9800000000000004</v>
      </c>
      <c r="BE93">
        <v>8.98</v>
      </c>
      <c r="BF93">
        <v>6.75</v>
      </c>
      <c r="BG93">
        <v>6.98</v>
      </c>
      <c r="BM93">
        <v>9.94</v>
      </c>
      <c r="BN93">
        <v>12.61</v>
      </c>
      <c r="BO93">
        <v>12.97</v>
      </c>
      <c r="BP93">
        <v>12.63</v>
      </c>
      <c r="BQ93">
        <v>7.98</v>
      </c>
      <c r="BR93">
        <v>10.24</v>
      </c>
      <c r="BS93">
        <v>10.76</v>
      </c>
      <c r="BT93">
        <v>10.95</v>
      </c>
      <c r="BU93">
        <v>6.82</v>
      </c>
      <c r="BV93">
        <v>8.52</v>
      </c>
      <c r="BW93">
        <v>4.92</v>
      </c>
      <c r="BX93">
        <v>9.0500000000000007</v>
      </c>
      <c r="BY93">
        <v>6.91</v>
      </c>
      <c r="BZ93">
        <v>6.67</v>
      </c>
    </row>
    <row r="94" spans="1:256" x14ac:dyDescent="0.2">
      <c r="F94">
        <v>10.78</v>
      </c>
      <c r="G94">
        <v>12.53</v>
      </c>
      <c r="H94">
        <v>12.43</v>
      </c>
      <c r="I94">
        <v>13.12</v>
      </c>
      <c r="J94">
        <v>9.2799999999999994</v>
      </c>
      <c r="K94">
        <v>9.8800000000000008</v>
      </c>
      <c r="L94">
        <v>10.63</v>
      </c>
      <c r="M94">
        <v>10.99</v>
      </c>
      <c r="N94">
        <v>8.15</v>
      </c>
      <c r="O94">
        <v>6.92</v>
      </c>
      <c r="P94">
        <v>7.25</v>
      </c>
      <c r="Q94">
        <v>6.95</v>
      </c>
      <c r="R94">
        <v>8.15</v>
      </c>
      <c r="S94">
        <v>7.32</v>
      </c>
      <c r="T94">
        <v>7.48</v>
      </c>
      <c r="U94">
        <v>8.7899999999999991</v>
      </c>
      <c r="Z94">
        <v>10.93</v>
      </c>
      <c r="AA94">
        <v>12.82</v>
      </c>
      <c r="AB94">
        <v>13.34</v>
      </c>
      <c r="AC94">
        <v>12.93</v>
      </c>
      <c r="AD94">
        <v>9.65</v>
      </c>
      <c r="AE94">
        <v>10.42</v>
      </c>
      <c r="AF94">
        <v>11.25</v>
      </c>
      <c r="AG94">
        <v>11.24</v>
      </c>
      <c r="AH94">
        <v>8.34</v>
      </c>
      <c r="AI94">
        <v>7.67</v>
      </c>
      <c r="AJ94">
        <v>7.18</v>
      </c>
      <c r="AK94">
        <v>6.85</v>
      </c>
      <c r="AL94">
        <v>8.2100000000000009</v>
      </c>
      <c r="AM94">
        <v>7.31</v>
      </c>
      <c r="AN94">
        <v>7.62</v>
      </c>
      <c r="AO94">
        <v>8.92</v>
      </c>
      <c r="AT94">
        <v>9.6199999999999992</v>
      </c>
      <c r="AU94">
        <v>12.77</v>
      </c>
      <c r="AV94">
        <v>12.67</v>
      </c>
      <c r="AW94">
        <v>12.79</v>
      </c>
      <c r="AX94">
        <v>7.62</v>
      </c>
      <c r="AY94">
        <v>9.59</v>
      </c>
      <c r="AZ94">
        <v>10.49</v>
      </c>
      <c r="BA94">
        <v>10.79</v>
      </c>
      <c r="BB94">
        <v>6.71</v>
      </c>
      <c r="BC94">
        <v>8.44</v>
      </c>
      <c r="BD94">
        <v>4.8899999999999997</v>
      </c>
      <c r="BE94">
        <v>9.19</v>
      </c>
      <c r="BF94">
        <v>6.77</v>
      </c>
      <c r="BG94">
        <v>6.65</v>
      </c>
      <c r="BM94">
        <v>9.92</v>
      </c>
      <c r="BN94">
        <v>12.55</v>
      </c>
      <c r="BO94">
        <v>12.88</v>
      </c>
      <c r="BP94">
        <v>12.77</v>
      </c>
      <c r="BQ94">
        <v>7.79</v>
      </c>
      <c r="BR94">
        <v>9.76</v>
      </c>
      <c r="BS94">
        <v>10.92</v>
      </c>
      <c r="BT94">
        <v>10.93</v>
      </c>
      <c r="BU94">
        <v>6.75</v>
      </c>
      <c r="BV94">
        <v>8.5500000000000007</v>
      </c>
      <c r="BW94">
        <v>4.8899999999999997</v>
      </c>
      <c r="BX94">
        <v>8.83</v>
      </c>
      <c r="BY94">
        <v>6.63</v>
      </c>
      <c r="BZ94">
        <v>6.76</v>
      </c>
    </row>
    <row r="95" spans="1:256" x14ac:dyDescent="0.2">
      <c r="F95">
        <v>10.33</v>
      </c>
      <c r="G95">
        <v>12.63</v>
      </c>
      <c r="H95">
        <v>12.56</v>
      </c>
      <c r="I95">
        <v>13.12</v>
      </c>
      <c r="J95">
        <v>9.35</v>
      </c>
      <c r="K95">
        <v>10.29</v>
      </c>
      <c r="L95">
        <v>10.46</v>
      </c>
      <c r="M95">
        <v>10.94</v>
      </c>
      <c r="N95">
        <v>8.2100000000000009</v>
      </c>
      <c r="O95">
        <v>6.85</v>
      </c>
      <c r="P95">
        <v>7.21</v>
      </c>
      <c r="Q95">
        <v>6.88</v>
      </c>
      <c r="R95">
        <v>8.1300000000000008</v>
      </c>
      <c r="S95">
        <v>7.44</v>
      </c>
      <c r="T95">
        <v>7.51</v>
      </c>
      <c r="U95">
        <v>8.69</v>
      </c>
      <c r="Z95">
        <v>10.69</v>
      </c>
      <c r="AA95">
        <v>12.84</v>
      </c>
      <c r="AB95">
        <v>13.39</v>
      </c>
      <c r="AC95">
        <v>13.09</v>
      </c>
      <c r="AD95">
        <v>9.7799999999999994</v>
      </c>
      <c r="AE95">
        <v>10.55</v>
      </c>
      <c r="AF95">
        <v>11.41</v>
      </c>
      <c r="AG95">
        <v>11.57</v>
      </c>
      <c r="AH95">
        <v>8.41</v>
      </c>
      <c r="AI95">
        <v>7.24</v>
      </c>
      <c r="AJ95">
        <v>7.08</v>
      </c>
      <c r="AK95">
        <v>7.13</v>
      </c>
      <c r="AL95">
        <v>8.17</v>
      </c>
      <c r="AM95">
        <v>7.45</v>
      </c>
      <c r="AN95">
        <v>7.76</v>
      </c>
      <c r="AO95">
        <v>8.89</v>
      </c>
      <c r="AT95">
        <v>9.74</v>
      </c>
      <c r="AU95">
        <v>12.36</v>
      </c>
      <c r="AV95">
        <v>12.66</v>
      </c>
      <c r="AW95">
        <v>12.78</v>
      </c>
      <c r="AX95">
        <v>7.69</v>
      </c>
      <c r="AY95">
        <v>9.91</v>
      </c>
      <c r="AZ95">
        <v>10.54</v>
      </c>
      <c r="BA95">
        <v>10.54</v>
      </c>
      <c r="BB95">
        <v>6.72</v>
      </c>
      <c r="BC95">
        <v>8.33</v>
      </c>
      <c r="BD95">
        <v>4.87</v>
      </c>
      <c r="BE95">
        <v>9.08</v>
      </c>
      <c r="BF95">
        <v>6.88</v>
      </c>
      <c r="BG95">
        <v>6.66</v>
      </c>
      <c r="BM95">
        <v>9.92</v>
      </c>
      <c r="BN95">
        <v>12.29</v>
      </c>
      <c r="BO95">
        <v>12.81</v>
      </c>
      <c r="BP95">
        <v>12.64</v>
      </c>
      <c r="BQ95">
        <v>7.69</v>
      </c>
      <c r="BR95">
        <v>9.83</v>
      </c>
      <c r="BS95">
        <v>10.96</v>
      </c>
      <c r="BT95">
        <v>10.75</v>
      </c>
      <c r="BU95">
        <v>6.72</v>
      </c>
      <c r="BV95">
        <v>8.49</v>
      </c>
      <c r="BW95">
        <v>4.99</v>
      </c>
      <c r="BX95">
        <v>8.85</v>
      </c>
      <c r="BY95">
        <v>6.92</v>
      </c>
      <c r="BZ95">
        <v>6.59</v>
      </c>
    </row>
    <row r="96" spans="1:256" x14ac:dyDescent="0.2">
      <c r="F96">
        <v>10.79</v>
      </c>
      <c r="G96">
        <v>12.34</v>
      </c>
      <c r="H96">
        <v>12.63</v>
      </c>
      <c r="I96">
        <v>12.97</v>
      </c>
      <c r="J96">
        <v>9.44</v>
      </c>
      <c r="K96">
        <v>10.34</v>
      </c>
      <c r="L96">
        <v>10.91</v>
      </c>
      <c r="M96">
        <v>10.95</v>
      </c>
      <c r="N96">
        <v>8.16</v>
      </c>
      <c r="O96">
        <v>6.64</v>
      </c>
      <c r="P96">
        <v>7.14</v>
      </c>
      <c r="Q96">
        <v>6.95</v>
      </c>
      <c r="R96">
        <v>8.0500000000000007</v>
      </c>
      <c r="S96">
        <v>7.27</v>
      </c>
      <c r="T96">
        <v>7.53</v>
      </c>
      <c r="U96">
        <v>8.7899999999999991</v>
      </c>
      <c r="Z96">
        <v>10.89</v>
      </c>
      <c r="AA96">
        <v>12.61</v>
      </c>
      <c r="AB96">
        <v>13.43</v>
      </c>
      <c r="AC96">
        <v>12.94</v>
      </c>
      <c r="AD96">
        <v>9.76</v>
      </c>
      <c r="AE96">
        <v>10.31</v>
      </c>
      <c r="AF96">
        <v>11.43</v>
      </c>
      <c r="AG96">
        <v>11.14</v>
      </c>
      <c r="AH96">
        <v>8.42</v>
      </c>
      <c r="AI96">
        <v>7.62</v>
      </c>
      <c r="AJ96">
        <v>7.15</v>
      </c>
      <c r="AK96">
        <v>6.61</v>
      </c>
      <c r="AL96">
        <v>8.16</v>
      </c>
      <c r="AM96">
        <v>7.43</v>
      </c>
      <c r="AN96">
        <v>7.78</v>
      </c>
      <c r="AO96">
        <v>8.89</v>
      </c>
      <c r="AT96">
        <v>9.6199999999999992</v>
      </c>
      <c r="AU96">
        <v>12.64</v>
      </c>
      <c r="AV96">
        <v>12.57</v>
      </c>
      <c r="AW96">
        <v>12.83</v>
      </c>
      <c r="AX96">
        <v>7.69</v>
      </c>
      <c r="AY96">
        <v>9.86</v>
      </c>
      <c r="AZ96">
        <v>10.29</v>
      </c>
      <c r="BA96">
        <v>10.75</v>
      </c>
      <c r="BB96">
        <v>6.82</v>
      </c>
      <c r="BC96">
        <v>8.24</v>
      </c>
      <c r="BD96">
        <v>4.8899999999999997</v>
      </c>
      <c r="BE96">
        <v>9.2799999999999994</v>
      </c>
      <c r="BF96">
        <v>6.82</v>
      </c>
      <c r="BG96">
        <v>6.64</v>
      </c>
      <c r="BM96">
        <v>9.98</v>
      </c>
      <c r="BN96">
        <v>12.75</v>
      </c>
      <c r="BO96">
        <v>12.86</v>
      </c>
      <c r="BP96">
        <v>12.81</v>
      </c>
      <c r="BQ96">
        <v>7.89</v>
      </c>
      <c r="BR96">
        <v>9.7200000000000006</v>
      </c>
      <c r="BS96">
        <v>10.92</v>
      </c>
      <c r="BT96">
        <v>10.81</v>
      </c>
      <c r="BU96">
        <v>6.89</v>
      </c>
      <c r="BV96">
        <v>8.52</v>
      </c>
      <c r="BW96">
        <v>4.9800000000000004</v>
      </c>
      <c r="BX96">
        <v>8.84</v>
      </c>
      <c r="BY96">
        <v>6.95</v>
      </c>
      <c r="BZ96">
        <v>6.81</v>
      </c>
    </row>
    <row r="97" spans="1:256" x14ac:dyDescent="0.2">
      <c r="F97">
        <v>10.94</v>
      </c>
      <c r="G97">
        <v>12.62</v>
      </c>
      <c r="H97">
        <v>12.61</v>
      </c>
      <c r="I97">
        <v>12.99</v>
      </c>
      <c r="J97">
        <v>9.42</v>
      </c>
      <c r="K97">
        <v>10.15</v>
      </c>
      <c r="L97">
        <v>10.94</v>
      </c>
      <c r="M97">
        <v>10.98</v>
      </c>
      <c r="N97">
        <v>7.95</v>
      </c>
      <c r="O97">
        <v>6.41</v>
      </c>
      <c r="P97">
        <v>7.15</v>
      </c>
      <c r="Q97">
        <v>6.68</v>
      </c>
      <c r="R97">
        <v>8.11</v>
      </c>
      <c r="S97">
        <v>7.37</v>
      </c>
      <c r="T97">
        <v>7.63</v>
      </c>
      <c r="U97">
        <v>8.6300000000000008</v>
      </c>
      <c r="Z97">
        <v>10.76</v>
      </c>
      <c r="AA97">
        <v>12.95</v>
      </c>
      <c r="AB97">
        <v>13.18</v>
      </c>
      <c r="AC97">
        <v>13.08</v>
      </c>
      <c r="AD97">
        <v>9.7899999999999991</v>
      </c>
      <c r="AE97">
        <v>10.65</v>
      </c>
      <c r="AF97">
        <v>11.34</v>
      </c>
      <c r="AG97">
        <v>11.42</v>
      </c>
      <c r="AH97">
        <v>8.4600000000000009</v>
      </c>
      <c r="AI97">
        <v>7.55</v>
      </c>
      <c r="AJ97">
        <v>7.13</v>
      </c>
      <c r="AK97">
        <v>6.98</v>
      </c>
      <c r="AL97">
        <v>8.1199999999999992</v>
      </c>
      <c r="AM97">
        <v>7.36</v>
      </c>
      <c r="AN97">
        <v>7.71</v>
      </c>
      <c r="AO97">
        <v>8.9700000000000006</v>
      </c>
      <c r="AT97">
        <v>9.58</v>
      </c>
      <c r="AU97">
        <v>12.86</v>
      </c>
      <c r="AV97">
        <v>12.61</v>
      </c>
      <c r="AW97">
        <v>12.65</v>
      </c>
      <c r="AX97">
        <v>7.64</v>
      </c>
      <c r="AY97">
        <v>9.93</v>
      </c>
      <c r="AZ97">
        <v>10.48</v>
      </c>
      <c r="BA97">
        <v>10.88</v>
      </c>
      <c r="BB97">
        <v>6.79</v>
      </c>
      <c r="BC97">
        <v>8.15</v>
      </c>
      <c r="BD97">
        <v>4.84</v>
      </c>
      <c r="BE97">
        <v>9.07</v>
      </c>
      <c r="BF97">
        <v>6.87</v>
      </c>
      <c r="BG97">
        <v>6.56</v>
      </c>
      <c r="BM97">
        <v>9.9700000000000006</v>
      </c>
      <c r="BN97">
        <v>12.96</v>
      </c>
      <c r="BO97">
        <v>12.83</v>
      </c>
      <c r="BP97">
        <v>12.79</v>
      </c>
      <c r="BQ97">
        <v>7.96</v>
      </c>
      <c r="BR97">
        <v>9.94</v>
      </c>
      <c r="BS97">
        <v>10.95</v>
      </c>
      <c r="BT97">
        <v>10.77</v>
      </c>
      <c r="BU97">
        <v>6.83</v>
      </c>
      <c r="BV97">
        <v>8.52</v>
      </c>
      <c r="BW97">
        <v>4.93</v>
      </c>
      <c r="BX97">
        <v>8.86</v>
      </c>
      <c r="BY97">
        <v>6.96</v>
      </c>
      <c r="BZ97">
        <v>6.61</v>
      </c>
    </row>
    <row r="98" spans="1:256" x14ac:dyDescent="0.2">
      <c r="F98">
        <v>10.74</v>
      </c>
      <c r="G98">
        <v>12.36</v>
      </c>
      <c r="H98">
        <v>12.53</v>
      </c>
      <c r="I98">
        <v>13.05</v>
      </c>
      <c r="J98">
        <v>9.24</v>
      </c>
      <c r="K98">
        <v>10.62</v>
      </c>
      <c r="L98">
        <v>10.93</v>
      </c>
      <c r="M98">
        <v>10.99</v>
      </c>
      <c r="N98">
        <v>7.97</v>
      </c>
      <c r="O98">
        <v>6.63</v>
      </c>
      <c r="P98">
        <v>7.16</v>
      </c>
      <c r="Q98">
        <v>6.79</v>
      </c>
      <c r="R98">
        <v>8.07</v>
      </c>
      <c r="S98">
        <v>7.41</v>
      </c>
      <c r="T98">
        <v>7.54</v>
      </c>
      <c r="U98">
        <v>8.56</v>
      </c>
      <c r="Z98">
        <v>10.56</v>
      </c>
      <c r="AA98">
        <v>12.86</v>
      </c>
      <c r="AB98">
        <v>13.37</v>
      </c>
      <c r="AC98">
        <v>13.13</v>
      </c>
      <c r="AD98">
        <v>9.6300000000000008</v>
      </c>
      <c r="AE98">
        <v>10.67</v>
      </c>
      <c r="AF98">
        <v>11.34</v>
      </c>
      <c r="AG98">
        <v>11.24</v>
      </c>
      <c r="AH98">
        <v>8.42</v>
      </c>
      <c r="AI98">
        <v>7.63</v>
      </c>
      <c r="AJ98">
        <v>7.15</v>
      </c>
      <c r="AK98">
        <v>7.22</v>
      </c>
      <c r="AL98">
        <v>8.23</v>
      </c>
      <c r="AM98">
        <v>7.39</v>
      </c>
      <c r="AN98">
        <v>7.71</v>
      </c>
      <c r="AO98">
        <v>8.81</v>
      </c>
      <c r="AT98">
        <v>9.59</v>
      </c>
      <c r="AU98">
        <v>12.86</v>
      </c>
      <c r="AV98">
        <v>12.49</v>
      </c>
      <c r="AW98">
        <v>12.65</v>
      </c>
      <c r="AX98">
        <v>7.67</v>
      </c>
      <c r="AY98">
        <v>9.86</v>
      </c>
      <c r="AZ98">
        <v>10.16</v>
      </c>
      <c r="BA98">
        <v>10.78</v>
      </c>
      <c r="BB98">
        <v>6.69</v>
      </c>
      <c r="BC98">
        <v>8.16</v>
      </c>
      <c r="BD98">
        <v>4.9400000000000004</v>
      </c>
      <c r="BE98">
        <v>8.9700000000000006</v>
      </c>
      <c r="BF98">
        <v>6.97</v>
      </c>
      <c r="BG98">
        <v>6.64</v>
      </c>
      <c r="BM98">
        <v>9.91</v>
      </c>
      <c r="BN98">
        <v>12.94</v>
      </c>
      <c r="BO98">
        <v>12.89</v>
      </c>
      <c r="BP98">
        <v>12.72</v>
      </c>
      <c r="BQ98">
        <v>7.96</v>
      </c>
      <c r="BR98">
        <v>9.93</v>
      </c>
      <c r="BS98">
        <v>10.84</v>
      </c>
      <c r="BT98">
        <v>10.89</v>
      </c>
      <c r="BU98">
        <v>6.87</v>
      </c>
      <c r="BV98">
        <v>8.33</v>
      </c>
      <c r="BW98">
        <v>4.95</v>
      </c>
      <c r="BX98">
        <v>8.74</v>
      </c>
      <c r="BY98">
        <v>6.77</v>
      </c>
      <c r="BZ98">
        <v>6.62</v>
      </c>
    </row>
    <row r="99" spans="1:256" x14ac:dyDescent="0.2">
      <c r="F99">
        <v>10.89</v>
      </c>
      <c r="G99">
        <v>12.55</v>
      </c>
      <c r="H99">
        <v>12.71</v>
      </c>
      <c r="I99">
        <v>13.07</v>
      </c>
      <c r="J99">
        <v>9.44</v>
      </c>
      <c r="K99">
        <v>9.89</v>
      </c>
      <c r="L99">
        <v>10.92</v>
      </c>
      <c r="M99">
        <v>10.98</v>
      </c>
      <c r="N99">
        <v>8.14</v>
      </c>
      <c r="O99">
        <v>6.76</v>
      </c>
      <c r="P99">
        <v>7.31</v>
      </c>
      <c r="Q99">
        <v>6.82</v>
      </c>
      <c r="R99">
        <v>8.09</v>
      </c>
      <c r="S99">
        <v>7.36</v>
      </c>
      <c r="T99">
        <v>7.58</v>
      </c>
      <c r="U99">
        <v>8.7899999999999991</v>
      </c>
      <c r="Z99">
        <v>10.61</v>
      </c>
      <c r="AA99">
        <v>12.61</v>
      </c>
      <c r="AB99">
        <v>13.53</v>
      </c>
      <c r="AC99">
        <v>13.13</v>
      </c>
      <c r="AD99">
        <v>9.85</v>
      </c>
      <c r="AE99">
        <v>10.39</v>
      </c>
      <c r="AF99">
        <v>11.55</v>
      </c>
      <c r="AG99">
        <v>11.51</v>
      </c>
      <c r="AH99">
        <v>8.48</v>
      </c>
      <c r="AI99">
        <v>7.53</v>
      </c>
      <c r="AJ99">
        <v>7.13</v>
      </c>
      <c r="AK99">
        <v>6.84</v>
      </c>
      <c r="AL99">
        <v>8.19</v>
      </c>
      <c r="AM99">
        <v>7.28</v>
      </c>
      <c r="AN99">
        <v>7.76</v>
      </c>
      <c r="AO99">
        <v>8.85</v>
      </c>
      <c r="AT99">
        <v>9.6199999999999992</v>
      </c>
      <c r="AU99">
        <v>12.56</v>
      </c>
      <c r="AV99">
        <v>12.69</v>
      </c>
      <c r="AW99">
        <v>12.62</v>
      </c>
      <c r="AX99">
        <v>7.66</v>
      </c>
      <c r="AY99">
        <v>9.93</v>
      </c>
      <c r="AZ99">
        <v>10.28</v>
      </c>
      <c r="BA99">
        <v>10.79</v>
      </c>
      <c r="BB99">
        <v>6.79</v>
      </c>
      <c r="BC99">
        <v>8.18</v>
      </c>
      <c r="BD99">
        <v>4.93</v>
      </c>
      <c r="BE99">
        <v>9.0299999999999994</v>
      </c>
      <c r="BF99">
        <v>6.91</v>
      </c>
      <c r="BG99">
        <v>6.64</v>
      </c>
      <c r="BM99">
        <v>9.99</v>
      </c>
      <c r="BN99">
        <v>12.89</v>
      </c>
      <c r="BO99">
        <v>12.92</v>
      </c>
      <c r="BP99">
        <v>12.67</v>
      </c>
      <c r="BQ99">
        <v>7.94</v>
      </c>
      <c r="BR99">
        <v>9.65</v>
      </c>
      <c r="BS99">
        <v>10.89</v>
      </c>
      <c r="BT99">
        <v>10.63</v>
      </c>
      <c r="BU99">
        <v>6.95</v>
      </c>
      <c r="BV99">
        <v>8.41</v>
      </c>
      <c r="BW99">
        <v>4.9800000000000004</v>
      </c>
      <c r="BX99">
        <v>8.83</v>
      </c>
      <c r="BY99">
        <v>6.98</v>
      </c>
      <c r="BZ99">
        <v>6.77</v>
      </c>
    </row>
    <row r="100" spans="1:256" x14ac:dyDescent="0.2">
      <c r="F100">
        <v>10.71</v>
      </c>
      <c r="G100">
        <v>12.33</v>
      </c>
      <c r="H100">
        <v>12.61</v>
      </c>
      <c r="I100">
        <v>13.07</v>
      </c>
      <c r="J100">
        <v>9.18</v>
      </c>
      <c r="K100">
        <v>10.15</v>
      </c>
      <c r="L100">
        <v>10.86</v>
      </c>
      <c r="M100">
        <v>10.98</v>
      </c>
      <c r="N100">
        <v>8.23</v>
      </c>
      <c r="O100">
        <v>6.86</v>
      </c>
      <c r="P100">
        <v>7.27</v>
      </c>
      <c r="Q100">
        <v>6.82</v>
      </c>
      <c r="R100">
        <v>8.1199999999999992</v>
      </c>
      <c r="S100">
        <v>7.25</v>
      </c>
      <c r="T100">
        <v>7.52</v>
      </c>
      <c r="U100">
        <v>8.7100000000000009</v>
      </c>
      <c r="Z100">
        <v>10.56</v>
      </c>
      <c r="AA100">
        <v>12.74</v>
      </c>
      <c r="AB100">
        <v>13.36</v>
      </c>
      <c r="AC100">
        <v>13.16</v>
      </c>
      <c r="AD100">
        <v>9.59</v>
      </c>
      <c r="AE100">
        <v>10.28</v>
      </c>
      <c r="AF100">
        <v>11.34</v>
      </c>
      <c r="AG100">
        <v>11.49</v>
      </c>
      <c r="AH100">
        <v>8.19</v>
      </c>
      <c r="AI100">
        <v>7.55</v>
      </c>
      <c r="AJ100">
        <v>7.15</v>
      </c>
      <c r="AK100">
        <v>6.81</v>
      </c>
      <c r="AL100">
        <v>8.27</v>
      </c>
      <c r="AM100">
        <v>7.35</v>
      </c>
      <c r="AN100">
        <v>7.77</v>
      </c>
      <c r="AO100">
        <v>8.83</v>
      </c>
      <c r="AT100">
        <v>9.61</v>
      </c>
      <c r="AU100">
        <v>12.66</v>
      </c>
      <c r="AV100">
        <v>12.64</v>
      </c>
      <c r="AW100">
        <v>12.56</v>
      </c>
      <c r="AX100">
        <v>7.57</v>
      </c>
      <c r="AY100">
        <v>9.7899999999999991</v>
      </c>
      <c r="AZ100">
        <v>10.51</v>
      </c>
      <c r="BA100">
        <v>10.86</v>
      </c>
      <c r="BB100">
        <v>6.77</v>
      </c>
      <c r="BC100">
        <v>8.1300000000000008</v>
      </c>
      <c r="BD100">
        <v>4.95</v>
      </c>
      <c r="BE100">
        <v>8.98</v>
      </c>
      <c r="BF100">
        <v>6.78</v>
      </c>
      <c r="BG100">
        <v>6.74</v>
      </c>
      <c r="BM100">
        <v>9.99</v>
      </c>
      <c r="BN100">
        <v>12.95</v>
      </c>
      <c r="BO100">
        <v>12.88</v>
      </c>
      <c r="BP100">
        <v>12.56</v>
      </c>
      <c r="BQ100">
        <v>7.96</v>
      </c>
      <c r="BR100">
        <v>9.82</v>
      </c>
      <c r="BS100">
        <v>10.76</v>
      </c>
      <c r="BT100">
        <v>10.65</v>
      </c>
      <c r="BU100">
        <v>6.78</v>
      </c>
      <c r="BV100">
        <v>8.4700000000000006</v>
      </c>
      <c r="BW100">
        <v>4.8099999999999996</v>
      </c>
      <c r="BX100">
        <v>8.89</v>
      </c>
      <c r="BY100">
        <v>6.83</v>
      </c>
      <c r="BZ100">
        <v>6.61</v>
      </c>
    </row>
    <row r="101" spans="1:256" x14ac:dyDescent="0.2">
      <c r="F101">
        <v>10.82</v>
      </c>
      <c r="G101">
        <v>12.49</v>
      </c>
      <c r="H101">
        <v>12.69</v>
      </c>
      <c r="I101">
        <v>13.13</v>
      </c>
      <c r="J101">
        <v>9.25</v>
      </c>
      <c r="K101">
        <v>10.25</v>
      </c>
      <c r="L101">
        <v>10.71</v>
      </c>
      <c r="M101">
        <v>10.95</v>
      </c>
      <c r="N101">
        <v>8.35</v>
      </c>
      <c r="O101">
        <v>6.81</v>
      </c>
      <c r="P101">
        <v>7.19</v>
      </c>
      <c r="Q101">
        <v>6.76</v>
      </c>
      <c r="R101">
        <v>8.08</v>
      </c>
      <c r="S101">
        <v>7.35</v>
      </c>
      <c r="T101">
        <v>7.56</v>
      </c>
      <c r="U101">
        <v>8.77</v>
      </c>
      <c r="Z101">
        <v>10.66</v>
      </c>
      <c r="AA101">
        <v>12.78</v>
      </c>
      <c r="AB101">
        <v>13.48</v>
      </c>
      <c r="AC101">
        <v>13.04</v>
      </c>
      <c r="AD101">
        <v>9.7799999999999994</v>
      </c>
      <c r="AE101">
        <v>10.58</v>
      </c>
      <c r="AF101">
        <v>11.51</v>
      </c>
      <c r="AG101">
        <v>11.38</v>
      </c>
      <c r="AH101">
        <v>8.58</v>
      </c>
      <c r="AI101">
        <v>7.62</v>
      </c>
      <c r="AJ101">
        <v>7.13</v>
      </c>
      <c r="AK101">
        <v>6.67</v>
      </c>
      <c r="AL101">
        <v>8.17</v>
      </c>
      <c r="AM101">
        <v>7.21</v>
      </c>
      <c r="AN101">
        <v>7.73</v>
      </c>
      <c r="AO101">
        <v>8.6300000000000008</v>
      </c>
      <c r="AT101">
        <v>9.64</v>
      </c>
      <c r="AU101">
        <v>12.31</v>
      </c>
      <c r="AV101">
        <v>12.57</v>
      </c>
      <c r="AW101">
        <v>12.54</v>
      </c>
      <c r="AX101">
        <v>7.61</v>
      </c>
      <c r="AY101">
        <v>9.83</v>
      </c>
      <c r="AZ101">
        <v>10.23</v>
      </c>
      <c r="BA101">
        <v>10.76</v>
      </c>
      <c r="BB101">
        <v>6.74</v>
      </c>
      <c r="BC101">
        <v>8.15</v>
      </c>
      <c r="BD101">
        <v>4.9800000000000004</v>
      </c>
      <c r="BE101">
        <v>8.92</v>
      </c>
      <c r="BF101">
        <v>6.94</v>
      </c>
      <c r="BG101">
        <v>6.63</v>
      </c>
      <c r="BM101">
        <v>9.83</v>
      </c>
      <c r="BN101">
        <v>12.33</v>
      </c>
      <c r="BO101">
        <v>12.78</v>
      </c>
      <c r="BP101">
        <v>12.47</v>
      </c>
      <c r="BQ101">
        <v>7.76</v>
      </c>
      <c r="BR101">
        <v>9.7799999999999994</v>
      </c>
      <c r="BS101">
        <v>10.98</v>
      </c>
      <c r="BT101">
        <v>10.82</v>
      </c>
      <c r="BU101">
        <v>6.93</v>
      </c>
      <c r="BV101">
        <v>8.57</v>
      </c>
      <c r="BW101">
        <v>4.88</v>
      </c>
      <c r="BX101">
        <v>8.86</v>
      </c>
      <c r="BY101">
        <v>6.85</v>
      </c>
      <c r="BZ101">
        <v>6.55</v>
      </c>
    </row>
    <row r="102" spans="1:256" x14ac:dyDescent="0.2">
      <c r="A102" t="s">
        <v>84</v>
      </c>
      <c r="F102">
        <f t="shared" ref="F102:U102" si="92">AVERAGE(F92:F101)</f>
        <v>10.775</v>
      </c>
      <c r="G102">
        <f t="shared" si="92"/>
        <v>12.423999999999999</v>
      </c>
      <c r="H102">
        <f t="shared" si="92"/>
        <v>12.575000000000001</v>
      </c>
      <c r="I102">
        <f t="shared" si="92"/>
        <v>13.043999999999997</v>
      </c>
      <c r="J102">
        <f t="shared" si="92"/>
        <v>9.3189999999999991</v>
      </c>
      <c r="K102">
        <f t="shared" si="92"/>
        <v>10.24</v>
      </c>
      <c r="L102">
        <f t="shared" si="92"/>
        <v>10.755000000000001</v>
      </c>
      <c r="M102">
        <f t="shared" si="92"/>
        <v>10.988000000000001</v>
      </c>
      <c r="N102">
        <f t="shared" si="92"/>
        <v>8.1489999999999991</v>
      </c>
      <c r="O102">
        <f t="shared" si="92"/>
        <v>6.7249999999999996</v>
      </c>
      <c r="P102">
        <f t="shared" si="92"/>
        <v>7.2</v>
      </c>
      <c r="Q102">
        <f t="shared" si="92"/>
        <v>6.806</v>
      </c>
      <c r="R102">
        <f t="shared" si="92"/>
        <v>8.1219999999999999</v>
      </c>
      <c r="S102">
        <f t="shared" si="92"/>
        <v>7.3519999999999994</v>
      </c>
      <c r="T102">
        <f t="shared" si="92"/>
        <v>7.5490000000000013</v>
      </c>
      <c r="U102">
        <f t="shared" si="92"/>
        <v>8.7260000000000009</v>
      </c>
      <c r="Z102">
        <f t="shared" ref="Z102:AO102" si="93">AVERAGE(Z92:Z101)</f>
        <v>10.747</v>
      </c>
      <c r="AA102">
        <f t="shared" si="93"/>
        <v>12.781000000000001</v>
      </c>
      <c r="AB102">
        <f t="shared" si="93"/>
        <v>13.387</v>
      </c>
      <c r="AC102">
        <f t="shared" si="93"/>
        <v>13.041999999999998</v>
      </c>
      <c r="AD102">
        <f t="shared" si="93"/>
        <v>9.6879999999999988</v>
      </c>
      <c r="AE102">
        <f t="shared" si="93"/>
        <v>10.491</v>
      </c>
      <c r="AF102">
        <f t="shared" si="93"/>
        <v>11.377000000000001</v>
      </c>
      <c r="AG102">
        <f t="shared" si="93"/>
        <v>11.346</v>
      </c>
      <c r="AH102">
        <f t="shared" si="93"/>
        <v>8.4150000000000009</v>
      </c>
      <c r="AI102">
        <f t="shared" si="93"/>
        <v>7.5609999999999999</v>
      </c>
      <c r="AJ102">
        <f t="shared" si="93"/>
        <v>7.1360000000000001</v>
      </c>
      <c r="AK102">
        <f t="shared" si="93"/>
        <v>6.9040000000000008</v>
      </c>
      <c r="AL102">
        <f t="shared" si="93"/>
        <v>8.1869999999999994</v>
      </c>
      <c r="AM102">
        <f t="shared" si="93"/>
        <v>7.347999999999999</v>
      </c>
      <c r="AN102">
        <f t="shared" si="93"/>
        <v>7.7359999999999998</v>
      </c>
      <c r="AO102">
        <f t="shared" si="93"/>
        <v>8.8259999999999987</v>
      </c>
      <c r="AT102">
        <f t="shared" ref="AT102:BG102" si="94">AVERAGE(AT92:AT101)</f>
        <v>9.6170000000000009</v>
      </c>
      <c r="AU102">
        <f t="shared" si="94"/>
        <v>12.598000000000001</v>
      </c>
      <c r="AV102">
        <f t="shared" si="94"/>
        <v>12.641</v>
      </c>
      <c r="AW102">
        <f t="shared" si="94"/>
        <v>12.679000000000002</v>
      </c>
      <c r="AX102">
        <f t="shared" si="94"/>
        <v>7.6510000000000007</v>
      </c>
      <c r="AY102">
        <f t="shared" si="94"/>
        <v>9.8899999999999988</v>
      </c>
      <c r="AZ102">
        <f t="shared" si="94"/>
        <v>10.381</v>
      </c>
      <c r="BA102">
        <f t="shared" si="94"/>
        <v>10.776</v>
      </c>
      <c r="BB102">
        <f t="shared" si="94"/>
        <v>6.76</v>
      </c>
      <c r="BC102">
        <f t="shared" si="94"/>
        <v>8.2609999999999992</v>
      </c>
      <c r="BD102">
        <f t="shared" si="94"/>
        <v>4.9260000000000002</v>
      </c>
      <c r="BE102">
        <f t="shared" si="94"/>
        <v>9.0549999999999997</v>
      </c>
      <c r="BF102">
        <f t="shared" si="94"/>
        <v>6.8469999999999995</v>
      </c>
      <c r="BG102">
        <f t="shared" si="94"/>
        <v>6.7219999999999995</v>
      </c>
      <c r="BM102">
        <f t="shared" ref="BM102:BZ102" si="95">AVERAGE(BM92:BM101)</f>
        <v>9.9409999999999989</v>
      </c>
      <c r="BN102">
        <f t="shared" si="95"/>
        <v>12.663</v>
      </c>
      <c r="BO102">
        <f t="shared" si="95"/>
        <v>12.870999999999999</v>
      </c>
      <c r="BP102">
        <f t="shared" si="95"/>
        <v>12.679</v>
      </c>
      <c r="BQ102">
        <f t="shared" si="95"/>
        <v>7.8769999999999998</v>
      </c>
      <c r="BR102">
        <f t="shared" si="95"/>
        <v>9.8650000000000002</v>
      </c>
      <c r="BS102">
        <f t="shared" si="95"/>
        <v>10.889000000000001</v>
      </c>
      <c r="BT102">
        <f t="shared" si="95"/>
        <v>10.818999999999999</v>
      </c>
      <c r="BU102">
        <f t="shared" si="95"/>
        <v>6.8519999999999994</v>
      </c>
      <c r="BV102">
        <f t="shared" si="95"/>
        <v>8.4919999999999991</v>
      </c>
      <c r="BW102">
        <f t="shared" si="95"/>
        <v>4.9320000000000004</v>
      </c>
      <c r="BX102">
        <f t="shared" si="95"/>
        <v>8.8690000000000015</v>
      </c>
      <c r="BY102">
        <f t="shared" si="95"/>
        <v>6.8629999999999995</v>
      </c>
      <c r="BZ102">
        <f t="shared" si="95"/>
        <v>6.6679999999999993</v>
      </c>
    </row>
    <row r="103" spans="1:256" x14ac:dyDescent="0.2">
      <c r="A103" t="s">
        <v>85</v>
      </c>
      <c r="F103">
        <f t="shared" ref="F103:U103" si="96">(ABS(F102-F101)+ABS(F102-F100)+ABS(F102-F99)+ABS(F102-F98)+ABS(F102-F97)+ABS(F102-F96)+ABS(F102-F95)+ABS(F102-F94)+ABS(F102-F93)+ABS(F102-F92))</f>
        <v>1.1199999999999974</v>
      </c>
      <c r="G103">
        <f t="shared" si="96"/>
        <v>1.4920000000000027</v>
      </c>
      <c r="H103">
        <f t="shared" si="96"/>
        <v>0.75000000000000178</v>
      </c>
      <c r="I103">
        <f t="shared" si="96"/>
        <v>0.59200000000000585</v>
      </c>
      <c r="J103">
        <f t="shared" si="96"/>
        <v>0.80999999999999872</v>
      </c>
      <c r="K103">
        <f t="shared" si="96"/>
        <v>1.779999999999994</v>
      </c>
      <c r="L103">
        <f t="shared" si="96"/>
        <v>1.5699999999999967</v>
      </c>
      <c r="M103">
        <f t="shared" si="96"/>
        <v>0.33200000000000607</v>
      </c>
      <c r="N103">
        <f t="shared" si="96"/>
        <v>0.77400000000000446</v>
      </c>
      <c r="O103">
        <f t="shared" si="96"/>
        <v>1.4200000000000008</v>
      </c>
      <c r="P103">
        <f t="shared" si="96"/>
        <v>0.55999999999999872</v>
      </c>
      <c r="Q103">
        <f t="shared" si="96"/>
        <v>0.78000000000000114</v>
      </c>
      <c r="R103">
        <f t="shared" si="96"/>
        <v>0.42400000000000126</v>
      </c>
      <c r="S103">
        <f t="shared" si="96"/>
        <v>0.70000000000000195</v>
      </c>
      <c r="T103">
        <f t="shared" si="96"/>
        <v>0.46800000000000175</v>
      </c>
      <c r="U103">
        <f t="shared" si="96"/>
        <v>0.62799999999999301</v>
      </c>
      <c r="Z103">
        <f t="shared" ref="Z103:AO103" si="97">(ABS(Z102-Z101)+ABS(Z102-Z100)+ABS(Z102-Z99)+ABS(Z102-Z98)+ABS(Z102-Z97)+ABS(Z102-Z96)+ABS(Z102-Z95)+ABS(Z102-Z94)+ABS(Z102-Z93)+ABS(Z102-Z92))</f>
        <v>1.3100000000000005</v>
      </c>
      <c r="AA103">
        <f t="shared" si="97"/>
        <v>0.77000000000000135</v>
      </c>
      <c r="AB103">
        <f t="shared" si="97"/>
        <v>0.65000000000000213</v>
      </c>
      <c r="AC103">
        <f t="shared" si="97"/>
        <v>0.76000000000000156</v>
      </c>
      <c r="AD103">
        <f t="shared" si="97"/>
        <v>1.0399999999999956</v>
      </c>
      <c r="AE103">
        <f t="shared" si="97"/>
        <v>1.1280000000000001</v>
      </c>
      <c r="AF103">
        <f t="shared" si="97"/>
        <v>0.78400000000000247</v>
      </c>
      <c r="AG103">
        <f t="shared" si="97"/>
        <v>1.3079999999999998</v>
      </c>
      <c r="AH103">
        <f t="shared" si="97"/>
        <v>0.72000000000000064</v>
      </c>
      <c r="AI103">
        <f t="shared" si="97"/>
        <v>0.75</v>
      </c>
      <c r="AJ103">
        <f t="shared" si="97"/>
        <v>0.26000000000000068</v>
      </c>
      <c r="AK103">
        <f t="shared" si="97"/>
        <v>1.5480000000000018</v>
      </c>
      <c r="AL103">
        <f t="shared" si="97"/>
        <v>0.35000000000000142</v>
      </c>
      <c r="AM103">
        <f t="shared" si="97"/>
        <v>0.60400000000000187</v>
      </c>
      <c r="AN103">
        <f t="shared" si="97"/>
        <v>0.34799999999999898</v>
      </c>
      <c r="AO103">
        <f t="shared" si="97"/>
        <v>0.78800000000000203</v>
      </c>
      <c r="AT103">
        <f t="shared" ref="AT103:BG103" si="98">(ABS(AT102-AT101)+ABS(AT102-AT100)+ABS(AT102-AT99)+ABS(AT102-AT98)+ABS(AT102-AT97)+ABS(AT102-AT96)+ABS(AT102-AT95)+ABS(AT102-AT94)+ABS(AT102-AT93)+ABS(AT102-AT92))</f>
        <v>0.30999999999999872</v>
      </c>
      <c r="AU103">
        <f t="shared" si="98"/>
        <v>1.5999999999999979</v>
      </c>
      <c r="AV103">
        <f t="shared" si="98"/>
        <v>0.64999999999999858</v>
      </c>
      <c r="AW103">
        <f t="shared" si="98"/>
        <v>0.88800000000000345</v>
      </c>
      <c r="AX103">
        <f t="shared" si="98"/>
        <v>0.3279999999999994</v>
      </c>
      <c r="AY103">
        <f t="shared" si="98"/>
        <v>1.0400000000000027</v>
      </c>
      <c r="AZ103">
        <f t="shared" si="98"/>
        <v>1.1900000000000013</v>
      </c>
      <c r="BA103">
        <f t="shared" si="98"/>
        <v>0.55599999999999916</v>
      </c>
      <c r="BB103">
        <f t="shared" si="98"/>
        <v>0.39999999999999947</v>
      </c>
      <c r="BC103">
        <f t="shared" si="98"/>
        <v>1.1119999999999965</v>
      </c>
      <c r="BD103">
        <f t="shared" si="98"/>
        <v>0.42800000000000171</v>
      </c>
      <c r="BE103">
        <f t="shared" si="98"/>
        <v>0.79999999999999716</v>
      </c>
      <c r="BF103">
        <f t="shared" si="98"/>
        <v>0.66999999999999993</v>
      </c>
      <c r="BG103">
        <f t="shared" si="98"/>
        <v>1.2679999999999998</v>
      </c>
      <c r="BM103">
        <f t="shared" ref="BM103:BZ103" si="99">(ABS(BM102-BM101)+ABS(BM102-BM100)+ABS(BM102-BM99)+ABS(BM102-BM98)+ABS(BM102-BM97)+ABS(BM102-BM96)+ABS(BM102-BM95)+ABS(BM102-BM94)+ABS(BM102-BM93)+ABS(BM102-BM92))</f>
        <v>0.37000000000000277</v>
      </c>
      <c r="BN103">
        <f t="shared" si="99"/>
        <v>2.3500000000000014</v>
      </c>
      <c r="BO103">
        <f t="shared" si="99"/>
        <v>0.40800000000000658</v>
      </c>
      <c r="BP103">
        <f t="shared" si="99"/>
        <v>0.84999999999999787</v>
      </c>
      <c r="BQ103">
        <f t="shared" si="99"/>
        <v>0.85600000000000076</v>
      </c>
      <c r="BR103">
        <f t="shared" si="99"/>
        <v>1.2599999999999998</v>
      </c>
      <c r="BS103">
        <f t="shared" si="99"/>
        <v>0.61399999999999721</v>
      </c>
      <c r="BT103">
        <f t="shared" si="99"/>
        <v>0.96999999999999886</v>
      </c>
      <c r="BU103">
        <f t="shared" si="99"/>
        <v>0.71999999999999975</v>
      </c>
      <c r="BV103">
        <f t="shared" si="99"/>
        <v>0.53599999999999959</v>
      </c>
      <c r="BW103">
        <f t="shared" si="99"/>
        <v>0.46000000000000263</v>
      </c>
      <c r="BX103">
        <f t="shared" si="99"/>
        <v>0.54600000000000826</v>
      </c>
      <c r="BY103">
        <f t="shared" si="99"/>
        <v>0.81000000000000139</v>
      </c>
      <c r="BZ103">
        <f t="shared" si="99"/>
        <v>0.71999999999999886</v>
      </c>
    </row>
    <row r="104" spans="1:256" x14ac:dyDescent="0.2">
      <c r="F104">
        <f t="shared" ref="F104:U104" si="100">F103/10</f>
        <v>0.11199999999999974</v>
      </c>
      <c r="G104">
        <f t="shared" si="100"/>
        <v>0.14920000000000028</v>
      </c>
      <c r="H104">
        <f t="shared" si="100"/>
        <v>7.5000000000000178E-2</v>
      </c>
      <c r="I104">
        <f t="shared" si="100"/>
        <v>5.9200000000000585E-2</v>
      </c>
      <c r="J104">
        <f t="shared" si="100"/>
        <v>8.0999999999999878E-2</v>
      </c>
      <c r="K104">
        <f t="shared" si="100"/>
        <v>0.17799999999999941</v>
      </c>
      <c r="L104">
        <f t="shared" si="100"/>
        <v>0.15699999999999967</v>
      </c>
      <c r="M104">
        <f t="shared" si="100"/>
        <v>3.3200000000000604E-2</v>
      </c>
      <c r="N104">
        <f t="shared" si="100"/>
        <v>7.7400000000000441E-2</v>
      </c>
      <c r="O104">
        <f t="shared" si="100"/>
        <v>0.14200000000000007</v>
      </c>
      <c r="P104">
        <f t="shared" si="100"/>
        <v>5.5999999999999869E-2</v>
      </c>
      <c r="Q104">
        <f t="shared" si="100"/>
        <v>7.8000000000000111E-2</v>
      </c>
      <c r="R104">
        <f t="shared" si="100"/>
        <v>4.2400000000000125E-2</v>
      </c>
      <c r="S104">
        <f t="shared" si="100"/>
        <v>7.0000000000000201E-2</v>
      </c>
      <c r="T104">
        <f t="shared" si="100"/>
        <v>4.6800000000000175E-2</v>
      </c>
      <c r="U104">
        <f t="shared" si="100"/>
        <v>6.2799999999999301E-2</v>
      </c>
      <c r="Z104">
        <f t="shared" ref="Z104:AO104" si="101">Z103/10</f>
        <v>0.13100000000000006</v>
      </c>
      <c r="AA104">
        <f t="shared" si="101"/>
        <v>7.7000000000000138E-2</v>
      </c>
      <c r="AB104">
        <f t="shared" si="101"/>
        <v>6.500000000000021E-2</v>
      </c>
      <c r="AC104">
        <f t="shared" si="101"/>
        <v>7.6000000000000151E-2</v>
      </c>
      <c r="AD104">
        <f t="shared" si="101"/>
        <v>0.10399999999999957</v>
      </c>
      <c r="AE104">
        <f t="shared" si="101"/>
        <v>0.11280000000000001</v>
      </c>
      <c r="AF104">
        <f t="shared" si="101"/>
        <v>7.8400000000000247E-2</v>
      </c>
      <c r="AG104">
        <f t="shared" si="101"/>
        <v>0.13079999999999997</v>
      </c>
      <c r="AH104">
        <f t="shared" si="101"/>
        <v>7.2000000000000064E-2</v>
      </c>
      <c r="AI104">
        <f t="shared" si="101"/>
        <v>7.4999999999999997E-2</v>
      </c>
      <c r="AJ104">
        <f t="shared" si="101"/>
        <v>2.6000000000000068E-2</v>
      </c>
      <c r="AK104">
        <f t="shared" si="101"/>
        <v>0.15480000000000019</v>
      </c>
      <c r="AL104">
        <f t="shared" si="101"/>
        <v>3.5000000000000142E-2</v>
      </c>
      <c r="AM104">
        <f t="shared" si="101"/>
        <v>6.040000000000019E-2</v>
      </c>
      <c r="AN104">
        <f t="shared" si="101"/>
        <v>3.47999999999999E-2</v>
      </c>
      <c r="AO104">
        <f t="shared" si="101"/>
        <v>7.8800000000000203E-2</v>
      </c>
      <c r="AT104">
        <f t="shared" ref="AT104:BG104" si="102">AT103/10</f>
        <v>3.0999999999999871E-2</v>
      </c>
      <c r="AU104">
        <f t="shared" si="102"/>
        <v>0.15999999999999978</v>
      </c>
      <c r="AV104">
        <f t="shared" si="102"/>
        <v>6.4999999999999863E-2</v>
      </c>
      <c r="AW104">
        <f t="shared" si="102"/>
        <v>8.8800000000000351E-2</v>
      </c>
      <c r="AX104">
        <f t="shared" si="102"/>
        <v>3.279999999999994E-2</v>
      </c>
      <c r="AY104">
        <f t="shared" si="102"/>
        <v>0.10400000000000027</v>
      </c>
      <c r="AZ104">
        <f t="shared" si="102"/>
        <v>0.11900000000000013</v>
      </c>
      <c r="BA104">
        <f t="shared" si="102"/>
        <v>5.5599999999999913E-2</v>
      </c>
      <c r="BB104">
        <f t="shared" si="102"/>
        <v>3.9999999999999945E-2</v>
      </c>
      <c r="BC104">
        <f t="shared" si="102"/>
        <v>0.11119999999999966</v>
      </c>
      <c r="BD104">
        <f t="shared" si="102"/>
        <v>4.2800000000000171E-2</v>
      </c>
      <c r="BE104">
        <f t="shared" si="102"/>
        <v>7.999999999999971E-2</v>
      </c>
      <c r="BF104">
        <f t="shared" si="102"/>
        <v>6.699999999999999E-2</v>
      </c>
      <c r="BG104">
        <f t="shared" si="102"/>
        <v>0.12679999999999997</v>
      </c>
      <c r="BM104">
        <f t="shared" ref="BM104:BZ104" si="103">BM103/10</f>
        <v>3.7000000000000276E-2</v>
      </c>
      <c r="BN104">
        <f t="shared" si="103"/>
        <v>0.23500000000000015</v>
      </c>
      <c r="BO104">
        <f t="shared" si="103"/>
        <v>4.0800000000000655E-2</v>
      </c>
      <c r="BP104">
        <f t="shared" si="103"/>
        <v>8.4999999999999784E-2</v>
      </c>
      <c r="BQ104">
        <f t="shared" si="103"/>
        <v>8.5600000000000079E-2</v>
      </c>
      <c r="BR104">
        <f t="shared" si="103"/>
        <v>0.12599999999999997</v>
      </c>
      <c r="BS104">
        <f t="shared" si="103"/>
        <v>6.1399999999999719E-2</v>
      </c>
      <c r="BT104">
        <f t="shared" si="103"/>
        <v>9.6999999999999892E-2</v>
      </c>
      <c r="BU104">
        <f t="shared" si="103"/>
        <v>7.1999999999999981E-2</v>
      </c>
      <c r="BV104">
        <f t="shared" si="103"/>
        <v>5.359999999999996E-2</v>
      </c>
      <c r="BW104">
        <f t="shared" si="103"/>
        <v>4.6000000000000263E-2</v>
      </c>
      <c r="BX104">
        <f t="shared" si="103"/>
        <v>5.4600000000000828E-2</v>
      </c>
      <c r="BY104">
        <f t="shared" si="103"/>
        <v>8.1000000000000141E-2</v>
      </c>
      <c r="BZ104">
        <f t="shared" si="103"/>
        <v>7.1999999999999884E-2</v>
      </c>
    </row>
    <row r="105" spans="1:256" x14ac:dyDescent="0.2">
      <c r="F105">
        <f t="shared" ref="F105:U105" si="104">F104/F102</f>
        <v>1.0394431554524337E-2</v>
      </c>
      <c r="G105">
        <f t="shared" si="104"/>
        <v>1.2009014810045097E-2</v>
      </c>
      <c r="H105">
        <f t="shared" si="104"/>
        <v>5.964214711729636E-3</v>
      </c>
      <c r="I105">
        <f t="shared" si="104"/>
        <v>4.5384851272616223E-3</v>
      </c>
      <c r="J105">
        <f t="shared" si="104"/>
        <v>8.6919197338770123E-3</v>
      </c>
      <c r="K105">
        <f t="shared" si="104"/>
        <v>1.7382812499999942E-2</v>
      </c>
      <c r="L105">
        <f t="shared" si="104"/>
        <v>1.4597861459786114E-2</v>
      </c>
      <c r="M105">
        <f t="shared" si="104"/>
        <v>3.0214779759738441E-3</v>
      </c>
      <c r="N105">
        <f t="shared" si="104"/>
        <v>9.4980979261259594E-3</v>
      </c>
      <c r="O105">
        <f t="shared" si="104"/>
        <v>2.1115241635687745E-2</v>
      </c>
      <c r="P105">
        <f t="shared" si="104"/>
        <v>7.7777777777777593E-3</v>
      </c>
      <c r="Q105">
        <f t="shared" si="104"/>
        <v>1.1460476050543655E-2</v>
      </c>
      <c r="R105">
        <f t="shared" si="104"/>
        <v>5.2203890667323477E-3</v>
      </c>
      <c r="S105">
        <f t="shared" si="104"/>
        <v>9.5212187159956756E-3</v>
      </c>
      <c r="T105">
        <f t="shared" si="104"/>
        <v>6.1994966220691701E-3</v>
      </c>
      <c r="U105">
        <f t="shared" si="104"/>
        <v>7.1968828787530702E-3</v>
      </c>
      <c r="Z105">
        <f t="shared" ref="Z105:AO105" si="105">Z104/Z102</f>
        <v>1.2189448218107385E-2</v>
      </c>
      <c r="AA105">
        <f t="shared" si="105"/>
        <v>6.0245677177059804E-3</v>
      </c>
      <c r="AB105">
        <f t="shared" si="105"/>
        <v>4.8554567864346164E-3</v>
      </c>
      <c r="AC105">
        <f t="shared" si="105"/>
        <v>5.8273270970710138E-3</v>
      </c>
      <c r="AD105">
        <f t="shared" si="105"/>
        <v>1.0734929810074276E-2</v>
      </c>
      <c r="AE105">
        <f t="shared" si="105"/>
        <v>1.0752073205604805E-2</v>
      </c>
      <c r="AF105">
        <f t="shared" si="105"/>
        <v>6.8910960710205013E-3</v>
      </c>
      <c r="AG105">
        <f t="shared" si="105"/>
        <v>1.1528291909042832E-2</v>
      </c>
      <c r="AH105">
        <f t="shared" si="105"/>
        <v>8.556149732620328E-3</v>
      </c>
      <c r="AI105">
        <f t="shared" si="105"/>
        <v>9.9193228408940605E-3</v>
      </c>
      <c r="AJ105">
        <f t="shared" si="105"/>
        <v>3.6434977578475433E-3</v>
      </c>
      <c r="AK105">
        <f t="shared" si="105"/>
        <v>2.2421784472769435E-2</v>
      </c>
      <c r="AL105">
        <f t="shared" si="105"/>
        <v>4.2750702332967072E-3</v>
      </c>
      <c r="AM105">
        <f t="shared" si="105"/>
        <v>8.2199237887860908E-3</v>
      </c>
      <c r="AN105">
        <f t="shared" si="105"/>
        <v>4.4984488107548994E-3</v>
      </c>
      <c r="AO105">
        <f t="shared" si="105"/>
        <v>8.9281667799682995E-3</v>
      </c>
      <c r="AT105">
        <f t="shared" ref="AT105:BG105" si="106">AT104/AT102</f>
        <v>3.2234584589788777E-3</v>
      </c>
      <c r="AU105">
        <f t="shared" si="106"/>
        <v>1.2700428639466564E-2</v>
      </c>
      <c r="AV105">
        <f t="shared" si="106"/>
        <v>5.1419982596313477E-3</v>
      </c>
      <c r="AW105">
        <f t="shared" si="106"/>
        <v>7.0037069169493127E-3</v>
      </c>
      <c r="AX105">
        <f t="shared" si="106"/>
        <v>4.287021304404645E-3</v>
      </c>
      <c r="AY105">
        <f t="shared" si="106"/>
        <v>1.0515672396359988E-2</v>
      </c>
      <c r="AZ105">
        <f t="shared" si="106"/>
        <v>1.1463250168577221E-2</v>
      </c>
      <c r="BA105">
        <f t="shared" si="106"/>
        <v>5.1596139569413434E-3</v>
      </c>
      <c r="BB105">
        <f t="shared" si="106"/>
        <v>5.9171597633136015E-3</v>
      </c>
      <c r="BC105">
        <f t="shared" si="106"/>
        <v>1.3460840091998508E-2</v>
      </c>
      <c r="BD105">
        <f t="shared" si="106"/>
        <v>8.6885911490053123E-3</v>
      </c>
      <c r="BE105">
        <f t="shared" si="106"/>
        <v>8.8348978464936178E-3</v>
      </c>
      <c r="BF105">
        <f t="shared" si="106"/>
        <v>9.785307433912661E-3</v>
      </c>
      <c r="BG105">
        <f t="shared" si="106"/>
        <v>1.8863433501933945E-2</v>
      </c>
      <c r="BM105">
        <f t="shared" ref="BM105:BZ105" si="107">BM104/BM102</f>
        <v>3.721959561412361E-3</v>
      </c>
      <c r="BN105">
        <f t="shared" si="107"/>
        <v>1.855800363263051E-2</v>
      </c>
      <c r="BO105">
        <f t="shared" si="107"/>
        <v>3.1699168673763236E-3</v>
      </c>
      <c r="BP105">
        <f t="shared" si="107"/>
        <v>6.7039987380708085E-3</v>
      </c>
      <c r="BQ105">
        <f t="shared" si="107"/>
        <v>1.0867081376158447E-2</v>
      </c>
      <c r="BR105">
        <f t="shared" si="107"/>
        <v>1.2772427774961985E-2</v>
      </c>
      <c r="BS105">
        <f t="shared" si="107"/>
        <v>5.6387179722655629E-3</v>
      </c>
      <c r="BT105">
        <f t="shared" si="107"/>
        <v>8.9657084758295504E-3</v>
      </c>
      <c r="BU105">
        <f t="shared" si="107"/>
        <v>1.0507880910683011E-2</v>
      </c>
      <c r="BV105">
        <f t="shared" si="107"/>
        <v>6.3118228921337687E-3</v>
      </c>
      <c r="BW105">
        <f t="shared" si="107"/>
        <v>9.3268450932685043E-3</v>
      </c>
      <c r="BX105">
        <f t="shared" si="107"/>
        <v>6.1562746645620501E-3</v>
      </c>
      <c r="BY105">
        <f t="shared" si="107"/>
        <v>1.1802418767302951E-2</v>
      </c>
      <c r="BZ105">
        <f t="shared" si="107"/>
        <v>1.0797840431913602E-2</v>
      </c>
    </row>
    <row r="106" spans="1:256" x14ac:dyDescent="0.2">
      <c r="A106" s="1" t="s">
        <v>86</v>
      </c>
      <c r="B106" s="1"/>
      <c r="C106" s="1"/>
      <c r="D106" s="1"/>
      <c r="E106" s="1"/>
      <c r="F106" s="1">
        <f t="shared" ref="F106:U106" si="108">F105*100</f>
        <v>1.0394431554524337</v>
      </c>
      <c r="G106" s="1">
        <f t="shared" si="108"/>
        <v>1.2009014810045098</v>
      </c>
      <c r="H106" s="1">
        <f t="shared" si="108"/>
        <v>0.59642147117296362</v>
      </c>
      <c r="I106" s="1">
        <f t="shared" si="108"/>
        <v>0.45384851272616222</v>
      </c>
      <c r="J106" s="1">
        <f t="shared" si="108"/>
        <v>0.86919197338770127</v>
      </c>
      <c r="K106" s="1">
        <f t="shared" si="108"/>
        <v>1.7382812499999942</v>
      </c>
      <c r="L106" s="1">
        <f t="shared" si="108"/>
        <v>1.4597861459786114</v>
      </c>
      <c r="M106" s="1">
        <f t="shared" si="108"/>
        <v>0.30214779759738442</v>
      </c>
      <c r="N106" s="1">
        <f t="shared" si="108"/>
        <v>0.9498097926125959</v>
      </c>
      <c r="O106" s="1">
        <f t="shared" si="108"/>
        <v>2.1115241635687747</v>
      </c>
      <c r="P106" s="1">
        <f t="shared" si="108"/>
        <v>0.7777777777777759</v>
      </c>
      <c r="Q106" s="1">
        <f t="shared" si="108"/>
        <v>1.1460476050543655</v>
      </c>
      <c r="R106" s="1">
        <f t="shared" si="108"/>
        <v>0.52203890667323471</v>
      </c>
      <c r="S106" s="1">
        <f t="shared" si="108"/>
        <v>0.95212187159956752</v>
      </c>
      <c r="T106" s="1">
        <f t="shared" si="108"/>
        <v>0.61994966220691705</v>
      </c>
      <c r="U106" s="1">
        <f t="shared" si="108"/>
        <v>0.71968828787530703</v>
      </c>
      <c r="V106" s="1"/>
      <c r="W106" s="1"/>
      <c r="X106" s="1"/>
      <c r="Y106" s="1"/>
      <c r="Z106" s="1">
        <f t="shared" ref="Z106:AO106" si="109">Z105*100</f>
        <v>1.2189448218107386</v>
      </c>
      <c r="AA106" s="1">
        <f t="shared" si="109"/>
        <v>0.60245677177059809</v>
      </c>
      <c r="AB106" s="1">
        <f t="shared" si="109"/>
        <v>0.48554567864346165</v>
      </c>
      <c r="AC106" s="1">
        <f t="shared" si="109"/>
        <v>0.58273270970710134</v>
      </c>
      <c r="AD106" s="1">
        <f t="shared" si="109"/>
        <v>1.0734929810074276</v>
      </c>
      <c r="AE106" s="1">
        <f t="shared" si="109"/>
        <v>1.0752073205604804</v>
      </c>
      <c r="AF106" s="1">
        <f t="shared" si="109"/>
        <v>0.68910960710205016</v>
      </c>
      <c r="AG106" s="1">
        <f t="shared" si="109"/>
        <v>1.1528291909042832</v>
      </c>
      <c r="AH106" s="1">
        <f t="shared" si="109"/>
        <v>0.85561497326203284</v>
      </c>
      <c r="AI106" s="1">
        <f t="shared" si="109"/>
        <v>0.99193228408940604</v>
      </c>
      <c r="AJ106" s="1">
        <f t="shared" si="109"/>
        <v>0.3643497757847543</v>
      </c>
      <c r="AK106" s="1">
        <f t="shared" si="109"/>
        <v>2.2421784472769435</v>
      </c>
      <c r="AL106" s="1">
        <f t="shared" si="109"/>
        <v>0.42750702332967072</v>
      </c>
      <c r="AM106" s="1">
        <f t="shared" si="109"/>
        <v>0.8219923788786091</v>
      </c>
      <c r="AN106" s="1">
        <f t="shared" si="109"/>
        <v>0.44984488107548992</v>
      </c>
      <c r="AO106" s="1">
        <f t="shared" si="109"/>
        <v>0.89281667799682995</v>
      </c>
      <c r="AP106" s="1"/>
      <c r="AQ106" s="1"/>
      <c r="AR106" s="1"/>
      <c r="AS106" s="1"/>
      <c r="AT106" s="1">
        <f t="shared" ref="AT106:BG106" si="110">AT105*100</f>
        <v>0.32234584589788778</v>
      </c>
      <c r="AU106" s="1">
        <f t="shared" si="110"/>
        <v>1.2700428639466566</v>
      </c>
      <c r="AV106" s="1">
        <f t="shared" si="110"/>
        <v>0.51419982596313474</v>
      </c>
      <c r="AW106" s="1">
        <f t="shared" si="110"/>
        <v>0.70037069169493127</v>
      </c>
      <c r="AX106" s="1">
        <f t="shared" si="110"/>
        <v>0.42870213044046451</v>
      </c>
      <c r="AY106" s="1">
        <f t="shared" si="110"/>
        <v>1.0515672396359987</v>
      </c>
      <c r="AZ106" s="1">
        <f t="shared" si="110"/>
        <v>1.1463250168577221</v>
      </c>
      <c r="BA106" s="1">
        <f t="shared" si="110"/>
        <v>0.51596139569413435</v>
      </c>
      <c r="BB106" s="1">
        <f t="shared" si="110"/>
        <v>0.59171597633136019</v>
      </c>
      <c r="BC106" s="1">
        <f t="shared" si="110"/>
        <v>1.3460840091998507</v>
      </c>
      <c r="BD106" s="1">
        <f t="shared" si="110"/>
        <v>0.86885911490053125</v>
      </c>
      <c r="BE106" s="1">
        <f t="shared" si="110"/>
        <v>0.88348978464936179</v>
      </c>
      <c r="BF106" s="1">
        <f t="shared" si="110"/>
        <v>0.97853074339126611</v>
      </c>
      <c r="BG106" s="1">
        <f t="shared" si="110"/>
        <v>1.8863433501933944</v>
      </c>
      <c r="BH106" s="1"/>
      <c r="BI106" s="1"/>
      <c r="BJ106" s="1"/>
      <c r="BK106" s="1"/>
      <c r="BL106" s="1"/>
      <c r="BM106" s="1">
        <f t="shared" ref="BM106:BZ106" si="111">BM105*100</f>
        <v>0.37219595614123607</v>
      </c>
      <c r="BN106" s="1">
        <f t="shared" si="111"/>
        <v>1.8558003632630511</v>
      </c>
      <c r="BO106" s="1">
        <f t="shared" si="111"/>
        <v>0.31699168673763234</v>
      </c>
      <c r="BP106" s="1">
        <f t="shared" si="111"/>
        <v>0.67039987380708088</v>
      </c>
      <c r="BQ106" s="1">
        <f t="shared" si="111"/>
        <v>1.0867081376158447</v>
      </c>
      <c r="BR106" s="1">
        <f t="shared" si="111"/>
        <v>1.2772427774961985</v>
      </c>
      <c r="BS106" s="1">
        <f t="shared" si="111"/>
        <v>0.56387179722655634</v>
      </c>
      <c r="BT106" s="1">
        <f t="shared" si="111"/>
        <v>0.89657084758295502</v>
      </c>
      <c r="BU106" s="1">
        <f t="shared" si="111"/>
        <v>1.050788091068301</v>
      </c>
      <c r="BV106" s="1">
        <f t="shared" si="111"/>
        <v>0.63118228921337682</v>
      </c>
      <c r="BW106" s="1">
        <f t="shared" si="111"/>
        <v>0.93268450932685043</v>
      </c>
      <c r="BX106" s="1">
        <f t="shared" si="111"/>
        <v>0.61562746645620503</v>
      </c>
      <c r="BY106" s="1">
        <f t="shared" si="111"/>
        <v>1.1802418767302951</v>
      </c>
      <c r="BZ106" s="1">
        <f t="shared" si="111"/>
        <v>1.0797840431913601</v>
      </c>
      <c r="CA106" s="1"/>
      <c r="CB106" s="1">
        <f>AVERAGE(B106:CA106)</f>
        <v>0.9070027180423631</v>
      </c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">
      <c r="A107" s="1" t="s">
        <v>178</v>
      </c>
      <c r="B107" s="6"/>
      <c r="C107" s="6"/>
      <c r="D107" s="6"/>
      <c r="E107" s="6"/>
      <c r="F107" s="6">
        <f t="shared" ref="F107:U107" si="112">((POWER(ABS(F102-F92), 2))+(POWER(ABS(F102-F93), 2))+(POWER(ABS(F102-F94), 2))+(POWER(ABS(F102-F95), 2))+(POWER(ABS(F102-F96), 2))+(POWER(ABS(F102-F97), 2))+(POWER(ABS(F102-F98), 2))+(POWER(ABS(F102-F99), 2))+(POWER(ABS(F102-F100), 2))+(POWER(ABS(F102-F101), 2)))</f>
        <v>0.29264999999999991</v>
      </c>
      <c r="G107" s="6">
        <f t="shared" si="112"/>
        <v>0.38844000000000034</v>
      </c>
      <c r="H107" s="6">
        <f t="shared" si="112"/>
        <v>7.9650000000000429E-2</v>
      </c>
      <c r="I107" s="6">
        <f t="shared" si="112"/>
        <v>4.463999999999986E-2</v>
      </c>
      <c r="J107" s="6">
        <f t="shared" si="112"/>
        <v>7.9489999999999769E-2</v>
      </c>
      <c r="K107" s="6">
        <f t="shared" si="112"/>
        <v>0.5177999999999976</v>
      </c>
      <c r="L107" s="6">
        <f t="shared" si="112"/>
        <v>0.28424999999999895</v>
      </c>
      <c r="M107" s="6">
        <f t="shared" si="112"/>
        <v>3.1960000000000238E-2</v>
      </c>
      <c r="N107" s="6">
        <f t="shared" si="112"/>
        <v>0.12309000000000003</v>
      </c>
      <c r="O107" s="6">
        <f t="shared" si="112"/>
        <v>0.26025000000000004</v>
      </c>
      <c r="P107" s="6">
        <f t="shared" si="112"/>
        <v>4.3399999999999841E-2</v>
      </c>
      <c r="Q107" s="6">
        <f t="shared" si="112"/>
        <v>9.2040000000000094E-2</v>
      </c>
      <c r="R107" s="6">
        <f t="shared" si="112"/>
        <v>3.4359999999999821E-2</v>
      </c>
      <c r="S107" s="6">
        <f t="shared" si="112"/>
        <v>7.8760000000000302E-2</v>
      </c>
      <c r="T107" s="6">
        <f t="shared" si="112"/>
        <v>3.2289999999999923E-2</v>
      </c>
      <c r="U107" s="6">
        <f t="shared" si="112"/>
        <v>5.5639999999999273E-2</v>
      </c>
      <c r="V107" s="6"/>
      <c r="W107" s="6"/>
      <c r="X107" s="6"/>
      <c r="Y107" s="6"/>
      <c r="Z107" s="6">
        <f t="shared" ref="Z107:AO107" si="113">((POWER(ABS(Z102-Z92), 2))+(POWER(ABS(Z102-Z93), 2))+(POWER(ABS(Z102-Z94), 2))+(POWER(ABS(Z102-Z95), 2))+(POWER(ABS(Z102-Z96), 2))+(POWER(ABS(Z102-Z97), 2))+(POWER(ABS(Z102-Z98), 2))+(POWER(ABS(Z102-Z99), 2))+(POWER(ABS(Z102-Z100), 2))+(POWER(ABS(Z102-Z101), 2)))</f>
        <v>0.20961000000000019</v>
      </c>
      <c r="AA107" s="6">
        <f t="shared" si="113"/>
        <v>0.10149000000000007</v>
      </c>
      <c r="AB107" s="6">
        <f t="shared" si="113"/>
        <v>7.9610000000000056E-2</v>
      </c>
      <c r="AC107" s="6">
        <f t="shared" si="113"/>
        <v>6.9560000000000191E-2</v>
      </c>
      <c r="AD107" s="6">
        <f t="shared" si="113"/>
        <v>0.14835999999999933</v>
      </c>
      <c r="AE107" s="6">
        <f t="shared" si="113"/>
        <v>0.16429000000000005</v>
      </c>
      <c r="AF107" s="6">
        <f t="shared" si="113"/>
        <v>8.441000000000029E-2</v>
      </c>
      <c r="AG107" s="6">
        <f t="shared" si="113"/>
        <v>0.22524000000000008</v>
      </c>
      <c r="AH107" s="6">
        <f t="shared" si="113"/>
        <v>9.8450000000000509E-2</v>
      </c>
      <c r="AI107" s="6">
        <f t="shared" si="113"/>
        <v>0.13408999999999982</v>
      </c>
      <c r="AJ107" s="6">
        <f t="shared" si="113"/>
        <v>1.0839999999999969E-2</v>
      </c>
      <c r="AK107" s="6">
        <f t="shared" si="113"/>
        <v>0.33923999999999971</v>
      </c>
      <c r="AL107" s="6">
        <f t="shared" si="113"/>
        <v>1.7810000000000086E-2</v>
      </c>
      <c r="AM107" s="6">
        <f t="shared" si="113"/>
        <v>5.1359999999999996E-2</v>
      </c>
      <c r="AN107" s="6">
        <f t="shared" si="113"/>
        <v>2.0239999999999921E-2</v>
      </c>
      <c r="AO107" s="6">
        <f t="shared" si="113"/>
        <v>0.10483999999999992</v>
      </c>
      <c r="AP107" s="6"/>
      <c r="AQ107" s="6"/>
      <c r="AR107" s="6"/>
      <c r="AS107" s="6"/>
      <c r="AT107" s="6">
        <f t="shared" ref="AT107:BG107" si="114">((POWER(ABS(AT102-AT92), 2))+(POWER(ABS(AT102-AT93), 2))+(POWER(ABS(AT102-AT94), 2))+(POWER(ABS(AT102-AT95), 2))+(POWER(ABS(AT102-AT96), 2))+(POWER(ABS(AT102-AT97), 2))+(POWER(ABS(AT102-AT98), 2))+(POWER(ABS(AT102-AT99), 2))+(POWER(ABS(AT102-AT100), 2))+(POWER(ABS(AT102-AT101), 2)))</f>
        <v>2.1810000000000031E-2</v>
      </c>
      <c r="AU107" s="6">
        <f t="shared" si="114"/>
        <v>0.341359999999999</v>
      </c>
      <c r="AV107" s="6">
        <f t="shared" si="114"/>
        <v>6.5889999999999685E-2</v>
      </c>
      <c r="AW107" s="6">
        <f t="shared" si="114"/>
        <v>9.5289999999999916E-2</v>
      </c>
      <c r="AX107" s="6">
        <f t="shared" si="114"/>
        <v>1.4690000000000016E-2</v>
      </c>
      <c r="AY107" s="6">
        <f t="shared" si="114"/>
        <v>0.23100000000000065</v>
      </c>
      <c r="AZ107" s="6">
        <f t="shared" si="114"/>
        <v>0.16449</v>
      </c>
      <c r="BA107" s="6">
        <f t="shared" si="114"/>
        <v>7.7040000000000441E-2</v>
      </c>
      <c r="BB107" s="6">
        <f t="shared" si="114"/>
        <v>2.0199999999999992E-2</v>
      </c>
      <c r="BC107" s="6">
        <f t="shared" si="114"/>
        <v>0.1516899999999996</v>
      </c>
      <c r="BD107" s="6">
        <f t="shared" si="114"/>
        <v>2.3840000000000194E-2</v>
      </c>
      <c r="BE107" s="6">
        <f t="shared" si="114"/>
        <v>0.1070499999999994</v>
      </c>
      <c r="BF107" s="6">
        <f t="shared" si="114"/>
        <v>5.4410000000000014E-2</v>
      </c>
      <c r="BG107" s="6">
        <f t="shared" si="114"/>
        <v>0.25896000000000052</v>
      </c>
      <c r="BH107" s="6"/>
      <c r="BI107" s="6"/>
      <c r="BJ107" s="6"/>
      <c r="BK107" s="6"/>
      <c r="BL107" s="6"/>
      <c r="BM107" s="6">
        <f t="shared" ref="BM107:BZ107" si="115">((POWER(ABS(BM102-BM92), 2))+(POWER(ABS(BM102-BM93), 2))+(POWER(ABS(BM102-BM94), 2))+(POWER(ABS(BM102-BM95), 2))+(POWER(ABS(BM102-BM96), 2))+(POWER(ABS(BM102-BM97), 2))+(POWER(ABS(BM102-BM98), 2))+(POWER(ABS(BM102-BM99), 2))+(POWER(ABS(BM102-BM100), 2))+(POWER(ABS(BM102-BM101), 2)))</f>
        <v>2.1690000000000126E-2</v>
      </c>
      <c r="BN107" s="6">
        <f t="shared" si="115"/>
        <v>0.66381000000000101</v>
      </c>
      <c r="BO107" s="6">
        <f t="shared" si="115"/>
        <v>2.6890000000000261E-2</v>
      </c>
      <c r="BP107" s="6">
        <f t="shared" si="115"/>
        <v>0.10388999999999946</v>
      </c>
      <c r="BQ107" s="6">
        <f t="shared" si="115"/>
        <v>9.3010000000000023E-2</v>
      </c>
      <c r="BR107" s="6">
        <f t="shared" si="115"/>
        <v>0.2524499999999999</v>
      </c>
      <c r="BS107" s="6">
        <f t="shared" si="115"/>
        <v>5.5090000000000236E-2</v>
      </c>
      <c r="BT107" s="6">
        <f t="shared" si="115"/>
        <v>0.13528999999999952</v>
      </c>
      <c r="BU107" s="6">
        <f t="shared" si="115"/>
        <v>6.8360000000000087E-2</v>
      </c>
      <c r="BV107" s="6">
        <f t="shared" si="115"/>
        <v>4.7559999999999901E-2</v>
      </c>
      <c r="BW107" s="6">
        <f t="shared" si="115"/>
        <v>3.1160000000000274E-2</v>
      </c>
      <c r="BX107" s="6">
        <f t="shared" si="115"/>
        <v>5.9290000000000183E-2</v>
      </c>
      <c r="BY107" s="6">
        <f t="shared" si="115"/>
        <v>0.10141000000000026</v>
      </c>
      <c r="BZ107" s="6">
        <f t="shared" si="115"/>
        <v>6.855999999999976E-2</v>
      </c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x14ac:dyDescent="0.2">
      <c r="A108" s="1"/>
      <c r="B108" s="6"/>
      <c r="C108" s="6"/>
      <c r="D108" s="6"/>
      <c r="E108" s="6"/>
      <c r="F108" s="6">
        <f t="shared" ref="F108:U108" si="116">F107/9</f>
        <v>3.2516666666666659E-2</v>
      </c>
      <c r="G108" s="6">
        <f t="shared" si="116"/>
        <v>4.3160000000000039E-2</v>
      </c>
      <c r="H108" s="6">
        <f t="shared" si="116"/>
        <v>8.8500000000000471E-3</v>
      </c>
      <c r="I108" s="6">
        <f t="shared" si="116"/>
        <v>4.9599999999999844E-3</v>
      </c>
      <c r="J108" s="6">
        <f t="shared" si="116"/>
        <v>8.8322222222221962E-3</v>
      </c>
      <c r="K108" s="6">
        <f t="shared" si="116"/>
        <v>5.7533333333333068E-2</v>
      </c>
      <c r="L108" s="6">
        <f t="shared" si="116"/>
        <v>3.1583333333333213E-2</v>
      </c>
      <c r="M108" s="6">
        <f t="shared" si="116"/>
        <v>3.5511111111111377E-3</v>
      </c>
      <c r="N108" s="6">
        <f t="shared" si="116"/>
        <v>1.367666666666667E-2</v>
      </c>
      <c r="O108" s="6">
        <f t="shared" si="116"/>
        <v>2.891666666666667E-2</v>
      </c>
      <c r="P108" s="6">
        <f t="shared" si="116"/>
        <v>4.8222222222222043E-3</v>
      </c>
      <c r="Q108" s="6">
        <f t="shared" si="116"/>
        <v>1.0226666666666677E-2</v>
      </c>
      <c r="R108" s="6">
        <f t="shared" si="116"/>
        <v>3.8177777777777581E-3</v>
      </c>
      <c r="S108" s="6">
        <f t="shared" si="116"/>
        <v>8.7511111111111452E-3</v>
      </c>
      <c r="T108" s="6">
        <f t="shared" si="116"/>
        <v>3.5877777777777692E-3</v>
      </c>
      <c r="U108" s="6">
        <f t="shared" si="116"/>
        <v>6.1822222222221411E-3</v>
      </c>
      <c r="V108" s="6"/>
      <c r="W108" s="6"/>
      <c r="X108" s="6"/>
      <c r="Y108" s="6"/>
      <c r="Z108" s="6">
        <f t="shared" ref="Z108:AO108" si="117">Z107/9</f>
        <v>2.3290000000000019E-2</v>
      </c>
      <c r="AA108" s="6">
        <f t="shared" si="117"/>
        <v>1.1276666666666674E-2</v>
      </c>
      <c r="AB108" s="6">
        <f t="shared" si="117"/>
        <v>8.8455555555555614E-3</v>
      </c>
      <c r="AC108" s="6">
        <f t="shared" si="117"/>
        <v>7.7288888888889101E-3</v>
      </c>
      <c r="AD108" s="6">
        <f t="shared" si="117"/>
        <v>1.6484444444444371E-2</v>
      </c>
      <c r="AE108" s="6">
        <f t="shared" si="117"/>
        <v>1.8254444444444448E-2</v>
      </c>
      <c r="AF108" s="6">
        <f t="shared" si="117"/>
        <v>9.378888888888921E-3</v>
      </c>
      <c r="AG108" s="6">
        <f t="shared" si="117"/>
        <v>2.5026666666666676E-2</v>
      </c>
      <c r="AH108" s="6">
        <f t="shared" si="117"/>
        <v>1.0938888888888946E-2</v>
      </c>
      <c r="AI108" s="6">
        <f t="shared" si="117"/>
        <v>1.489888888888887E-2</v>
      </c>
      <c r="AJ108" s="6">
        <f t="shared" si="117"/>
        <v>1.2044444444444411E-3</v>
      </c>
      <c r="AK108" s="6">
        <f t="shared" si="117"/>
        <v>3.7693333333333301E-2</v>
      </c>
      <c r="AL108" s="6">
        <f t="shared" si="117"/>
        <v>1.9788888888888985E-3</v>
      </c>
      <c r="AM108" s="6">
        <f t="shared" si="117"/>
        <v>5.7066666666666663E-3</v>
      </c>
      <c r="AN108" s="6">
        <f t="shared" si="117"/>
        <v>2.2488888888888801E-3</v>
      </c>
      <c r="AO108" s="6">
        <f t="shared" si="117"/>
        <v>1.1648888888888881E-2</v>
      </c>
      <c r="AP108" s="6"/>
      <c r="AQ108" s="6"/>
      <c r="AR108" s="6"/>
      <c r="AS108" s="6"/>
      <c r="AT108" s="6">
        <f t="shared" ref="AT108:BG108" si="118">AT107/9</f>
        <v>2.4233333333333368E-3</v>
      </c>
      <c r="AU108" s="6">
        <f t="shared" si="118"/>
        <v>3.7928888888888776E-2</v>
      </c>
      <c r="AV108" s="6">
        <f t="shared" si="118"/>
        <v>7.321111111111076E-3</v>
      </c>
      <c r="AW108" s="6">
        <f t="shared" si="118"/>
        <v>1.0587777777777769E-2</v>
      </c>
      <c r="AX108" s="6">
        <f t="shared" si="118"/>
        <v>1.6322222222222239E-3</v>
      </c>
      <c r="AY108" s="6">
        <f t="shared" si="118"/>
        <v>2.566666666666674E-2</v>
      </c>
      <c r="AZ108" s="6">
        <f t="shared" si="118"/>
        <v>1.8276666666666667E-2</v>
      </c>
      <c r="BA108" s="6">
        <f t="shared" si="118"/>
        <v>8.5600000000000485E-3</v>
      </c>
      <c r="BB108" s="6">
        <f t="shared" si="118"/>
        <v>2.2444444444444434E-3</v>
      </c>
      <c r="BC108" s="6">
        <f t="shared" si="118"/>
        <v>1.6854444444444401E-2</v>
      </c>
      <c r="BD108" s="6">
        <f t="shared" si="118"/>
        <v>2.6488888888889107E-3</v>
      </c>
      <c r="BE108" s="6">
        <f t="shared" si="118"/>
        <v>1.1894444444444378E-2</v>
      </c>
      <c r="BF108" s="6">
        <f t="shared" si="118"/>
        <v>6.0455555555555575E-3</v>
      </c>
      <c r="BG108" s="6">
        <f t="shared" si="118"/>
        <v>2.877333333333339E-2</v>
      </c>
      <c r="BH108" s="6"/>
      <c r="BI108" s="6"/>
      <c r="BJ108" s="6"/>
      <c r="BK108" s="6"/>
      <c r="BL108" s="6"/>
      <c r="BM108" s="6">
        <f t="shared" ref="BM108:BZ108" si="119">BM107/9</f>
        <v>2.4100000000000141E-3</v>
      </c>
      <c r="BN108" s="6">
        <f t="shared" si="119"/>
        <v>7.3756666666666776E-2</v>
      </c>
      <c r="BO108" s="6">
        <f t="shared" si="119"/>
        <v>2.9877777777778066E-3</v>
      </c>
      <c r="BP108" s="6">
        <f t="shared" si="119"/>
        <v>1.1543333333333274E-2</v>
      </c>
      <c r="BQ108" s="6">
        <f t="shared" si="119"/>
        <v>1.0334444444444446E-2</v>
      </c>
      <c r="BR108" s="6">
        <f t="shared" si="119"/>
        <v>2.8049999999999988E-2</v>
      </c>
      <c r="BS108" s="6">
        <f t="shared" si="119"/>
        <v>6.121111111111137E-3</v>
      </c>
      <c r="BT108" s="6">
        <f t="shared" si="119"/>
        <v>1.5032222222222169E-2</v>
      </c>
      <c r="BU108" s="6">
        <f t="shared" si="119"/>
        <v>7.5955555555555655E-3</v>
      </c>
      <c r="BV108" s="6">
        <f t="shared" si="119"/>
        <v>5.2844444444444336E-3</v>
      </c>
      <c r="BW108" s="6">
        <f t="shared" si="119"/>
        <v>3.4622222222222528E-3</v>
      </c>
      <c r="BX108" s="6">
        <f t="shared" si="119"/>
        <v>6.5877777777777983E-3</v>
      </c>
      <c r="BY108" s="6">
        <f t="shared" si="119"/>
        <v>1.1267777777777807E-2</v>
      </c>
      <c r="BZ108" s="6">
        <f t="shared" si="119"/>
        <v>7.6177777777777511E-3</v>
      </c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x14ac:dyDescent="0.2">
      <c r="A109" s="1" t="s">
        <v>179</v>
      </c>
      <c r="B109" s="2"/>
      <c r="C109" s="2"/>
      <c r="D109" s="2"/>
      <c r="E109" s="2"/>
      <c r="F109" s="2">
        <f t="shared" ref="F109:U109" si="120">SQRT(F108)/SQRT(10)</f>
        <v>5.7023387015036786E-2</v>
      </c>
      <c r="G109" s="2">
        <f t="shared" si="120"/>
        <v>6.5696270822627384E-2</v>
      </c>
      <c r="H109" s="2">
        <f t="shared" si="120"/>
        <v>2.9748949561287107E-2</v>
      </c>
      <c r="I109" s="2">
        <f t="shared" si="120"/>
        <v>2.2271057451320051E-2</v>
      </c>
      <c r="J109" s="2">
        <f t="shared" si="120"/>
        <v>2.9719054867579815E-2</v>
      </c>
      <c r="K109" s="2">
        <f t="shared" si="120"/>
        <v>7.5850730605138583E-2</v>
      </c>
      <c r="L109" s="2">
        <f t="shared" si="120"/>
        <v>5.6199051000291107E-2</v>
      </c>
      <c r="M109" s="2">
        <f t="shared" si="120"/>
        <v>1.8844392033470162E-2</v>
      </c>
      <c r="N109" s="2">
        <f t="shared" si="120"/>
        <v>3.6981977592695975E-2</v>
      </c>
      <c r="O109" s="2">
        <f t="shared" si="120"/>
        <v>5.3774219349672261E-2</v>
      </c>
      <c r="P109" s="2">
        <f t="shared" si="120"/>
        <v>2.1959558789334099E-2</v>
      </c>
      <c r="Q109" s="2">
        <f t="shared" si="120"/>
        <v>3.19791598805639E-2</v>
      </c>
      <c r="R109" s="2">
        <f t="shared" si="120"/>
        <v>1.9539134519670411E-2</v>
      </c>
      <c r="S109" s="2">
        <f t="shared" si="120"/>
        <v>2.958227697644511E-2</v>
      </c>
      <c r="T109" s="2">
        <f t="shared" si="120"/>
        <v>1.894143019356714E-2</v>
      </c>
      <c r="U109" s="2">
        <f t="shared" si="120"/>
        <v>2.4864074931961855E-2</v>
      </c>
      <c r="V109" s="2"/>
      <c r="W109" s="2"/>
      <c r="X109" s="2"/>
      <c r="Y109" s="2"/>
      <c r="Z109" s="2">
        <f t="shared" ref="Z109:AO109" si="121">SQRT(Z108)/SQRT(10)</f>
        <v>4.8259714048054632E-2</v>
      </c>
      <c r="AA109" s="2">
        <f t="shared" si="121"/>
        <v>3.3580748453044748E-2</v>
      </c>
      <c r="AB109" s="2">
        <f t="shared" si="121"/>
        <v>2.9741478704925821E-2</v>
      </c>
      <c r="AC109" s="2">
        <f t="shared" si="121"/>
        <v>2.7800879282657426E-2</v>
      </c>
      <c r="AD109" s="2">
        <f t="shared" si="121"/>
        <v>4.0601039942893546E-2</v>
      </c>
      <c r="AE109" s="2">
        <f t="shared" si="121"/>
        <v>4.2725220238688584E-2</v>
      </c>
      <c r="AF109" s="2">
        <f t="shared" si="121"/>
        <v>3.062497165531573E-2</v>
      </c>
      <c r="AG109" s="2">
        <f t="shared" si="121"/>
        <v>5.0026659559345626E-2</v>
      </c>
      <c r="AH109" s="2">
        <f t="shared" si="121"/>
        <v>3.3073991124279126E-2</v>
      </c>
      <c r="AI109" s="2">
        <f t="shared" si="121"/>
        <v>3.8599078860626801E-2</v>
      </c>
      <c r="AJ109" s="2">
        <f t="shared" si="121"/>
        <v>1.0974718422102871E-2</v>
      </c>
      <c r="AK109" s="2">
        <f t="shared" si="121"/>
        <v>6.1394896639161541E-2</v>
      </c>
      <c r="AL109" s="2">
        <f t="shared" si="121"/>
        <v>1.4067298564006164E-2</v>
      </c>
      <c r="AM109" s="2">
        <f t="shared" si="121"/>
        <v>2.3888630489558554E-2</v>
      </c>
      <c r="AN109" s="2">
        <f t="shared" si="121"/>
        <v>1.499629583893596E-2</v>
      </c>
      <c r="AO109" s="2">
        <f t="shared" si="121"/>
        <v>3.4130468629787192E-2</v>
      </c>
      <c r="AP109" s="2"/>
      <c r="AQ109" s="2"/>
      <c r="AR109" s="2"/>
      <c r="AS109" s="2"/>
      <c r="AT109" s="2">
        <f t="shared" ref="AT109:BG109" si="122">SQRT(AT108)/SQRT(10)</f>
        <v>1.5567059238447501E-2</v>
      </c>
      <c r="AU109" s="2">
        <f t="shared" si="122"/>
        <v>6.1586434292698562E-2</v>
      </c>
      <c r="AV109" s="2">
        <f t="shared" si="122"/>
        <v>2.7057551831440839E-2</v>
      </c>
      <c r="AW109" s="2">
        <f t="shared" si="122"/>
        <v>3.2538865649831383E-2</v>
      </c>
      <c r="AX109" s="2">
        <f t="shared" si="122"/>
        <v>1.2775845264491206E-2</v>
      </c>
      <c r="AY109" s="2">
        <f t="shared" si="122"/>
        <v>5.0662280511902281E-2</v>
      </c>
      <c r="AZ109" s="2">
        <f t="shared" si="122"/>
        <v>4.2751218306226857E-2</v>
      </c>
      <c r="BA109" s="2">
        <f t="shared" si="122"/>
        <v>2.9257477676655666E-2</v>
      </c>
      <c r="BB109" s="2">
        <f t="shared" si="122"/>
        <v>1.4981470036162816E-2</v>
      </c>
      <c r="BC109" s="2">
        <f t="shared" si="122"/>
        <v>4.1054164763692849E-2</v>
      </c>
      <c r="BD109" s="2">
        <f t="shared" si="122"/>
        <v>1.6275407487645003E-2</v>
      </c>
      <c r="BE109" s="2">
        <f t="shared" si="122"/>
        <v>3.4488323305786231E-2</v>
      </c>
      <c r="BF109" s="2">
        <f t="shared" si="122"/>
        <v>2.4587711474546702E-2</v>
      </c>
      <c r="BG109" s="2">
        <f t="shared" si="122"/>
        <v>5.3640780506377224E-2</v>
      </c>
      <c r="BH109" s="2"/>
      <c r="BI109" s="2"/>
      <c r="BJ109" s="2"/>
      <c r="BK109" s="2"/>
      <c r="BL109" s="2"/>
      <c r="BM109" s="2">
        <f t="shared" ref="BM109:BZ109" si="123">SQRT(BM108)/SQRT(10)</f>
        <v>1.5524174696260069E-2</v>
      </c>
      <c r="BN109" s="2">
        <f t="shared" si="123"/>
        <v>8.5881701582273484E-2</v>
      </c>
      <c r="BO109" s="2">
        <f t="shared" si="123"/>
        <v>1.7285189549952312E-2</v>
      </c>
      <c r="BP109" s="2">
        <f t="shared" si="123"/>
        <v>3.397548135543229E-2</v>
      </c>
      <c r="BQ109" s="2">
        <f t="shared" si="123"/>
        <v>3.2147230743011825E-2</v>
      </c>
      <c r="BR109" s="2">
        <f t="shared" si="123"/>
        <v>5.2962250707461425E-2</v>
      </c>
      <c r="BS109" s="2">
        <f t="shared" si="123"/>
        <v>2.4740879352018061E-2</v>
      </c>
      <c r="BT109" s="2">
        <f t="shared" si="123"/>
        <v>3.877140985600365E-2</v>
      </c>
      <c r="BU109" s="2">
        <f t="shared" si="123"/>
        <v>2.7560035478125865E-2</v>
      </c>
      <c r="BV109" s="2">
        <f t="shared" si="123"/>
        <v>2.2987919532755533E-2</v>
      </c>
      <c r="BW109" s="2">
        <f t="shared" si="123"/>
        <v>1.8607047649270562E-2</v>
      </c>
      <c r="BX109" s="2">
        <f t="shared" si="123"/>
        <v>2.5666666666666706E-2</v>
      </c>
      <c r="BY109" s="2">
        <f t="shared" si="123"/>
        <v>3.3567510747414389E-2</v>
      </c>
      <c r="BZ109" s="2">
        <f t="shared" si="123"/>
        <v>2.7600322059312551E-2</v>
      </c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pans="1:256" x14ac:dyDescent="0.2">
      <c r="A110" t="s">
        <v>111</v>
      </c>
      <c r="N110">
        <v>8.92</v>
      </c>
      <c r="O110">
        <v>7.55</v>
      </c>
      <c r="T110">
        <v>8.52</v>
      </c>
      <c r="AH110">
        <v>8.93</v>
      </c>
      <c r="AI110">
        <v>7.46</v>
      </c>
      <c r="AN110">
        <v>8.6199999999999992</v>
      </c>
    </row>
    <row r="111" spans="1:256" x14ac:dyDescent="0.2">
      <c r="N111">
        <v>8.94</v>
      </c>
      <c r="O111">
        <v>7.56</v>
      </c>
      <c r="T111">
        <v>8.7799999999999994</v>
      </c>
      <c r="AH111">
        <v>8.9700000000000006</v>
      </c>
      <c r="AI111">
        <v>7.87</v>
      </c>
      <c r="AN111">
        <v>8.73</v>
      </c>
    </row>
    <row r="112" spans="1:256" x14ac:dyDescent="0.2">
      <c r="N112">
        <v>8.91</v>
      </c>
      <c r="O112">
        <v>7.78</v>
      </c>
      <c r="T112">
        <v>8.5500000000000007</v>
      </c>
      <c r="AH112">
        <v>8.99</v>
      </c>
      <c r="AI112">
        <v>7.76</v>
      </c>
      <c r="AN112">
        <v>8.7799999999999994</v>
      </c>
    </row>
    <row r="113" spans="1:256" x14ac:dyDescent="0.2">
      <c r="N113">
        <v>8.74</v>
      </c>
      <c r="O113">
        <v>7.57</v>
      </c>
      <c r="T113">
        <v>8.5500000000000007</v>
      </c>
      <c r="AH113">
        <v>8.9600000000000009</v>
      </c>
      <c r="AI113">
        <v>7.87</v>
      </c>
      <c r="AN113">
        <v>8.7100000000000009</v>
      </c>
    </row>
    <row r="114" spans="1:256" x14ac:dyDescent="0.2">
      <c r="N114">
        <v>8.92</v>
      </c>
      <c r="O114">
        <v>7.38</v>
      </c>
      <c r="T114">
        <v>8.6199999999999992</v>
      </c>
      <c r="AH114">
        <v>8.9600000000000009</v>
      </c>
      <c r="AI114">
        <v>7.79</v>
      </c>
      <c r="AN114">
        <v>8.8800000000000008</v>
      </c>
    </row>
    <row r="115" spans="1:256" x14ac:dyDescent="0.2">
      <c r="N115">
        <v>8.89</v>
      </c>
      <c r="O115">
        <v>7.73</v>
      </c>
      <c r="T115">
        <v>8.84</v>
      </c>
      <c r="AH115">
        <v>8.99</v>
      </c>
      <c r="AI115">
        <v>7.95</v>
      </c>
      <c r="AN115">
        <v>8.81</v>
      </c>
    </row>
    <row r="116" spans="1:256" x14ac:dyDescent="0.2">
      <c r="N116">
        <v>8.75</v>
      </c>
      <c r="O116">
        <v>7.66</v>
      </c>
      <c r="T116">
        <v>8.57</v>
      </c>
      <c r="AH116">
        <v>8.8699999999999992</v>
      </c>
      <c r="AI116">
        <v>7.73</v>
      </c>
      <c r="AN116">
        <v>8.7799999999999994</v>
      </c>
    </row>
    <row r="117" spans="1:256" x14ac:dyDescent="0.2">
      <c r="N117">
        <v>8.83</v>
      </c>
      <c r="O117">
        <v>7.69</v>
      </c>
      <c r="T117">
        <v>8.57</v>
      </c>
      <c r="AH117">
        <v>8.9499999999999993</v>
      </c>
      <c r="AI117">
        <v>7.95</v>
      </c>
      <c r="AN117">
        <v>8.91</v>
      </c>
    </row>
    <row r="118" spans="1:256" x14ac:dyDescent="0.2">
      <c r="N118">
        <v>8.91</v>
      </c>
      <c r="O118">
        <v>7.69</v>
      </c>
      <c r="T118">
        <v>8.58</v>
      </c>
      <c r="AH118">
        <v>8.9600000000000009</v>
      </c>
      <c r="AI118">
        <v>7.62</v>
      </c>
      <c r="AN118">
        <v>8.84</v>
      </c>
    </row>
    <row r="119" spans="1:256" x14ac:dyDescent="0.2">
      <c r="N119">
        <v>8.83</v>
      </c>
      <c r="O119">
        <v>7.55</v>
      </c>
      <c r="T119">
        <v>8.64</v>
      </c>
      <c r="AH119">
        <v>8.9700000000000006</v>
      </c>
      <c r="AI119">
        <v>7.78</v>
      </c>
      <c r="AN119">
        <v>8.68</v>
      </c>
    </row>
    <row r="120" spans="1:256" x14ac:dyDescent="0.2">
      <c r="A120" t="s">
        <v>84</v>
      </c>
      <c r="N120">
        <f>AVERAGE(N110:N119)</f>
        <v>8.8640000000000008</v>
      </c>
      <c r="O120">
        <f>AVERAGE(O110:O119)</f>
        <v>7.6159999999999997</v>
      </c>
      <c r="T120">
        <f>AVERAGE(T110:T119)</f>
        <v>8.6219999999999999</v>
      </c>
      <c r="AH120">
        <f>AVERAGE(AH110:AH119)</f>
        <v>8.9550000000000018</v>
      </c>
      <c r="AI120">
        <f>AVERAGE(AI110:AI119)</f>
        <v>7.7780000000000014</v>
      </c>
      <c r="AN120">
        <f>AVERAGE(AN110:AN119)</f>
        <v>8.7740000000000009</v>
      </c>
    </row>
    <row r="121" spans="1:256" x14ac:dyDescent="0.2">
      <c r="A121" t="s">
        <v>85</v>
      </c>
      <c r="N121">
        <f>(ABS(N120-N119)+ABS(N120-N118)+ABS(N120-N117)+ABS(N120-N116)+ABS(N120-N115)+ABS(N120-N114)+ABS(N120-N113)+ABS(N120-N112)+ABS(N120-N111)+ABS(N120-N110))</f>
        <v>0.61199999999999832</v>
      </c>
      <c r="O121">
        <f>(ABS(O120-O119)+ABS(O120-O118)+ABS(O120-O117)+ABS(O120-O116)+ABS(O120-O115)+ABS(O120-O114)+ABS(O120-O113)+ABS(O120-O112)+ABS(O120-O111)+ABS(O120-O110))</f>
        <v>0.94000000000000217</v>
      </c>
      <c r="T121">
        <f>(ABS(T120-T119)+ABS(T120-T118)+ABS(T120-T117)+ABS(T120-T116)+ABS(T120-T115)+ABS(T120-T114)+ABS(T120-T113)+ABS(T120-T112)+ABS(T120-T111)+ABS(T120-T110))</f>
        <v>0.78799999999999848</v>
      </c>
      <c r="AH121">
        <f>(ABS(AH120-AH119)+ABS(AH120-AH118)+ABS(AH120-AH117)+ABS(AH120-AH116)+ABS(AH120-AH115)+ABS(AH120-AH114)+ABS(AH120-AH113)+ABS(AH120-AH112)+ABS(AH120-AH111)+ABS(AH120-AH110))</f>
        <v>0.22999999999999865</v>
      </c>
      <c r="AI121">
        <f>(ABS(AI120-AI119)+ABS(AI120-AI118)+ABS(AI120-AI117)+ABS(AI120-AI116)+ABS(AI120-AI115)+ABS(AI120-AI114)+ABS(AI120-AI113)+ABS(AI120-AI112)+ABS(AI120-AI111)+ABS(AI120-AI110))</f>
        <v>1.0839999999999979</v>
      </c>
      <c r="AN121">
        <f>(ABS(AN120-AN119)+ABS(AN120-AN118)+ABS(AN120-AN117)+ABS(AN120-AN116)+ABS(AN120-AN115)+ABS(AN120-AN114)+ABS(AN120-AN113)+ABS(AN120-AN112)+ABS(AN120-AN111)+ABS(AN120-AN110))</f>
        <v>0.71199999999999797</v>
      </c>
    </row>
    <row r="122" spans="1:256" x14ac:dyDescent="0.2">
      <c r="N122">
        <f>N121/10</f>
        <v>6.1199999999999831E-2</v>
      </c>
      <c r="O122">
        <f>O121/10</f>
        <v>9.4000000000000222E-2</v>
      </c>
      <c r="T122">
        <f>T121/10</f>
        <v>7.8799999999999842E-2</v>
      </c>
      <c r="AH122">
        <f>AH121/10</f>
        <v>2.2999999999999864E-2</v>
      </c>
      <c r="AI122">
        <f>AI121/10</f>
        <v>0.10839999999999979</v>
      </c>
      <c r="AN122">
        <f>AN121/10</f>
        <v>7.1199999999999791E-2</v>
      </c>
    </row>
    <row r="123" spans="1:256" x14ac:dyDescent="0.2">
      <c r="N123">
        <f>N122/N120</f>
        <v>6.9043321299638791E-3</v>
      </c>
      <c r="O123">
        <f>O122/O120</f>
        <v>1.2342436974789945E-2</v>
      </c>
      <c r="T123">
        <f>T122/T120</f>
        <v>9.139410809556929E-3</v>
      </c>
      <c r="AH123">
        <f>AH122/AH120</f>
        <v>2.5683975432718993E-3</v>
      </c>
      <c r="AI123">
        <f>AI122/AI120</f>
        <v>1.3936744664438129E-2</v>
      </c>
      <c r="AN123">
        <f>AN122/AN120</f>
        <v>8.1148848871666034E-3</v>
      </c>
    </row>
    <row r="124" spans="1:256" x14ac:dyDescent="0.2">
      <c r="A124" s="1" t="s">
        <v>86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>
        <f>N123*100</f>
        <v>0.69043321299638793</v>
      </c>
      <c r="O124" s="1">
        <f>O123*100</f>
        <v>1.2342436974789945</v>
      </c>
      <c r="P124" s="1"/>
      <c r="Q124" s="1"/>
      <c r="R124" s="1"/>
      <c r="S124" s="1"/>
      <c r="T124" s="1">
        <f>T123*100</f>
        <v>0.91394108095569293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f>AH123*100</f>
        <v>0.25683975432718992</v>
      </c>
      <c r="AI124" s="1">
        <f>AI123*100</f>
        <v>1.3936744664438128</v>
      </c>
      <c r="AJ124" s="1"/>
      <c r="AK124" s="1"/>
      <c r="AL124" s="1"/>
      <c r="AM124" s="1"/>
      <c r="AN124" s="1">
        <f>AN123*100</f>
        <v>0.81148848871666035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>
        <f>AVERAGE(B124:CA124)</f>
        <v>0.88343678348645638</v>
      </c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">
      <c r="A125" s="1" t="s">
        <v>178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>
        <f>((POWER(ABS(N120-N110), 2))+(POWER(ABS(N120-N111), 2))+(POWER(ABS(N120-N112), 2))+(POWER(ABS(N120-N113), 2))+(POWER(ABS(N120-N114), 2))+(POWER(ABS(N120-N115), 2))+(POWER(ABS(N120-N116), 2))+(POWER(ABS(N120-N117), 2))+(POWER(ABS(N120-N118), 2))+(POWER(ABS(N120-N119), 2)))</f>
        <v>4.7639999999999905E-2</v>
      </c>
      <c r="O125" s="6">
        <f>((POWER(ABS(O120-O110), 2))+(POWER(ABS(O120-O111), 2))+(POWER(ABS(O120-O112), 2))+(POWER(ABS(O120-O113), 2))+(POWER(ABS(O120-O114), 2))+(POWER(ABS(O120-O115), 2))+(POWER(ABS(O120-O116), 2))+(POWER(ABS(O120-O117), 2))+(POWER(ABS(O120-O118), 2))+(POWER(ABS(O120-O119), 2)))</f>
        <v>0.12244000000000044</v>
      </c>
      <c r="P125" s="6"/>
      <c r="Q125" s="6"/>
      <c r="R125" s="6"/>
      <c r="S125" s="6"/>
      <c r="T125" s="6">
        <f>((POWER(ABS(T120-T110), 2))+(POWER(ABS(T120-T111), 2))+(POWER(ABS(T120-T112), 2))+(POWER(ABS(T120-T113), 2))+(POWER(ABS(T120-T114), 2))+(POWER(ABS(T120-T115), 2))+(POWER(ABS(T120-T116), 2))+(POWER(ABS(T120-T117), 2))+(POWER(ABS(T120-T118), 2))+(POWER(ABS(T120-T119), 2)))</f>
        <v>0.10075999999999957</v>
      </c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>
        <f>((POWER(ABS(AH120-AH110), 2))+(POWER(ABS(AH120-AH111), 2))+(POWER(ABS(AH120-AH112), 2))+(POWER(ABS(AH120-AH113), 2))+(POWER(ABS(AH120-AH114), 2))+(POWER(ABS(AH120-AH115), 2))+(POWER(ABS(AH120-AH116), 2))+(POWER(ABS(AH120-AH117), 2))+(POWER(ABS(AH120-AH118), 2))+(POWER(ABS(AH120-AH119), 2)))</f>
        <v>1.0850000000000247E-2</v>
      </c>
      <c r="AI125" s="6">
        <f>((POWER(ABS(AI120-AI110), 2))+(POWER(ABS(AI120-AI111), 2))+(POWER(ABS(AI120-AI112), 2))+(POWER(ABS(AI120-AI113), 2))+(POWER(ABS(AI120-AI114), 2))+(POWER(ABS(AI120-AI115), 2))+(POWER(ABS(AI120-AI116), 2))+(POWER(ABS(AI120-AI117), 2))+(POWER(ABS(AI120-AI118), 2))+(POWER(ABS(AI120-AI119), 2)))</f>
        <v>0.20496000000000011</v>
      </c>
      <c r="AJ125" s="6"/>
      <c r="AK125" s="6"/>
      <c r="AL125" s="6"/>
      <c r="AM125" s="6"/>
      <c r="AN125" s="6">
        <f>((POWER(ABS(AN120-AN110), 2))+(POWER(ABS(AN120-AN111), 2))+(POWER(ABS(AN120-AN112), 2))+(POWER(ABS(AN120-AN113), 2))+(POWER(ABS(AN120-AN114), 2))+(POWER(ABS(AN120-AN115), 2))+(POWER(ABS(AN120-AN116), 2))+(POWER(ABS(AN120-AN117), 2))+(POWER(ABS(AN120-AN118), 2))+(POWER(ABS(AN120-AN119), 2)))</f>
        <v>7.4040000000000356E-2</v>
      </c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x14ac:dyDescent="0.2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>
        <f>N125/9</f>
        <v>5.2933333333333226E-3</v>
      </c>
      <c r="O126" s="6">
        <f>O125/9</f>
        <v>1.3604444444444494E-2</v>
      </c>
      <c r="P126" s="6"/>
      <c r="Q126" s="6"/>
      <c r="R126" s="6"/>
      <c r="S126" s="6"/>
      <c r="T126" s="6">
        <f>T125/9</f>
        <v>1.1195555555555507E-2</v>
      </c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>
        <f>AH125/9</f>
        <v>1.205555555555583E-3</v>
      </c>
      <c r="AI126" s="6">
        <f>AI125/9</f>
        <v>2.2773333333333347E-2</v>
      </c>
      <c r="AJ126" s="6"/>
      <c r="AK126" s="6"/>
      <c r="AL126" s="6"/>
      <c r="AM126" s="6"/>
      <c r="AN126" s="6">
        <f>AN125/9</f>
        <v>8.2266666666667067E-3</v>
      </c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x14ac:dyDescent="0.2">
      <c r="A127" s="1" t="s">
        <v>179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>
        <f>SQRT(N126)/SQRT(10)</f>
        <v>2.3007245235649839E-2</v>
      </c>
      <c r="O127" s="2">
        <f>SQRT(O126)/SQRT(10)</f>
        <v>3.6884203182994874E-2</v>
      </c>
      <c r="P127" s="2"/>
      <c r="Q127" s="2"/>
      <c r="R127" s="2"/>
      <c r="S127" s="2"/>
      <c r="T127" s="2">
        <f>SQRT(T126)/SQRT(10)</f>
        <v>3.3459760243545543E-2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>
        <f>SQRT(AH126)/SQRT(10)</f>
        <v>1.0979779394667193E-2</v>
      </c>
      <c r="AI127" s="2">
        <f>SQRT(AI126)/SQRT(10)</f>
        <v>4.7721413781795424E-2</v>
      </c>
      <c r="AJ127" s="2"/>
      <c r="AK127" s="2"/>
      <c r="AL127" s="2"/>
      <c r="AM127" s="2"/>
      <c r="AN127" s="2">
        <f>SQRT(AN126)/SQRT(10)</f>
        <v>2.8682166352398671E-2</v>
      </c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</row>
    <row r="128" spans="1:256" x14ac:dyDescent="0.2">
      <c r="A128" t="s">
        <v>114</v>
      </c>
      <c r="AT128">
        <v>9.48</v>
      </c>
      <c r="AU128">
        <v>12.66</v>
      </c>
      <c r="AV128">
        <v>12.65</v>
      </c>
      <c r="AW128">
        <v>12.43</v>
      </c>
      <c r="AX128">
        <v>8.19</v>
      </c>
      <c r="AY128">
        <v>10.51</v>
      </c>
      <c r="AZ128">
        <v>11.13</v>
      </c>
      <c r="BA128">
        <v>11.07</v>
      </c>
      <c r="BM128">
        <v>9.76</v>
      </c>
      <c r="BN128">
        <v>12.71</v>
      </c>
      <c r="BO128">
        <v>12.65</v>
      </c>
      <c r="BP128">
        <v>12.53</v>
      </c>
      <c r="BQ128">
        <v>8.31</v>
      </c>
      <c r="BR128">
        <v>10.85</v>
      </c>
      <c r="BS128">
        <v>11.48</v>
      </c>
      <c r="BT128">
        <v>11.48</v>
      </c>
    </row>
    <row r="129" spans="1:256" x14ac:dyDescent="0.2">
      <c r="AT129">
        <v>9.35</v>
      </c>
      <c r="AU129">
        <v>12.62</v>
      </c>
      <c r="AV129">
        <v>12.66</v>
      </c>
      <c r="AW129">
        <v>12.42</v>
      </c>
      <c r="AX129">
        <v>8.31</v>
      </c>
      <c r="AY129">
        <v>10.42</v>
      </c>
      <c r="AZ129">
        <v>11.28</v>
      </c>
      <c r="BA129">
        <v>10.96</v>
      </c>
      <c r="BM129">
        <v>9.84</v>
      </c>
      <c r="BN129">
        <v>12.51</v>
      </c>
      <c r="BO129">
        <v>12.67</v>
      </c>
      <c r="BP129">
        <v>12.85</v>
      </c>
      <c r="BQ129">
        <v>8.35</v>
      </c>
      <c r="BR129">
        <v>10.93</v>
      </c>
      <c r="BS129">
        <v>11.42</v>
      </c>
      <c r="BT129">
        <v>11.76</v>
      </c>
    </row>
    <row r="130" spans="1:256" x14ac:dyDescent="0.2">
      <c r="AT130">
        <v>9.3800000000000008</v>
      </c>
      <c r="AU130">
        <v>12.92</v>
      </c>
      <c r="AV130">
        <v>12.53</v>
      </c>
      <c r="AW130">
        <v>12.42</v>
      </c>
      <c r="AX130">
        <v>8.18</v>
      </c>
      <c r="AY130">
        <v>10.44</v>
      </c>
      <c r="AZ130">
        <v>11.24</v>
      </c>
      <c r="BA130">
        <v>11.09</v>
      </c>
      <c r="BM130">
        <v>9.9499999999999993</v>
      </c>
      <c r="BN130">
        <v>12.92</v>
      </c>
      <c r="BO130">
        <v>12.67</v>
      </c>
      <c r="BP130">
        <v>12.85</v>
      </c>
      <c r="BQ130">
        <v>8.5500000000000007</v>
      </c>
      <c r="BR130">
        <v>10.88</v>
      </c>
      <c r="BS130">
        <v>11.66</v>
      </c>
      <c r="BT130">
        <v>11.91</v>
      </c>
    </row>
    <row r="131" spans="1:256" x14ac:dyDescent="0.2">
      <c r="AT131">
        <v>9.34</v>
      </c>
      <c r="AU131">
        <v>12.38</v>
      </c>
      <c r="AV131">
        <v>12.27</v>
      </c>
      <c r="AW131">
        <v>12.24</v>
      </c>
      <c r="AX131">
        <v>8.25</v>
      </c>
      <c r="AY131">
        <v>10.66</v>
      </c>
      <c r="AZ131">
        <v>11.18</v>
      </c>
      <c r="BA131">
        <v>11.05</v>
      </c>
      <c r="BM131">
        <v>9.98</v>
      </c>
      <c r="BN131">
        <v>12.43</v>
      </c>
      <c r="BO131">
        <v>12.48</v>
      </c>
      <c r="BP131">
        <v>12.92</v>
      </c>
      <c r="BQ131">
        <v>8.5500000000000007</v>
      </c>
      <c r="BR131">
        <v>10.78</v>
      </c>
      <c r="BS131">
        <v>11.34</v>
      </c>
      <c r="BT131">
        <v>11.23</v>
      </c>
    </row>
    <row r="132" spans="1:256" x14ac:dyDescent="0.2">
      <c r="AT132">
        <v>9.39</v>
      </c>
      <c r="AU132">
        <v>12.59</v>
      </c>
      <c r="AV132">
        <v>12.74</v>
      </c>
      <c r="AW132">
        <v>12.48</v>
      </c>
      <c r="AX132">
        <v>8.25</v>
      </c>
      <c r="AY132">
        <v>10.63</v>
      </c>
      <c r="AZ132">
        <v>11.25</v>
      </c>
      <c r="BA132">
        <v>11.05</v>
      </c>
      <c r="BM132">
        <v>9.9499999999999993</v>
      </c>
      <c r="BN132">
        <v>12.46</v>
      </c>
      <c r="BO132">
        <v>12.86</v>
      </c>
      <c r="BP132">
        <v>12.95</v>
      </c>
      <c r="BQ132">
        <v>8.5399999999999991</v>
      </c>
      <c r="BR132">
        <v>10.88</v>
      </c>
      <c r="BS132">
        <v>11.44</v>
      </c>
      <c r="BT132">
        <v>11.82</v>
      </c>
    </row>
    <row r="133" spans="1:256" x14ac:dyDescent="0.2">
      <c r="AT133">
        <v>9.3800000000000008</v>
      </c>
      <c r="AU133">
        <v>12.32</v>
      </c>
      <c r="AV133">
        <v>12.72</v>
      </c>
      <c r="AW133">
        <v>12.78</v>
      </c>
      <c r="AX133">
        <v>8.25</v>
      </c>
      <c r="AY133">
        <v>10.57</v>
      </c>
      <c r="AZ133">
        <v>11.17</v>
      </c>
      <c r="BA133">
        <v>11.02</v>
      </c>
      <c r="BM133">
        <v>9.98</v>
      </c>
      <c r="BN133">
        <v>12.95</v>
      </c>
      <c r="BO133">
        <v>12.53</v>
      </c>
      <c r="BP133">
        <v>12.82</v>
      </c>
      <c r="BQ133">
        <v>8.4499999999999993</v>
      </c>
      <c r="BR133">
        <v>10.36</v>
      </c>
      <c r="BS133">
        <v>11.36</v>
      </c>
      <c r="BT133">
        <v>11.09</v>
      </c>
    </row>
    <row r="134" spans="1:256" x14ac:dyDescent="0.2">
      <c r="AT134">
        <v>9.36</v>
      </c>
      <c r="AU134">
        <v>12.94</v>
      </c>
      <c r="AV134">
        <v>12.69</v>
      </c>
      <c r="AW134">
        <v>12.31</v>
      </c>
      <c r="AX134">
        <v>8.1300000000000008</v>
      </c>
      <c r="AY134">
        <v>10.46</v>
      </c>
      <c r="AZ134">
        <v>11.23</v>
      </c>
      <c r="BA134">
        <v>11.18</v>
      </c>
      <c r="BM134">
        <v>9.92</v>
      </c>
      <c r="BN134">
        <v>12.66</v>
      </c>
      <c r="BO134">
        <v>12.73</v>
      </c>
      <c r="BP134">
        <v>12.91</v>
      </c>
      <c r="BQ134">
        <v>8.75</v>
      </c>
      <c r="BR134">
        <v>10.59</v>
      </c>
      <c r="BS134">
        <v>11.37</v>
      </c>
      <c r="BT134">
        <v>11.27</v>
      </c>
    </row>
    <row r="135" spans="1:256" x14ac:dyDescent="0.2">
      <c r="AT135">
        <v>9.2899999999999991</v>
      </c>
      <c r="AU135">
        <v>12.65</v>
      </c>
      <c r="AV135">
        <v>12.43</v>
      </c>
      <c r="AW135">
        <v>12.43</v>
      </c>
      <c r="AX135">
        <v>8.31</v>
      </c>
      <c r="AY135">
        <v>10.29</v>
      </c>
      <c r="AZ135">
        <v>11.14</v>
      </c>
      <c r="BA135">
        <v>11.02</v>
      </c>
      <c r="BM135">
        <v>9.7100000000000009</v>
      </c>
      <c r="BN135">
        <v>12.97</v>
      </c>
      <c r="BO135">
        <v>12.62</v>
      </c>
      <c r="BP135">
        <v>12.85</v>
      </c>
      <c r="BQ135">
        <v>8.56</v>
      </c>
      <c r="BR135">
        <v>10.75</v>
      </c>
      <c r="BS135">
        <v>11.38</v>
      </c>
      <c r="BT135">
        <v>11.29</v>
      </c>
    </row>
    <row r="136" spans="1:256" x14ac:dyDescent="0.2">
      <c r="AT136">
        <v>9.33</v>
      </c>
      <c r="AU136">
        <v>12.37</v>
      </c>
      <c r="AV136">
        <v>12.29</v>
      </c>
      <c r="AW136">
        <v>12.51</v>
      </c>
      <c r="AX136">
        <v>8.19</v>
      </c>
      <c r="AY136">
        <v>10.34</v>
      </c>
      <c r="AZ136">
        <v>11.28</v>
      </c>
      <c r="BA136">
        <v>11.16</v>
      </c>
      <c r="BM136">
        <v>9.9700000000000006</v>
      </c>
      <c r="BN136">
        <v>12.75</v>
      </c>
      <c r="BO136">
        <v>12.68</v>
      </c>
      <c r="BP136">
        <v>12.94</v>
      </c>
      <c r="BQ136">
        <v>8.43</v>
      </c>
      <c r="BR136">
        <v>10.85</v>
      </c>
      <c r="BS136">
        <v>11.35</v>
      </c>
      <c r="BT136">
        <v>11.15</v>
      </c>
    </row>
    <row r="137" spans="1:256" x14ac:dyDescent="0.2">
      <c r="AT137">
        <v>9.3800000000000008</v>
      </c>
      <c r="AU137">
        <v>12.91</v>
      </c>
      <c r="AV137">
        <v>12.39</v>
      </c>
      <c r="AW137">
        <v>12.22</v>
      </c>
      <c r="AX137">
        <v>8.2100000000000009</v>
      </c>
      <c r="AY137">
        <v>10.53</v>
      </c>
      <c r="AZ137">
        <v>11.18</v>
      </c>
      <c r="BA137">
        <v>11.08</v>
      </c>
      <c r="BM137">
        <v>9.91</v>
      </c>
      <c r="BN137">
        <v>12.94</v>
      </c>
      <c r="BO137">
        <v>12.81</v>
      </c>
      <c r="BP137">
        <v>12.73</v>
      </c>
      <c r="BQ137">
        <v>8.48</v>
      </c>
      <c r="BR137">
        <v>10.24</v>
      </c>
      <c r="BS137">
        <v>11.17</v>
      </c>
      <c r="BT137">
        <v>11.11</v>
      </c>
    </row>
    <row r="138" spans="1:256" x14ac:dyDescent="0.2">
      <c r="A138" t="s">
        <v>84</v>
      </c>
      <c r="AT138">
        <f t="shared" ref="AT138:BA138" si="124">AVERAGE(AT128:AT137)</f>
        <v>9.3679999999999986</v>
      </c>
      <c r="AU138">
        <f t="shared" si="124"/>
        <v>12.636000000000001</v>
      </c>
      <c r="AV138">
        <f t="shared" si="124"/>
        <v>12.536999999999999</v>
      </c>
      <c r="AW138">
        <f t="shared" si="124"/>
        <v>12.424000000000003</v>
      </c>
      <c r="AX138">
        <f t="shared" si="124"/>
        <v>8.2270000000000003</v>
      </c>
      <c r="AY138">
        <f t="shared" si="124"/>
        <v>10.484999999999999</v>
      </c>
      <c r="AZ138">
        <f t="shared" si="124"/>
        <v>11.208000000000002</v>
      </c>
      <c r="BA138">
        <f t="shared" si="124"/>
        <v>11.067999999999998</v>
      </c>
      <c r="BM138">
        <f t="shared" ref="BM138:BT138" si="125">AVERAGE(BM128:BM137)</f>
        <v>9.8970000000000002</v>
      </c>
      <c r="BN138">
        <f t="shared" si="125"/>
        <v>12.73</v>
      </c>
      <c r="BO138">
        <f t="shared" si="125"/>
        <v>12.670000000000002</v>
      </c>
      <c r="BP138">
        <f t="shared" si="125"/>
        <v>12.834999999999997</v>
      </c>
      <c r="BQ138">
        <f t="shared" si="125"/>
        <v>8.4970000000000017</v>
      </c>
      <c r="BR138">
        <f t="shared" si="125"/>
        <v>10.711</v>
      </c>
      <c r="BS138">
        <f t="shared" si="125"/>
        <v>11.397</v>
      </c>
      <c r="BT138">
        <f t="shared" si="125"/>
        <v>11.411</v>
      </c>
    </row>
    <row r="139" spans="1:256" x14ac:dyDescent="0.2">
      <c r="A139" t="s">
        <v>85</v>
      </c>
      <c r="AT139">
        <f t="shared" ref="AT139:BA139" si="126">(ABS(AT138-AT137)+ABS(AT138-AT136)+ABS(AT138-AT135)+ABS(AT138-AT134)+ABS(AT138-AT133)+ABS(AT138-AT132)+ABS(AT138-AT131)+ABS(AT138-AT130)+ABS(AT138-AT129)+ABS(AT138-AT128))</f>
        <v>0.34000000000000519</v>
      </c>
      <c r="AU139">
        <f t="shared" si="126"/>
        <v>1.8000000000000007</v>
      </c>
      <c r="AV139">
        <f t="shared" si="126"/>
        <v>1.5500000000000025</v>
      </c>
      <c r="AW139">
        <f t="shared" si="126"/>
        <v>1.0199999999999978</v>
      </c>
      <c r="AX139">
        <f t="shared" si="126"/>
        <v>0.47000000000000064</v>
      </c>
      <c r="AY139">
        <f t="shared" si="126"/>
        <v>0.95000000000000107</v>
      </c>
      <c r="AZ139">
        <f t="shared" si="126"/>
        <v>0.47999999999999865</v>
      </c>
      <c r="BA139">
        <f t="shared" si="126"/>
        <v>0.47999999999999865</v>
      </c>
      <c r="BM139">
        <f t="shared" ref="BM139:BT139" si="127">(ABS(BM138-BM137)+ABS(BM138-BM136)+ABS(BM138-BM135)+ABS(BM138-BM134)+ABS(BM138-BM133)+ABS(BM138-BM132)+ABS(BM138-BM131)+ABS(BM138-BM130)+ABS(BM138-BM129)+ABS(BM138-BM128))</f>
        <v>0.76199999999999868</v>
      </c>
      <c r="BN139">
        <f t="shared" si="127"/>
        <v>1.759999999999998</v>
      </c>
      <c r="BO139">
        <f t="shared" si="127"/>
        <v>0.80000000000000426</v>
      </c>
      <c r="BP139">
        <f t="shared" si="127"/>
        <v>0.85000000000000853</v>
      </c>
      <c r="BQ139">
        <f t="shared" si="127"/>
        <v>0.93000000000000149</v>
      </c>
      <c r="BR139">
        <f t="shared" si="127"/>
        <v>1.8859999999999992</v>
      </c>
      <c r="BS139">
        <f t="shared" si="127"/>
        <v>0.82400000000000162</v>
      </c>
      <c r="BT139">
        <f t="shared" si="127"/>
        <v>2.652000000000001</v>
      </c>
    </row>
    <row r="140" spans="1:256" x14ac:dyDescent="0.2">
      <c r="AT140">
        <f t="shared" ref="AT140:BA140" si="128">AT139/10</f>
        <v>3.4000000000000516E-2</v>
      </c>
      <c r="AU140">
        <f t="shared" si="128"/>
        <v>0.18000000000000008</v>
      </c>
      <c r="AV140">
        <f t="shared" si="128"/>
        <v>0.15500000000000025</v>
      </c>
      <c r="AW140">
        <f t="shared" si="128"/>
        <v>0.10199999999999979</v>
      </c>
      <c r="AX140">
        <f t="shared" si="128"/>
        <v>4.7000000000000063E-2</v>
      </c>
      <c r="AY140">
        <f t="shared" si="128"/>
        <v>9.5000000000000112E-2</v>
      </c>
      <c r="AZ140">
        <f t="shared" si="128"/>
        <v>4.7999999999999862E-2</v>
      </c>
      <c r="BA140">
        <f t="shared" si="128"/>
        <v>4.7999999999999862E-2</v>
      </c>
      <c r="BM140">
        <f t="shared" ref="BM140:BT140" si="129">BM139/10</f>
        <v>7.6199999999999865E-2</v>
      </c>
      <c r="BN140">
        <f t="shared" si="129"/>
        <v>0.1759999999999998</v>
      </c>
      <c r="BO140">
        <f t="shared" si="129"/>
        <v>8.0000000000000432E-2</v>
      </c>
      <c r="BP140">
        <f t="shared" si="129"/>
        <v>8.5000000000000853E-2</v>
      </c>
      <c r="BQ140">
        <f t="shared" si="129"/>
        <v>9.3000000000000152E-2</v>
      </c>
      <c r="BR140">
        <f t="shared" si="129"/>
        <v>0.18859999999999993</v>
      </c>
      <c r="BS140">
        <f t="shared" si="129"/>
        <v>8.2400000000000168E-2</v>
      </c>
      <c r="BT140">
        <f t="shared" si="129"/>
        <v>0.2652000000000001</v>
      </c>
    </row>
    <row r="141" spans="1:256" x14ac:dyDescent="0.2">
      <c r="AT141">
        <f t="shared" ref="AT141:BA141" si="130">AT140/AT138</f>
        <v>3.6293766011956151E-3</v>
      </c>
      <c r="AU141">
        <f t="shared" si="130"/>
        <v>1.424501424501425E-2</v>
      </c>
      <c r="AV141">
        <f t="shared" si="130"/>
        <v>1.2363404323203339E-2</v>
      </c>
      <c r="AW141">
        <f t="shared" si="130"/>
        <v>8.2099162910495623E-3</v>
      </c>
      <c r="AX141">
        <f t="shared" si="130"/>
        <v>5.7128965601069724E-3</v>
      </c>
      <c r="AY141">
        <f t="shared" si="130"/>
        <v>9.0605627086313891E-3</v>
      </c>
      <c r="AZ141">
        <f t="shared" si="130"/>
        <v>4.2826552462526639E-3</v>
      </c>
      <c r="BA141">
        <f t="shared" si="130"/>
        <v>4.3368268883266963E-3</v>
      </c>
      <c r="BM141">
        <f t="shared" ref="BM141:BT141" si="131">BM140/BM138</f>
        <v>7.6993028190360576E-3</v>
      </c>
      <c r="BN141">
        <f t="shared" si="131"/>
        <v>1.3825608798114673E-2</v>
      </c>
      <c r="BO141">
        <f t="shared" si="131"/>
        <v>6.31412786108922E-3</v>
      </c>
      <c r="BP141">
        <f t="shared" si="131"/>
        <v>6.6225165562914584E-3</v>
      </c>
      <c r="BQ141">
        <f t="shared" si="131"/>
        <v>1.0945039425679667E-2</v>
      </c>
      <c r="BR141">
        <f t="shared" si="131"/>
        <v>1.7608066473718601E-2</v>
      </c>
      <c r="BS141">
        <f t="shared" si="131"/>
        <v>7.2299727998596268E-3</v>
      </c>
      <c r="BT141">
        <f t="shared" si="131"/>
        <v>2.3240732626413119E-2</v>
      </c>
    </row>
    <row r="142" spans="1:256" x14ac:dyDescent="0.2">
      <c r="A142" s="1" t="s">
        <v>86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>
        <f t="shared" ref="AT142:BA142" si="132">AT141*100</f>
        <v>0.36293766011956152</v>
      </c>
      <c r="AU142" s="1">
        <f t="shared" si="132"/>
        <v>1.4245014245014251</v>
      </c>
      <c r="AV142" s="1">
        <f t="shared" si="132"/>
        <v>1.236340432320334</v>
      </c>
      <c r="AW142" s="1">
        <f t="shared" si="132"/>
        <v>0.82099162910495627</v>
      </c>
      <c r="AX142" s="1">
        <f t="shared" si="132"/>
        <v>0.57128965601069726</v>
      </c>
      <c r="AY142" s="1">
        <f t="shared" si="132"/>
        <v>0.90605627086313889</v>
      </c>
      <c r="AZ142" s="1">
        <f t="shared" si="132"/>
        <v>0.4282655246252664</v>
      </c>
      <c r="BA142" s="1">
        <f t="shared" si="132"/>
        <v>0.43368268883266964</v>
      </c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>
        <f t="shared" ref="BM142:BT142" si="133">BM141*100</f>
        <v>0.7699302819036058</v>
      </c>
      <c r="BN142" s="1">
        <f t="shared" si="133"/>
        <v>1.3825608798114672</v>
      </c>
      <c r="BO142" s="1">
        <f t="shared" si="133"/>
        <v>0.63141278610892204</v>
      </c>
      <c r="BP142" s="1">
        <f t="shared" si="133"/>
        <v>0.66225165562914579</v>
      </c>
      <c r="BQ142" s="1">
        <f t="shared" si="133"/>
        <v>1.0945039425679668</v>
      </c>
      <c r="BR142" s="1">
        <f t="shared" si="133"/>
        <v>1.7608066473718602</v>
      </c>
      <c r="BS142" s="1">
        <f t="shared" si="133"/>
        <v>0.72299727998596264</v>
      </c>
      <c r="BT142" s="1">
        <f t="shared" si="133"/>
        <v>2.3240732626413121</v>
      </c>
      <c r="BU142" s="1"/>
      <c r="BV142" s="1"/>
      <c r="BW142" s="1"/>
      <c r="BX142" s="1"/>
      <c r="BY142" s="1"/>
      <c r="BZ142" s="1"/>
      <c r="CA142" s="1"/>
      <c r="CB142" s="1">
        <f>AVERAGE(B142:CA142)</f>
        <v>0.97078762639989313</v>
      </c>
      <c r="CC142" s="2" t="s">
        <v>144</v>
      </c>
      <c r="CD142" s="2">
        <f>(CB142+CB124+CB106+CB88+CB70+CB52+CB34+CB16)/8</f>
        <v>0.94463079941357331</v>
      </c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">
      <c r="A143" s="1" t="s">
        <v>178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>
        <f t="shared" ref="AT143:BA143" si="134">((POWER(ABS(AT138-AT128), 2))+(POWER(ABS(AT138-AT129), 2))+(POWER(ABS(AT138-AT130), 2))+(POWER(ABS(AT138-AT131), 2))+(POWER(ABS(AT138-AT132), 2))+(POWER(ABS(AT138-AT133), 2))+(POWER(ABS(AT138-AT134), 2))+(POWER(ABS(AT138-AT135), 2))+(POWER(ABS(AT138-AT136), 2))+(POWER(ABS(AT138-AT137), 2)))</f>
        <v>2.2160000000000332E-2</v>
      </c>
      <c r="AU143" s="6">
        <f t="shared" si="134"/>
        <v>0.4874399999999996</v>
      </c>
      <c r="AV143" s="6">
        <f t="shared" si="134"/>
        <v>0.29141000000000084</v>
      </c>
      <c r="AW143" s="6">
        <f t="shared" si="134"/>
        <v>0.2258399999999991</v>
      </c>
      <c r="AX143" s="6">
        <f t="shared" si="134"/>
        <v>3.0010000000000085E-2</v>
      </c>
      <c r="AY143" s="6">
        <f t="shared" si="134"/>
        <v>0.12745000000000067</v>
      </c>
      <c r="AZ143" s="6">
        <f t="shared" si="134"/>
        <v>2.7359999999999687E-2</v>
      </c>
      <c r="BA143" s="6">
        <f t="shared" si="134"/>
        <v>3.8559999999999803E-2</v>
      </c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>
        <f t="shared" ref="BM143:BT143" si="135">((POWER(ABS(BM138-BM128), 2))+(POWER(ABS(BM138-BM129), 2))+(POWER(ABS(BM138-BM130), 2))+(POWER(ABS(BM138-BM131), 2))+(POWER(ABS(BM138-BM132), 2))+(POWER(ABS(BM138-BM133), 2))+(POWER(ABS(BM138-BM134), 2))+(POWER(ABS(BM138-BM135), 2))+(POWER(ABS(BM138-BM136), 2))+(POWER(ABS(BM138-BM137), 2)))</f>
        <v>8.2409999999999844E-2</v>
      </c>
      <c r="BN143" s="6">
        <f t="shared" si="135"/>
        <v>0.40319999999999945</v>
      </c>
      <c r="BO143" s="6">
        <f t="shared" si="135"/>
        <v>0.11800000000000004</v>
      </c>
      <c r="BP143" s="6">
        <f t="shared" si="135"/>
        <v>0.14205000000000001</v>
      </c>
      <c r="BQ143" s="6">
        <f t="shared" si="135"/>
        <v>0.13901000000000019</v>
      </c>
      <c r="BR143" s="6">
        <f t="shared" si="135"/>
        <v>0.50969000000000042</v>
      </c>
      <c r="BS143" s="6">
        <f t="shared" si="135"/>
        <v>0.13781000000000027</v>
      </c>
      <c r="BT143" s="6">
        <f t="shared" si="135"/>
        <v>0.87189000000000072</v>
      </c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x14ac:dyDescent="0.2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>
        <f t="shared" ref="AT144:BA144" si="136">AT143/9</f>
        <v>2.4622222222222593E-3</v>
      </c>
      <c r="AU144" s="6">
        <f t="shared" si="136"/>
        <v>5.4159999999999958E-2</v>
      </c>
      <c r="AV144" s="6">
        <f t="shared" si="136"/>
        <v>3.2378888888888985E-2</v>
      </c>
      <c r="AW144" s="6">
        <f t="shared" si="136"/>
        <v>2.5093333333333231E-2</v>
      </c>
      <c r="AX144" s="6">
        <f t="shared" si="136"/>
        <v>3.3344444444444541E-3</v>
      </c>
      <c r="AY144" s="6">
        <f t="shared" si="136"/>
        <v>1.4161111111111187E-2</v>
      </c>
      <c r="AZ144" s="6">
        <f t="shared" si="136"/>
        <v>3.039999999999965E-3</v>
      </c>
      <c r="BA144" s="6">
        <f t="shared" si="136"/>
        <v>4.2844444444444223E-3</v>
      </c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>
        <f t="shared" ref="BM144:BT144" si="137">BM143/9</f>
        <v>9.1566666666666498E-3</v>
      </c>
      <c r="BN144" s="6">
        <f t="shared" si="137"/>
        <v>4.4799999999999937E-2</v>
      </c>
      <c r="BO144" s="6">
        <f t="shared" si="137"/>
        <v>1.3111111111111115E-2</v>
      </c>
      <c r="BP144" s="6">
        <f t="shared" si="137"/>
        <v>1.5783333333333333E-2</v>
      </c>
      <c r="BQ144" s="6">
        <f t="shared" si="137"/>
        <v>1.5445555555555577E-2</v>
      </c>
      <c r="BR144" s="6">
        <f t="shared" si="137"/>
        <v>5.6632222222222271E-2</v>
      </c>
      <c r="BS144" s="6">
        <f t="shared" si="137"/>
        <v>1.5312222222222251E-2</v>
      </c>
      <c r="BT144" s="6">
        <f t="shared" si="137"/>
        <v>9.687666666666675E-2</v>
      </c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x14ac:dyDescent="0.2">
      <c r="A145" s="1" t="s">
        <v>179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>
        <f t="shared" ref="AT145:BA145" si="138">SQRT(AT144)/SQRT(10)</f>
        <v>1.5691469727919877E-2</v>
      </c>
      <c r="AU145" s="2">
        <f t="shared" si="138"/>
        <v>7.3593477971896359E-2</v>
      </c>
      <c r="AV145" s="2">
        <f t="shared" si="138"/>
        <v>5.6902450640450436E-2</v>
      </c>
      <c r="AW145" s="2">
        <f t="shared" si="138"/>
        <v>5.0093246384451097E-2</v>
      </c>
      <c r="AX145" s="2">
        <f t="shared" si="138"/>
        <v>1.8260461233069809E-2</v>
      </c>
      <c r="AY145" s="2">
        <f t="shared" si="138"/>
        <v>3.7631251787724501E-2</v>
      </c>
      <c r="AZ145" s="2">
        <f t="shared" si="138"/>
        <v>1.7435595774162593E-2</v>
      </c>
      <c r="BA145" s="2">
        <f t="shared" si="138"/>
        <v>2.0698899595013309E-2</v>
      </c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>
        <f t="shared" ref="BM145:BT145" si="139">SQRT(BM144)/SQRT(10)</f>
        <v>3.0259984578096942E-2</v>
      </c>
      <c r="BN145" s="2">
        <f t="shared" si="139"/>
        <v>6.6932802122725996E-2</v>
      </c>
      <c r="BO145" s="2">
        <f t="shared" si="139"/>
        <v>3.6209268304000723E-2</v>
      </c>
      <c r="BP145" s="2">
        <f t="shared" si="139"/>
        <v>3.9728243521874124E-2</v>
      </c>
      <c r="BQ145" s="2">
        <f t="shared" si="139"/>
        <v>3.9300834031297069E-2</v>
      </c>
      <c r="BR145" s="2">
        <f t="shared" si="139"/>
        <v>7.5254383408690728E-2</v>
      </c>
      <c r="BS145" s="2">
        <f t="shared" si="139"/>
        <v>3.913083467321167E-2</v>
      </c>
      <c r="BT145" s="2">
        <f t="shared" si="139"/>
        <v>9.8425945089019473E-2</v>
      </c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x14ac:dyDescent="0.2">
      <c r="A146" t="s">
        <v>116</v>
      </c>
      <c r="F146">
        <v>11.49</v>
      </c>
      <c r="G146">
        <v>12.66</v>
      </c>
      <c r="H146">
        <v>13.65</v>
      </c>
      <c r="I146">
        <v>13.81</v>
      </c>
      <c r="J146">
        <v>9.68</v>
      </c>
      <c r="K146">
        <v>9.94</v>
      </c>
      <c r="L146">
        <v>11.53</v>
      </c>
      <c r="M146">
        <v>11.22</v>
      </c>
      <c r="N146">
        <v>8.76</v>
      </c>
      <c r="O146">
        <v>7.94</v>
      </c>
      <c r="P146">
        <v>8.49</v>
      </c>
      <c r="Q146">
        <v>8.2200000000000006</v>
      </c>
      <c r="Z146">
        <v>11.68</v>
      </c>
      <c r="AA146">
        <v>12.95</v>
      </c>
      <c r="AB146">
        <v>13.88</v>
      </c>
      <c r="AC146">
        <v>13.94</v>
      </c>
      <c r="AD146">
        <v>9.94</v>
      </c>
      <c r="AE146">
        <v>9.6300000000000008</v>
      </c>
      <c r="AF146">
        <v>11.75</v>
      </c>
      <c r="AG146">
        <v>11.74</v>
      </c>
      <c r="AH146">
        <v>8.89</v>
      </c>
      <c r="AI146">
        <v>7.52</v>
      </c>
      <c r="AJ146">
        <v>8.89</v>
      </c>
      <c r="AK146">
        <v>8.17</v>
      </c>
    </row>
    <row r="147" spans="1:256" x14ac:dyDescent="0.2">
      <c r="F147">
        <v>11.59</v>
      </c>
      <c r="G147">
        <v>12.87</v>
      </c>
      <c r="H147">
        <v>13.71</v>
      </c>
      <c r="I147">
        <v>13.79</v>
      </c>
      <c r="J147">
        <v>9.67</v>
      </c>
      <c r="K147">
        <v>10.11</v>
      </c>
      <c r="L147">
        <v>11.38</v>
      </c>
      <c r="M147">
        <v>11.21</v>
      </c>
      <c r="N147">
        <v>8.76</v>
      </c>
      <c r="O147">
        <v>7.84</v>
      </c>
      <c r="P147">
        <v>8.6199999999999992</v>
      </c>
      <c r="Q147">
        <v>7.97</v>
      </c>
      <c r="Z147">
        <v>11.51</v>
      </c>
      <c r="AA147">
        <v>12.92</v>
      </c>
      <c r="AB147">
        <v>14.37</v>
      </c>
      <c r="AC147">
        <v>13.93</v>
      </c>
      <c r="AD147">
        <v>10.23</v>
      </c>
      <c r="AE147">
        <v>10.39</v>
      </c>
      <c r="AF147">
        <v>11.95</v>
      </c>
      <c r="AG147">
        <v>11.49</v>
      </c>
      <c r="AH147">
        <v>8.94</v>
      </c>
      <c r="AI147">
        <v>6.73</v>
      </c>
      <c r="AJ147">
        <v>8.85</v>
      </c>
      <c r="AK147">
        <v>8.15</v>
      </c>
    </row>
    <row r="148" spans="1:256" x14ac:dyDescent="0.2">
      <c r="F148">
        <v>11.55</v>
      </c>
      <c r="G148">
        <v>12.82</v>
      </c>
      <c r="H148">
        <v>13.62</v>
      </c>
      <c r="I148">
        <v>13.81</v>
      </c>
      <c r="J148">
        <v>9.59</v>
      </c>
      <c r="K148">
        <v>9.84</v>
      </c>
      <c r="L148">
        <v>11.44</v>
      </c>
      <c r="M148">
        <v>11.24</v>
      </c>
      <c r="N148">
        <v>8.7899999999999991</v>
      </c>
      <c r="O148">
        <v>7.98</v>
      </c>
      <c r="P148">
        <v>8.5500000000000007</v>
      </c>
      <c r="Q148">
        <v>7.98</v>
      </c>
      <c r="Z148">
        <v>11.69</v>
      </c>
      <c r="AA148">
        <v>12.92</v>
      </c>
      <c r="AB148">
        <v>14.85</v>
      </c>
      <c r="AC148">
        <v>13.98</v>
      </c>
      <c r="AD148">
        <v>9.9600000000000009</v>
      </c>
      <c r="AE148">
        <v>9.8699999999999992</v>
      </c>
      <c r="AF148">
        <v>11.83</v>
      </c>
      <c r="AG148">
        <v>11.52</v>
      </c>
      <c r="AH148">
        <v>9.19</v>
      </c>
      <c r="AI148">
        <v>7.39</v>
      </c>
      <c r="AJ148">
        <v>8.86</v>
      </c>
      <c r="AK148">
        <v>7.89</v>
      </c>
    </row>
    <row r="149" spans="1:256" x14ac:dyDescent="0.2">
      <c r="F149">
        <v>11.64</v>
      </c>
      <c r="G149">
        <v>12.83</v>
      </c>
      <c r="H149">
        <v>13.66</v>
      </c>
      <c r="I149">
        <v>13.63</v>
      </c>
      <c r="J149">
        <v>9.44</v>
      </c>
      <c r="K149">
        <v>9.84</v>
      </c>
      <c r="L149">
        <v>11.39</v>
      </c>
      <c r="M149">
        <v>11.22</v>
      </c>
      <c r="N149">
        <v>8.7200000000000006</v>
      </c>
      <c r="O149">
        <v>7.87</v>
      </c>
      <c r="P149">
        <v>8.5399999999999991</v>
      </c>
      <c r="Q149">
        <v>7.98</v>
      </c>
      <c r="Z149">
        <v>11.79</v>
      </c>
      <c r="AA149">
        <v>12.87</v>
      </c>
      <c r="AB149">
        <v>14.39</v>
      </c>
      <c r="AC149">
        <v>13.95</v>
      </c>
      <c r="AD149">
        <v>10.17</v>
      </c>
      <c r="AE149">
        <v>9.65</v>
      </c>
      <c r="AF149">
        <v>11.81</v>
      </c>
      <c r="AG149">
        <v>11.65</v>
      </c>
      <c r="AH149">
        <v>8.9600000000000009</v>
      </c>
      <c r="AI149">
        <v>7.33</v>
      </c>
      <c r="AJ149">
        <v>8.65</v>
      </c>
      <c r="AK149">
        <v>7.67</v>
      </c>
    </row>
    <row r="150" spans="1:256" x14ac:dyDescent="0.2">
      <c r="F150">
        <v>11.74</v>
      </c>
      <c r="G150">
        <v>12.93</v>
      </c>
      <c r="H150">
        <v>13.35</v>
      </c>
      <c r="I150">
        <v>13.75</v>
      </c>
      <c r="J150">
        <v>9.7200000000000006</v>
      </c>
      <c r="K150">
        <v>10.27</v>
      </c>
      <c r="L150">
        <v>11.56</v>
      </c>
      <c r="M150">
        <v>11.29</v>
      </c>
      <c r="N150">
        <v>8.83</v>
      </c>
      <c r="O150">
        <v>7.78</v>
      </c>
      <c r="P150">
        <v>8.68</v>
      </c>
      <c r="Q150">
        <v>7.97</v>
      </c>
      <c r="Z150">
        <v>11.82</v>
      </c>
      <c r="AA150">
        <v>12.89</v>
      </c>
      <c r="AB150">
        <v>14.53</v>
      </c>
      <c r="AC150">
        <v>13.98</v>
      </c>
      <c r="AD150">
        <v>10.06</v>
      </c>
      <c r="AE150">
        <v>10.43</v>
      </c>
      <c r="AF150">
        <v>11.97</v>
      </c>
      <c r="AG150">
        <v>11.61</v>
      </c>
      <c r="AH150">
        <v>9.34</v>
      </c>
      <c r="AI150">
        <v>7.77</v>
      </c>
      <c r="AJ150">
        <v>8.83</v>
      </c>
      <c r="AK150">
        <v>8.11</v>
      </c>
    </row>
    <row r="151" spans="1:256" x14ac:dyDescent="0.2">
      <c r="F151">
        <v>11.76</v>
      </c>
      <c r="G151">
        <v>12.86</v>
      </c>
      <c r="H151">
        <v>13.54</v>
      </c>
      <c r="I151">
        <v>13.75</v>
      </c>
      <c r="J151">
        <v>9.64</v>
      </c>
      <c r="K151">
        <v>9.64</v>
      </c>
      <c r="L151">
        <v>11.39</v>
      </c>
      <c r="M151">
        <v>11.18</v>
      </c>
      <c r="N151">
        <v>8.94</v>
      </c>
      <c r="O151">
        <v>7.99</v>
      </c>
      <c r="P151">
        <v>8.49</v>
      </c>
      <c r="Q151">
        <v>7.95</v>
      </c>
      <c r="Z151">
        <v>11.96</v>
      </c>
      <c r="AA151">
        <v>12.92</v>
      </c>
      <c r="AB151">
        <v>14.52</v>
      </c>
      <c r="AC151">
        <v>13.93</v>
      </c>
      <c r="AD151">
        <v>9.9700000000000006</v>
      </c>
      <c r="AE151">
        <v>9.9499999999999993</v>
      </c>
      <c r="AF151">
        <v>11.73</v>
      </c>
      <c r="AG151">
        <v>11.62</v>
      </c>
      <c r="AH151">
        <v>9.16</v>
      </c>
      <c r="AI151">
        <v>7.38</v>
      </c>
      <c r="AJ151">
        <v>8.89</v>
      </c>
      <c r="AK151">
        <v>8.19</v>
      </c>
    </row>
    <row r="152" spans="1:256" x14ac:dyDescent="0.2">
      <c r="F152">
        <v>11.65</v>
      </c>
      <c r="G152">
        <v>12.98</v>
      </c>
      <c r="H152">
        <v>13.62</v>
      </c>
      <c r="I152">
        <v>13.65</v>
      </c>
      <c r="J152">
        <v>9.64</v>
      </c>
      <c r="K152">
        <v>9.69</v>
      </c>
      <c r="L152">
        <v>10.94</v>
      </c>
      <c r="M152">
        <v>11.29</v>
      </c>
      <c r="N152">
        <v>8.9600000000000009</v>
      </c>
      <c r="O152">
        <v>7.98</v>
      </c>
      <c r="P152">
        <v>8.66</v>
      </c>
      <c r="Q152">
        <v>8.17</v>
      </c>
      <c r="Z152">
        <v>11.68</v>
      </c>
      <c r="AA152">
        <v>12.82</v>
      </c>
      <c r="AB152">
        <v>14.35</v>
      </c>
      <c r="AC152">
        <v>13.95</v>
      </c>
      <c r="AD152">
        <v>9.98</v>
      </c>
      <c r="AE152">
        <v>9.86</v>
      </c>
      <c r="AF152">
        <v>12.15</v>
      </c>
      <c r="AG152">
        <v>11.61</v>
      </c>
      <c r="AH152">
        <v>8.94</v>
      </c>
      <c r="AI152">
        <v>7.33</v>
      </c>
      <c r="AJ152">
        <v>8.8699999999999992</v>
      </c>
      <c r="AK152">
        <v>7.79</v>
      </c>
    </row>
    <row r="153" spans="1:256" x14ac:dyDescent="0.2">
      <c r="F153">
        <v>11.53</v>
      </c>
      <c r="G153">
        <v>12.92</v>
      </c>
      <c r="H153">
        <v>13.79</v>
      </c>
      <c r="I153">
        <v>13.72</v>
      </c>
      <c r="J153">
        <v>9.83</v>
      </c>
      <c r="K153">
        <v>9.85</v>
      </c>
      <c r="L153">
        <v>11.55</v>
      </c>
      <c r="M153">
        <v>11.28</v>
      </c>
      <c r="N153">
        <v>8.98</v>
      </c>
      <c r="O153">
        <v>7.64</v>
      </c>
      <c r="P153">
        <v>8.83</v>
      </c>
      <c r="Q153">
        <v>8.15</v>
      </c>
      <c r="Z153">
        <v>11.77</v>
      </c>
      <c r="AA153">
        <v>12.86</v>
      </c>
      <c r="AB153">
        <v>14.59</v>
      </c>
      <c r="AC153">
        <v>13.93</v>
      </c>
      <c r="AD153">
        <v>10.06</v>
      </c>
      <c r="AE153">
        <v>9.5399999999999991</v>
      </c>
      <c r="AF153">
        <v>11.88</v>
      </c>
      <c r="AG153">
        <v>11.54</v>
      </c>
      <c r="AH153">
        <v>8.73</v>
      </c>
      <c r="AI153">
        <v>7.32</v>
      </c>
      <c r="AJ153">
        <v>8.84</v>
      </c>
      <c r="AK153">
        <v>7.77</v>
      </c>
    </row>
    <row r="154" spans="1:256" x14ac:dyDescent="0.2">
      <c r="F154">
        <v>11.49</v>
      </c>
      <c r="G154">
        <v>12.93</v>
      </c>
      <c r="H154">
        <v>13.75</v>
      </c>
      <c r="I154">
        <v>13.68</v>
      </c>
      <c r="J154">
        <v>9.8800000000000008</v>
      </c>
      <c r="K154">
        <v>9.36</v>
      </c>
      <c r="L154">
        <v>11.36</v>
      </c>
      <c r="M154">
        <v>11.32</v>
      </c>
      <c r="N154">
        <v>8.91</v>
      </c>
      <c r="O154">
        <v>7.84</v>
      </c>
      <c r="P154">
        <v>8.7899999999999991</v>
      </c>
      <c r="Q154">
        <v>8.08</v>
      </c>
      <c r="Z154">
        <v>11.79</v>
      </c>
      <c r="AA154">
        <v>12.96</v>
      </c>
      <c r="AB154">
        <v>14.22</v>
      </c>
      <c r="AC154">
        <v>13.96</v>
      </c>
      <c r="AD154">
        <v>10.119999999999999</v>
      </c>
      <c r="AE154">
        <v>9.98</v>
      </c>
      <c r="AF154">
        <v>11.78</v>
      </c>
      <c r="AG154">
        <v>11.56</v>
      </c>
      <c r="AH154">
        <v>9.25</v>
      </c>
      <c r="AI154">
        <v>7.63</v>
      </c>
      <c r="AJ154">
        <v>8.91</v>
      </c>
      <c r="AK154">
        <v>7.79</v>
      </c>
    </row>
    <row r="155" spans="1:256" x14ac:dyDescent="0.2">
      <c r="F155">
        <v>11.67</v>
      </c>
      <c r="G155">
        <v>12.87</v>
      </c>
      <c r="H155">
        <v>13.64</v>
      </c>
      <c r="I155">
        <v>13.78</v>
      </c>
      <c r="J155">
        <v>9.84</v>
      </c>
      <c r="K155">
        <v>9.94</v>
      </c>
      <c r="L155">
        <v>11.47</v>
      </c>
      <c r="M155">
        <v>11.23</v>
      </c>
      <c r="N155">
        <v>8.85</v>
      </c>
      <c r="O155">
        <v>7.64</v>
      </c>
      <c r="P155">
        <v>8.67</v>
      </c>
      <c r="Q155">
        <v>7.88</v>
      </c>
      <c r="Z155">
        <v>11.71</v>
      </c>
      <c r="AA155">
        <v>12.92</v>
      </c>
      <c r="AB155">
        <v>14.39</v>
      </c>
      <c r="AC155">
        <v>13.98</v>
      </c>
      <c r="AD155">
        <v>9.9600000000000009</v>
      </c>
      <c r="AE155">
        <v>9.93</v>
      </c>
      <c r="AF155">
        <v>11.87</v>
      </c>
      <c r="AG155">
        <v>11.55</v>
      </c>
      <c r="AH155">
        <v>8.91</v>
      </c>
      <c r="AI155">
        <v>7.23</v>
      </c>
      <c r="AJ155">
        <v>8.68</v>
      </c>
      <c r="AK155">
        <v>7.93</v>
      </c>
    </row>
    <row r="156" spans="1:256" x14ac:dyDescent="0.2">
      <c r="A156" t="s">
        <v>84</v>
      </c>
      <c r="F156">
        <f t="shared" ref="F156:Q156" si="140">AVERAGE(F146:F155)</f>
        <v>11.611000000000001</v>
      </c>
      <c r="G156">
        <f t="shared" si="140"/>
        <v>12.867000000000001</v>
      </c>
      <c r="H156">
        <f t="shared" si="140"/>
        <v>13.632999999999999</v>
      </c>
      <c r="I156">
        <f t="shared" si="140"/>
        <v>13.737</v>
      </c>
      <c r="J156">
        <f t="shared" si="140"/>
        <v>9.6929999999999996</v>
      </c>
      <c r="K156">
        <f t="shared" si="140"/>
        <v>9.847999999999999</v>
      </c>
      <c r="L156">
        <f t="shared" si="140"/>
        <v>11.401</v>
      </c>
      <c r="M156">
        <f t="shared" si="140"/>
        <v>11.248000000000001</v>
      </c>
      <c r="N156">
        <f t="shared" si="140"/>
        <v>8.8499999999999979</v>
      </c>
      <c r="O156">
        <f t="shared" si="140"/>
        <v>7.8500000000000014</v>
      </c>
      <c r="P156">
        <f t="shared" si="140"/>
        <v>8.6320000000000014</v>
      </c>
      <c r="Q156">
        <f t="shared" si="140"/>
        <v>8.0350000000000001</v>
      </c>
      <c r="Z156">
        <f t="shared" ref="Z156:AK156" si="141">AVERAGE(Z146:Z155)</f>
        <v>11.74</v>
      </c>
      <c r="AA156">
        <f t="shared" si="141"/>
        <v>12.902999999999997</v>
      </c>
      <c r="AB156">
        <f t="shared" si="141"/>
        <v>14.408999999999997</v>
      </c>
      <c r="AC156">
        <f t="shared" si="141"/>
        <v>13.952999999999999</v>
      </c>
      <c r="AD156">
        <f t="shared" si="141"/>
        <v>10.045000000000002</v>
      </c>
      <c r="AE156">
        <f t="shared" si="141"/>
        <v>9.9229999999999983</v>
      </c>
      <c r="AF156">
        <f t="shared" si="141"/>
        <v>11.872000000000002</v>
      </c>
      <c r="AG156">
        <f t="shared" si="141"/>
        <v>11.589</v>
      </c>
      <c r="AH156">
        <f t="shared" si="141"/>
        <v>9.0309999999999988</v>
      </c>
      <c r="AI156">
        <f t="shared" si="141"/>
        <v>7.3629999999999995</v>
      </c>
      <c r="AJ156">
        <f t="shared" si="141"/>
        <v>8.8269999999999982</v>
      </c>
      <c r="AK156">
        <f t="shared" si="141"/>
        <v>7.9460000000000006</v>
      </c>
    </row>
    <row r="157" spans="1:256" x14ac:dyDescent="0.2">
      <c r="A157" t="s">
        <v>85</v>
      </c>
      <c r="F157">
        <f t="shared" ref="F157:Q157" si="142">(ABS(F156-F155)+ABS(F156-F154)+ABS(F156-F153)+ABS(F156-F152)+ABS(F156-F151)+ABS(F156-F150)+ABS(F156-F149)+ABS(F156-F148)+ABS(F156-F147)+ABS(F156-F146))</f>
        <v>0.8100000000000005</v>
      </c>
      <c r="G157">
        <f t="shared" si="142"/>
        <v>0.59599999999999653</v>
      </c>
      <c r="H157">
        <f t="shared" si="142"/>
        <v>0.8040000000000056</v>
      </c>
      <c r="I157">
        <f t="shared" si="142"/>
        <v>0.53599999999999781</v>
      </c>
      <c r="J157">
        <f t="shared" si="142"/>
        <v>0.99600000000000044</v>
      </c>
      <c r="K157">
        <f t="shared" si="142"/>
        <v>1.7399999999999984</v>
      </c>
      <c r="L157">
        <f t="shared" si="142"/>
        <v>1.0899999999999999</v>
      </c>
      <c r="M157">
        <f t="shared" si="142"/>
        <v>0.37599999999999767</v>
      </c>
      <c r="N157">
        <f t="shared" si="142"/>
        <v>0.78000000000000114</v>
      </c>
      <c r="O157">
        <f t="shared" si="142"/>
        <v>1.0200000000000022</v>
      </c>
      <c r="P157">
        <f t="shared" si="142"/>
        <v>0.9399999999999995</v>
      </c>
      <c r="Q157">
        <f t="shared" si="142"/>
        <v>0.96000000000000085</v>
      </c>
      <c r="Z157">
        <f t="shared" ref="Z157:AK157" si="143">(ABS(Z156-Z155)+ABS(Z156-Z154)+ABS(Z156-Z153)+ABS(Z156-Z152)+ABS(Z156-Z151)+ABS(Z156-Z150)+ABS(Z156-Z149)+ABS(Z156-Z148)+ABS(Z156-Z147)+ABS(Z156-Z146))</f>
        <v>0.85999999999999943</v>
      </c>
      <c r="AA157">
        <f t="shared" si="143"/>
        <v>0.34400000000000652</v>
      </c>
      <c r="AB157">
        <f t="shared" si="143"/>
        <v>1.7079999999999913</v>
      </c>
      <c r="AC157">
        <f t="shared" si="143"/>
        <v>0.17600000000000371</v>
      </c>
      <c r="AD157">
        <f t="shared" si="143"/>
        <v>0.82999999999999829</v>
      </c>
      <c r="AE157">
        <f t="shared" si="143"/>
        <v>2.1300000000000008</v>
      </c>
      <c r="AF157">
        <f t="shared" si="143"/>
        <v>0.92400000000000482</v>
      </c>
      <c r="AG157">
        <f t="shared" si="143"/>
        <v>0.56999999999999851</v>
      </c>
      <c r="AH157">
        <f t="shared" si="143"/>
        <v>1.6319999999999961</v>
      </c>
      <c r="AI157">
        <f t="shared" si="143"/>
        <v>1.7499999999999973</v>
      </c>
      <c r="AJ157">
        <f t="shared" si="143"/>
        <v>0.64800000000001035</v>
      </c>
      <c r="AK157">
        <f t="shared" si="143"/>
        <v>1.6720000000000015</v>
      </c>
    </row>
    <row r="158" spans="1:256" x14ac:dyDescent="0.2">
      <c r="F158">
        <f t="shared" ref="F158:Q158" si="144">F157/10</f>
        <v>8.1000000000000044E-2</v>
      </c>
      <c r="G158">
        <f t="shared" si="144"/>
        <v>5.9599999999999653E-2</v>
      </c>
      <c r="H158">
        <f t="shared" si="144"/>
        <v>8.0400000000000554E-2</v>
      </c>
      <c r="I158">
        <f t="shared" si="144"/>
        <v>5.359999999999978E-2</v>
      </c>
      <c r="J158">
        <f t="shared" si="144"/>
        <v>9.960000000000005E-2</v>
      </c>
      <c r="K158">
        <f t="shared" si="144"/>
        <v>0.17399999999999985</v>
      </c>
      <c r="L158">
        <f t="shared" si="144"/>
        <v>0.10899999999999999</v>
      </c>
      <c r="M158">
        <f t="shared" si="144"/>
        <v>3.7599999999999766E-2</v>
      </c>
      <c r="N158">
        <f t="shared" si="144"/>
        <v>7.8000000000000111E-2</v>
      </c>
      <c r="O158">
        <f t="shared" si="144"/>
        <v>0.10200000000000023</v>
      </c>
      <c r="P158">
        <f t="shared" si="144"/>
        <v>9.3999999999999945E-2</v>
      </c>
      <c r="Q158">
        <f t="shared" si="144"/>
        <v>9.6000000000000085E-2</v>
      </c>
      <c r="Z158">
        <f t="shared" ref="Z158:AK158" si="145">Z157/10</f>
        <v>8.5999999999999938E-2</v>
      </c>
      <c r="AA158">
        <f t="shared" si="145"/>
        <v>3.4400000000000652E-2</v>
      </c>
      <c r="AB158">
        <f t="shared" si="145"/>
        <v>0.17079999999999912</v>
      </c>
      <c r="AC158">
        <f t="shared" si="145"/>
        <v>1.7600000000000372E-2</v>
      </c>
      <c r="AD158">
        <f t="shared" si="145"/>
        <v>8.2999999999999824E-2</v>
      </c>
      <c r="AE158">
        <f t="shared" si="145"/>
        <v>0.21300000000000008</v>
      </c>
      <c r="AF158">
        <f t="shared" si="145"/>
        <v>9.2400000000000482E-2</v>
      </c>
      <c r="AG158">
        <f t="shared" si="145"/>
        <v>5.6999999999999849E-2</v>
      </c>
      <c r="AH158">
        <f t="shared" si="145"/>
        <v>0.16319999999999962</v>
      </c>
      <c r="AI158">
        <f t="shared" si="145"/>
        <v>0.17499999999999974</v>
      </c>
      <c r="AJ158">
        <f t="shared" si="145"/>
        <v>6.4800000000001037E-2</v>
      </c>
      <c r="AK158">
        <f t="shared" si="145"/>
        <v>0.16720000000000015</v>
      </c>
    </row>
    <row r="159" spans="1:256" x14ac:dyDescent="0.2">
      <c r="F159">
        <f t="shared" ref="F159:Q159" si="146">F158/F156</f>
        <v>6.9761433123761984E-3</v>
      </c>
      <c r="G159">
        <f t="shared" si="146"/>
        <v>4.6320043522188274E-3</v>
      </c>
      <c r="H159">
        <f t="shared" si="146"/>
        <v>5.8974547054940632E-3</v>
      </c>
      <c r="I159">
        <f t="shared" si="146"/>
        <v>3.901870859721903E-3</v>
      </c>
      <c r="J159">
        <f t="shared" si="146"/>
        <v>1.0275456515010838E-2</v>
      </c>
      <c r="K159">
        <f t="shared" si="146"/>
        <v>1.7668562144597874E-2</v>
      </c>
      <c r="L159">
        <f t="shared" si="146"/>
        <v>9.5605648627313383E-3</v>
      </c>
      <c r="M159">
        <f t="shared" si="146"/>
        <v>3.3428165007112162E-3</v>
      </c>
      <c r="N159">
        <f t="shared" si="146"/>
        <v>8.8135593220339137E-3</v>
      </c>
      <c r="O159">
        <f t="shared" si="146"/>
        <v>1.2993630573248434E-2</v>
      </c>
      <c r="P159">
        <f t="shared" si="146"/>
        <v>1.0889712696941604E-2</v>
      </c>
      <c r="Q159">
        <f t="shared" si="146"/>
        <v>1.194772868699441E-2</v>
      </c>
      <c r="Z159">
        <f t="shared" ref="Z159:AK159" si="147">Z158/Z156</f>
        <v>7.3253833049403694E-3</v>
      </c>
      <c r="AA159">
        <f t="shared" si="147"/>
        <v>2.6660466558165279E-3</v>
      </c>
      <c r="AB159">
        <f t="shared" si="147"/>
        <v>1.1853702547019165E-2</v>
      </c>
      <c r="AC159">
        <f t="shared" si="147"/>
        <v>1.2613774815452142E-3</v>
      </c>
      <c r="AD159">
        <f t="shared" si="147"/>
        <v>8.2628173220507528E-3</v>
      </c>
      <c r="AE159">
        <f t="shared" si="147"/>
        <v>2.1465282676609909E-2</v>
      </c>
      <c r="AF159">
        <f t="shared" si="147"/>
        <v>7.7830188679245682E-3</v>
      </c>
      <c r="AG159">
        <f t="shared" si="147"/>
        <v>4.9184571576494822E-3</v>
      </c>
      <c r="AH159">
        <f t="shared" si="147"/>
        <v>1.8071088473037275E-2</v>
      </c>
      <c r="AI159">
        <f t="shared" si="147"/>
        <v>2.3767486079043835E-2</v>
      </c>
      <c r="AJ159">
        <f t="shared" si="147"/>
        <v>7.3411124957517898E-3</v>
      </c>
      <c r="AK159">
        <f t="shared" si="147"/>
        <v>2.1042033727661735E-2</v>
      </c>
    </row>
    <row r="160" spans="1:256" x14ac:dyDescent="0.2">
      <c r="A160" s="1" t="s">
        <v>86</v>
      </c>
      <c r="B160" s="1"/>
      <c r="C160" s="1"/>
      <c r="D160" s="1"/>
      <c r="E160" s="1"/>
      <c r="F160" s="1">
        <f t="shared" ref="F160:Q160" si="148">F159*100</f>
        <v>0.69761433123761984</v>
      </c>
      <c r="G160" s="1">
        <f t="shared" si="148"/>
        <v>0.46320043522188276</v>
      </c>
      <c r="H160" s="1">
        <f t="shared" si="148"/>
        <v>0.58974547054940629</v>
      </c>
      <c r="I160" s="1">
        <f t="shared" si="148"/>
        <v>0.39018708597219032</v>
      </c>
      <c r="J160" s="1">
        <f t="shared" si="148"/>
        <v>1.0275456515010839</v>
      </c>
      <c r="K160" s="1">
        <f t="shared" si="148"/>
        <v>1.7668562144597875</v>
      </c>
      <c r="L160" s="1">
        <f t="shared" si="148"/>
        <v>0.95605648627313378</v>
      </c>
      <c r="M160" s="1">
        <f t="shared" si="148"/>
        <v>0.33428165007112159</v>
      </c>
      <c r="N160" s="1">
        <f t="shared" si="148"/>
        <v>0.88135593220339137</v>
      </c>
      <c r="O160" s="1">
        <f t="shared" si="148"/>
        <v>1.2993630573248434</v>
      </c>
      <c r="P160" s="1">
        <f t="shared" si="148"/>
        <v>1.0889712696941605</v>
      </c>
      <c r="Q160" s="1">
        <f t="shared" si="148"/>
        <v>1.194772868699441</v>
      </c>
      <c r="R160" s="1"/>
      <c r="S160" s="1"/>
      <c r="T160" s="1"/>
      <c r="U160" s="1"/>
      <c r="V160" s="1"/>
      <c r="W160" s="1"/>
      <c r="X160" s="1"/>
      <c r="Y160" s="1"/>
      <c r="Z160" s="1">
        <f t="shared" ref="Z160:AK160" si="149">Z159*100</f>
        <v>0.73253833049403694</v>
      </c>
      <c r="AA160" s="1">
        <f t="shared" si="149"/>
        <v>0.2666046655816528</v>
      </c>
      <c r="AB160" s="1">
        <f t="shared" si="149"/>
        <v>1.1853702547019165</v>
      </c>
      <c r="AC160" s="1">
        <f t="shared" si="149"/>
        <v>0.12613774815452142</v>
      </c>
      <c r="AD160" s="1">
        <f t="shared" si="149"/>
        <v>0.82628173220507528</v>
      </c>
      <c r="AE160" s="1">
        <f t="shared" si="149"/>
        <v>2.1465282676609911</v>
      </c>
      <c r="AF160" s="1">
        <f t="shared" si="149"/>
        <v>0.77830188679245682</v>
      </c>
      <c r="AG160" s="1">
        <f t="shared" si="149"/>
        <v>0.49184571576494823</v>
      </c>
      <c r="AH160" s="1">
        <f t="shared" si="149"/>
        <v>1.8071088473037276</v>
      </c>
      <c r="AI160" s="1">
        <f t="shared" si="149"/>
        <v>2.3767486079043834</v>
      </c>
      <c r="AJ160" s="1">
        <f t="shared" si="149"/>
        <v>0.73411124957517893</v>
      </c>
      <c r="AK160" s="1">
        <f t="shared" si="149"/>
        <v>2.1042033727661735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>
        <f>AVERAGE(B160:CA160)</f>
        <v>1.0110721305047135</v>
      </c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">
      <c r="A161" s="1" t="s">
        <v>178</v>
      </c>
      <c r="B161" s="6"/>
      <c r="C161" s="6"/>
      <c r="D161" s="6"/>
      <c r="E161" s="6"/>
      <c r="F161" s="6">
        <f t="shared" ref="F161:Q161" si="150">((POWER(ABS(F156-F146), 2))+(POWER(ABS(F156-F147), 2))+(POWER(ABS(F156-F148), 2))+(POWER(ABS(F156-F149), 2))+(POWER(ABS(F156-F150), 2))+(POWER(ABS(F156-F151), 2))+(POWER(ABS(F156-F152), 2))+(POWER(ABS(F156-F153), 2))+(POWER(ABS(F156-F154), 2))+(POWER(ABS(F156-F155), 2)))</f>
        <v>8.468999999999996E-2</v>
      </c>
      <c r="G161" s="6">
        <f t="shared" si="150"/>
        <v>7.000999999999992E-2</v>
      </c>
      <c r="H161" s="6">
        <f t="shared" si="150"/>
        <v>0.13441000000000028</v>
      </c>
      <c r="I161" s="6">
        <f t="shared" si="150"/>
        <v>3.8209999999999786E-2</v>
      </c>
      <c r="J161" s="6">
        <f t="shared" si="150"/>
        <v>0.15701000000000045</v>
      </c>
      <c r="K161" s="6">
        <f t="shared" si="150"/>
        <v>0.57015999999999967</v>
      </c>
      <c r="L161" s="6">
        <f t="shared" si="150"/>
        <v>0.28529000000000071</v>
      </c>
      <c r="M161" s="6">
        <f t="shared" si="150"/>
        <v>1.7759999999999741E-2</v>
      </c>
      <c r="N161" s="6">
        <f t="shared" si="150"/>
        <v>7.780000000000023E-2</v>
      </c>
      <c r="O161" s="6">
        <f t="shared" si="150"/>
        <v>0.15520000000000059</v>
      </c>
      <c r="P161" s="6">
        <f t="shared" si="150"/>
        <v>0.12435999999999967</v>
      </c>
      <c r="Q161" s="6">
        <f t="shared" si="150"/>
        <v>0.11345000000000027</v>
      </c>
      <c r="R161" s="6"/>
      <c r="S161" s="6"/>
      <c r="T161" s="6"/>
      <c r="U161" s="6"/>
      <c r="V161" s="6"/>
      <c r="W161" s="6"/>
      <c r="X161" s="6"/>
      <c r="Y161" s="6"/>
      <c r="Z161" s="6">
        <f t="shared" ref="Z161:AK161" si="151">((POWER(ABS(Z156-Z146), 2))+(POWER(ABS(Z156-Z147), 2))+(POWER(ABS(Z156-Z148), 2))+(POWER(ABS(Z156-Z149), 2))+(POWER(ABS(Z156-Z150), 2))+(POWER(ABS(Z156-Z151), 2))+(POWER(ABS(Z156-Z152), 2))+(POWER(ABS(Z156-Z153), 2))+(POWER(ABS(Z156-Z154), 2))+(POWER(ABS(Z156-Z155), 2)))</f>
        <v>0.12420000000000038</v>
      </c>
      <c r="AA161" s="6">
        <f t="shared" si="151"/>
        <v>1.6610000000000059E-2</v>
      </c>
      <c r="AB161" s="6">
        <f t="shared" si="151"/>
        <v>0.57548999999999839</v>
      </c>
      <c r="AC161" s="6">
        <f t="shared" si="151"/>
        <v>4.0100000000001419E-3</v>
      </c>
      <c r="AD161" s="6">
        <f t="shared" si="151"/>
        <v>9.1249999999999706E-2</v>
      </c>
      <c r="AE161" s="6">
        <f t="shared" si="151"/>
        <v>0.79301000000000044</v>
      </c>
      <c r="AF161" s="6">
        <f t="shared" si="151"/>
        <v>0.14216000000000015</v>
      </c>
      <c r="AG161" s="6">
        <f t="shared" si="151"/>
        <v>4.7690000000000031E-2</v>
      </c>
      <c r="AH161" s="6">
        <f t="shared" si="151"/>
        <v>0.33208999999999944</v>
      </c>
      <c r="AI161" s="6">
        <f t="shared" si="151"/>
        <v>0.68500999999999879</v>
      </c>
      <c r="AJ161" s="6">
        <f t="shared" si="151"/>
        <v>7.1410000000000001E-2</v>
      </c>
      <c r="AK161" s="6">
        <f t="shared" si="151"/>
        <v>0.33743999999999996</v>
      </c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x14ac:dyDescent="0.2">
      <c r="A162" s="1"/>
      <c r="B162" s="6"/>
      <c r="C162" s="6"/>
      <c r="D162" s="6"/>
      <c r="E162" s="6"/>
      <c r="F162" s="6">
        <f t="shared" ref="F162:Q162" si="152">F161/9</f>
        <v>9.4099999999999948E-3</v>
      </c>
      <c r="G162" s="6">
        <f t="shared" si="152"/>
        <v>7.7788888888888803E-3</v>
      </c>
      <c r="H162" s="6">
        <f t="shared" si="152"/>
        <v>1.4934444444444476E-2</v>
      </c>
      <c r="I162" s="6">
        <f t="shared" si="152"/>
        <v>4.2455555555555319E-3</v>
      </c>
      <c r="J162" s="6">
        <f t="shared" si="152"/>
        <v>1.7445555555555606E-2</v>
      </c>
      <c r="K162" s="6">
        <f t="shared" si="152"/>
        <v>6.335111111111108E-2</v>
      </c>
      <c r="L162" s="6">
        <f t="shared" si="152"/>
        <v>3.1698888888888971E-2</v>
      </c>
      <c r="M162" s="6">
        <f t="shared" si="152"/>
        <v>1.9733333333333044E-3</v>
      </c>
      <c r="N162" s="6">
        <f t="shared" si="152"/>
        <v>8.6444444444444702E-3</v>
      </c>
      <c r="O162" s="6">
        <f t="shared" si="152"/>
        <v>1.724444444444451E-2</v>
      </c>
      <c r="P162" s="6">
        <f t="shared" si="152"/>
        <v>1.3817777777777741E-2</v>
      </c>
      <c r="Q162" s="6">
        <f t="shared" si="152"/>
        <v>1.2605555555555585E-2</v>
      </c>
      <c r="R162" s="6"/>
      <c r="S162" s="6"/>
      <c r="T162" s="6"/>
      <c r="U162" s="6"/>
      <c r="V162" s="6"/>
      <c r="W162" s="6"/>
      <c r="X162" s="6"/>
      <c r="Y162" s="6"/>
      <c r="Z162" s="6">
        <f t="shared" ref="Z162:AK162" si="153">Z161/9</f>
        <v>1.3800000000000041E-2</v>
      </c>
      <c r="AA162" s="6">
        <f t="shared" si="153"/>
        <v>1.8455555555555621E-3</v>
      </c>
      <c r="AB162" s="6">
        <f t="shared" si="153"/>
        <v>6.3943333333333158E-2</v>
      </c>
      <c r="AC162" s="6">
        <f t="shared" si="153"/>
        <v>4.4555555555557131E-4</v>
      </c>
      <c r="AD162" s="6">
        <f t="shared" si="153"/>
        <v>1.0138888888888857E-2</v>
      </c>
      <c r="AE162" s="6">
        <f t="shared" si="153"/>
        <v>8.8112222222222272E-2</v>
      </c>
      <c r="AF162" s="6">
        <f t="shared" si="153"/>
        <v>1.5795555555555573E-2</v>
      </c>
      <c r="AG162" s="6">
        <f t="shared" si="153"/>
        <v>5.298888888888892E-3</v>
      </c>
      <c r="AH162" s="6">
        <f t="shared" si="153"/>
        <v>3.6898888888888828E-2</v>
      </c>
      <c r="AI162" s="6">
        <f t="shared" si="153"/>
        <v>7.6112222222222081E-2</v>
      </c>
      <c r="AJ162" s="6">
        <f t="shared" si="153"/>
        <v>7.9344444444444454E-3</v>
      </c>
      <c r="AK162" s="6">
        <f t="shared" si="153"/>
        <v>3.749333333333333E-2</v>
      </c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x14ac:dyDescent="0.2">
      <c r="A163" s="1" t="s">
        <v>179</v>
      </c>
      <c r="B163" s="2"/>
      <c r="C163" s="2"/>
      <c r="D163" s="2"/>
      <c r="E163" s="2"/>
      <c r="F163" s="2">
        <f t="shared" ref="F163:Q163" si="154">SQRT(F162)/SQRT(10)</f>
        <v>3.0675723300355926E-2</v>
      </c>
      <c r="G163" s="2">
        <f t="shared" si="154"/>
        <v>2.789065952767858E-2</v>
      </c>
      <c r="H163" s="2">
        <f t="shared" si="154"/>
        <v>3.8645108933013081E-2</v>
      </c>
      <c r="I163" s="2">
        <f t="shared" si="154"/>
        <v>2.0604745947367397E-2</v>
      </c>
      <c r="J163" s="2">
        <f t="shared" si="154"/>
        <v>4.176787707743309E-2</v>
      </c>
      <c r="K163" s="2">
        <f t="shared" si="154"/>
        <v>7.9593411229266386E-2</v>
      </c>
      <c r="L163" s="2">
        <f t="shared" si="154"/>
        <v>5.630176630345532E-2</v>
      </c>
      <c r="M163" s="2">
        <f t="shared" si="154"/>
        <v>1.4047538337136883E-2</v>
      </c>
      <c r="N163" s="2">
        <f t="shared" si="154"/>
        <v>2.9401436094933304E-2</v>
      </c>
      <c r="O163" s="2">
        <f t="shared" si="154"/>
        <v>4.1526430673059909E-2</v>
      </c>
      <c r="P163" s="2">
        <f t="shared" si="154"/>
        <v>3.7172271625201682E-2</v>
      </c>
      <c r="Q163" s="2">
        <f t="shared" si="154"/>
        <v>3.5504303338546983E-2</v>
      </c>
      <c r="R163" s="2"/>
      <c r="S163" s="2"/>
      <c r="T163" s="2"/>
      <c r="U163" s="2"/>
      <c r="V163" s="2"/>
      <c r="W163" s="2"/>
      <c r="X163" s="2"/>
      <c r="Y163" s="2"/>
      <c r="Z163" s="2">
        <f t="shared" ref="Z163:AK163" si="155">SQRT(Z162)/SQRT(10)</f>
        <v>3.7148351242013475E-2</v>
      </c>
      <c r="AA163" s="2">
        <f t="shared" si="155"/>
        <v>1.3585122581543244E-2</v>
      </c>
      <c r="AB163" s="2">
        <f t="shared" si="155"/>
        <v>7.9964575490233891E-2</v>
      </c>
      <c r="AC163" s="2">
        <f t="shared" si="155"/>
        <v>6.6749947981670464E-3</v>
      </c>
      <c r="AD163" s="2">
        <f t="shared" si="155"/>
        <v>3.184162195757128E-2</v>
      </c>
      <c r="AE163" s="2">
        <f t="shared" si="155"/>
        <v>9.3868110784345857E-2</v>
      </c>
      <c r="AF163" s="2">
        <f t="shared" si="155"/>
        <v>3.9743622828770364E-2</v>
      </c>
      <c r="AG163" s="2">
        <f t="shared" si="155"/>
        <v>2.3019315560826068E-2</v>
      </c>
      <c r="AH163" s="2">
        <f t="shared" si="155"/>
        <v>6.074445562262356E-2</v>
      </c>
      <c r="AI163" s="2">
        <f t="shared" si="155"/>
        <v>8.7242318986958417E-2</v>
      </c>
      <c r="AJ163" s="2">
        <f t="shared" si="155"/>
        <v>2.8168145917763995E-2</v>
      </c>
      <c r="AK163" s="2">
        <f t="shared" si="155"/>
        <v>6.1231800017093503E-2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</row>
    <row r="164" spans="1:256" x14ac:dyDescent="0.2">
      <c r="A164" t="s">
        <v>117</v>
      </c>
      <c r="F164">
        <v>10.31</v>
      </c>
      <c r="G164">
        <v>11.32</v>
      </c>
      <c r="H164">
        <v>12.34</v>
      </c>
      <c r="I164">
        <v>12.43</v>
      </c>
      <c r="J164">
        <v>8.49</v>
      </c>
      <c r="K164">
        <v>8.34</v>
      </c>
      <c r="L164">
        <v>9.9499999999999993</v>
      </c>
      <c r="M164">
        <v>9.7100000000000009</v>
      </c>
      <c r="N164">
        <v>6.65</v>
      </c>
      <c r="O164">
        <v>7.94</v>
      </c>
      <c r="Z164">
        <v>10.65</v>
      </c>
      <c r="AA164">
        <v>11.63</v>
      </c>
      <c r="AB164">
        <v>12.56</v>
      </c>
      <c r="AC164">
        <v>12.33</v>
      </c>
      <c r="AD164">
        <v>8.68</v>
      </c>
      <c r="AE164">
        <v>8.36</v>
      </c>
      <c r="AF164">
        <v>9.7799999999999994</v>
      </c>
      <c r="AG164">
        <v>9.7899999999999991</v>
      </c>
      <c r="AH164">
        <v>6.89</v>
      </c>
      <c r="AI164">
        <v>8.18</v>
      </c>
    </row>
    <row r="165" spans="1:256" x14ac:dyDescent="0.2">
      <c r="F165">
        <v>10.34</v>
      </c>
      <c r="G165">
        <v>11.34</v>
      </c>
      <c r="H165">
        <v>12.17</v>
      </c>
      <c r="I165">
        <v>12.39</v>
      </c>
      <c r="J165">
        <v>8.3800000000000008</v>
      </c>
      <c r="K165">
        <v>8.51</v>
      </c>
      <c r="L165">
        <v>9.82</v>
      </c>
      <c r="M165">
        <v>9.65</v>
      </c>
      <c r="N165">
        <v>6.98</v>
      </c>
      <c r="O165">
        <v>7.81</v>
      </c>
      <c r="Z165">
        <v>10.36</v>
      </c>
      <c r="AA165">
        <v>11.64</v>
      </c>
      <c r="AB165">
        <v>12.45</v>
      </c>
      <c r="AC165">
        <v>12.36</v>
      </c>
      <c r="AD165">
        <v>8.73</v>
      </c>
      <c r="AE165">
        <v>8.2200000000000006</v>
      </c>
      <c r="AF165">
        <v>9.98</v>
      </c>
      <c r="AG165">
        <v>9.75</v>
      </c>
      <c r="AH165">
        <v>7.05</v>
      </c>
      <c r="AI165">
        <v>7.88</v>
      </c>
    </row>
    <row r="166" spans="1:256" x14ac:dyDescent="0.2">
      <c r="F166">
        <v>10.34</v>
      </c>
      <c r="G166">
        <v>11.62</v>
      </c>
      <c r="H166">
        <v>12.33</v>
      </c>
      <c r="I166">
        <v>12.38</v>
      </c>
      <c r="J166">
        <v>8.43</v>
      </c>
      <c r="K166">
        <v>8.82</v>
      </c>
      <c r="L166">
        <v>9.93</v>
      </c>
      <c r="M166">
        <v>9.4499999999999993</v>
      </c>
      <c r="N166">
        <v>6.67</v>
      </c>
      <c r="O166">
        <v>7.72</v>
      </c>
      <c r="Z166">
        <v>10.29</v>
      </c>
      <c r="AA166">
        <v>11.67</v>
      </c>
      <c r="AB166">
        <v>12.41</v>
      </c>
      <c r="AC166">
        <v>12.34</v>
      </c>
      <c r="AD166">
        <v>8.67</v>
      </c>
      <c r="AE166">
        <v>8.35</v>
      </c>
      <c r="AF166">
        <v>9.8800000000000008</v>
      </c>
      <c r="AG166">
        <v>9.94</v>
      </c>
      <c r="AH166">
        <v>7.26</v>
      </c>
      <c r="AI166">
        <v>7.67</v>
      </c>
    </row>
    <row r="167" spans="1:256" x14ac:dyDescent="0.2">
      <c r="F167">
        <v>10.41</v>
      </c>
      <c r="G167">
        <v>11.72</v>
      </c>
      <c r="H167">
        <v>12.21</v>
      </c>
      <c r="I167">
        <v>12.29</v>
      </c>
      <c r="J167">
        <v>8.49</v>
      </c>
      <c r="K167">
        <v>8.73</v>
      </c>
      <c r="L167">
        <v>9.65</v>
      </c>
      <c r="M167">
        <v>9.52</v>
      </c>
      <c r="N167">
        <v>6.72</v>
      </c>
      <c r="O167">
        <v>7.81</v>
      </c>
      <c r="Z167">
        <v>10.51</v>
      </c>
      <c r="AA167">
        <v>11.68</v>
      </c>
      <c r="AB167">
        <v>12.39</v>
      </c>
      <c r="AC167">
        <v>12.29</v>
      </c>
      <c r="AD167">
        <v>8.64</v>
      </c>
      <c r="AE167">
        <v>8.98</v>
      </c>
      <c r="AF167">
        <v>9.94</v>
      </c>
      <c r="AG167">
        <v>9.61</v>
      </c>
      <c r="AH167">
        <v>7.02</v>
      </c>
      <c r="AI167">
        <v>7.75</v>
      </c>
    </row>
    <row r="168" spans="1:256" x14ac:dyDescent="0.2">
      <c r="F168">
        <v>10.44</v>
      </c>
      <c r="G168">
        <v>11.35</v>
      </c>
      <c r="H168">
        <v>12.16</v>
      </c>
      <c r="I168">
        <v>12.34</v>
      </c>
      <c r="J168">
        <v>8.41</v>
      </c>
      <c r="K168">
        <v>8.7100000000000009</v>
      </c>
      <c r="L168">
        <v>9.7799999999999994</v>
      </c>
      <c r="M168">
        <v>9.4600000000000009</v>
      </c>
      <c r="N168">
        <v>6.61</v>
      </c>
      <c r="O168">
        <v>7.74</v>
      </c>
      <c r="Z168">
        <v>10.53</v>
      </c>
      <c r="AA168">
        <v>11.65</v>
      </c>
      <c r="AB168">
        <v>12.39</v>
      </c>
      <c r="AC168">
        <v>12.38</v>
      </c>
      <c r="AD168">
        <v>8.49</v>
      </c>
      <c r="AE168">
        <v>8.42</v>
      </c>
      <c r="AF168">
        <v>9.83</v>
      </c>
      <c r="AG168">
        <v>9.84</v>
      </c>
      <c r="AH168">
        <v>7.08</v>
      </c>
      <c r="AI168">
        <v>7.32</v>
      </c>
    </row>
    <row r="169" spans="1:256" x14ac:dyDescent="0.2">
      <c r="F169">
        <v>10.31</v>
      </c>
      <c r="G169">
        <v>11.45</v>
      </c>
      <c r="H169">
        <v>12.22</v>
      </c>
      <c r="I169">
        <v>12.39</v>
      </c>
      <c r="J169">
        <v>8.4700000000000006</v>
      </c>
      <c r="K169">
        <v>8.58</v>
      </c>
      <c r="L169">
        <v>9.8699999999999992</v>
      </c>
      <c r="M169">
        <v>9.5500000000000007</v>
      </c>
      <c r="N169">
        <v>6.93</v>
      </c>
      <c r="O169">
        <v>7.63</v>
      </c>
      <c r="Z169">
        <v>10.49</v>
      </c>
      <c r="AA169">
        <v>11.62</v>
      </c>
      <c r="AB169">
        <v>12.22</v>
      </c>
      <c r="AC169">
        <v>12.18</v>
      </c>
      <c r="AD169">
        <v>8.65</v>
      </c>
      <c r="AE169">
        <v>8.23</v>
      </c>
      <c r="AF169">
        <v>9.86</v>
      </c>
      <c r="AG169">
        <v>9.91</v>
      </c>
      <c r="AH169">
        <v>7.17</v>
      </c>
      <c r="AI169">
        <v>7.66</v>
      </c>
    </row>
    <row r="170" spans="1:256" x14ac:dyDescent="0.2">
      <c r="F170">
        <v>10.26</v>
      </c>
      <c r="G170">
        <v>11.68</v>
      </c>
      <c r="H170">
        <v>12.23</v>
      </c>
      <c r="I170">
        <v>12.43</v>
      </c>
      <c r="J170">
        <v>8.4700000000000006</v>
      </c>
      <c r="K170">
        <v>8.83</v>
      </c>
      <c r="L170">
        <v>9.89</v>
      </c>
      <c r="M170">
        <v>9.7100000000000009</v>
      </c>
      <c r="N170">
        <v>6.96</v>
      </c>
      <c r="O170">
        <v>7.59</v>
      </c>
      <c r="Z170">
        <v>10.46</v>
      </c>
      <c r="AA170">
        <v>11.84</v>
      </c>
      <c r="AB170">
        <v>12.29</v>
      </c>
      <c r="AC170">
        <v>12.51</v>
      </c>
      <c r="AD170">
        <v>8.6300000000000008</v>
      </c>
      <c r="AE170">
        <v>8.57</v>
      </c>
      <c r="AF170">
        <v>9.8800000000000008</v>
      </c>
      <c r="AG170">
        <v>9.7899999999999991</v>
      </c>
      <c r="AH170">
        <v>6.76</v>
      </c>
      <c r="AI170">
        <v>7.48</v>
      </c>
    </row>
    <row r="171" spans="1:256" x14ac:dyDescent="0.2">
      <c r="F171">
        <v>10.33</v>
      </c>
      <c r="G171">
        <v>11.65</v>
      </c>
      <c r="H171">
        <v>11.92</v>
      </c>
      <c r="I171">
        <v>12.38</v>
      </c>
      <c r="J171">
        <v>8.4700000000000006</v>
      </c>
      <c r="K171">
        <v>8.58</v>
      </c>
      <c r="L171">
        <v>9.56</v>
      </c>
      <c r="M171">
        <v>9.66</v>
      </c>
      <c r="N171">
        <v>6.76</v>
      </c>
      <c r="O171">
        <v>7.59</v>
      </c>
      <c r="Z171">
        <v>10.58</v>
      </c>
      <c r="AA171">
        <v>11.82</v>
      </c>
      <c r="AB171">
        <v>12.43</v>
      </c>
      <c r="AC171">
        <v>12.07</v>
      </c>
      <c r="AD171">
        <v>8.64</v>
      </c>
      <c r="AE171">
        <v>8.3800000000000008</v>
      </c>
      <c r="AF171">
        <v>9.99</v>
      </c>
      <c r="AG171">
        <v>9.57</v>
      </c>
      <c r="AH171">
        <v>6.95</v>
      </c>
      <c r="AI171">
        <v>7.55</v>
      </c>
    </row>
    <row r="172" spans="1:256" x14ac:dyDescent="0.2">
      <c r="F172">
        <v>10.37</v>
      </c>
      <c r="G172">
        <v>11.83</v>
      </c>
      <c r="H172">
        <v>12.13</v>
      </c>
      <c r="I172">
        <v>12.31</v>
      </c>
      <c r="J172">
        <v>8.4600000000000009</v>
      </c>
      <c r="K172">
        <v>8.39</v>
      </c>
      <c r="L172">
        <v>9.91</v>
      </c>
      <c r="M172">
        <v>9.48</v>
      </c>
      <c r="N172">
        <v>6.74</v>
      </c>
      <c r="O172">
        <v>7.61</v>
      </c>
      <c r="Z172">
        <v>10.49</v>
      </c>
      <c r="AA172">
        <v>11.93</v>
      </c>
      <c r="AB172">
        <v>12.73</v>
      </c>
      <c r="AC172">
        <v>12.29</v>
      </c>
      <c r="AD172">
        <v>8.65</v>
      </c>
      <c r="AE172">
        <v>8.5399999999999991</v>
      </c>
      <c r="AF172">
        <v>9.91</v>
      </c>
      <c r="AG172">
        <v>9.64</v>
      </c>
      <c r="AH172">
        <v>6.78</v>
      </c>
      <c r="AI172">
        <v>7.72</v>
      </c>
    </row>
    <row r="173" spans="1:256" x14ac:dyDescent="0.2">
      <c r="F173">
        <v>10.41</v>
      </c>
      <c r="G173">
        <v>11.87</v>
      </c>
      <c r="H173">
        <v>12.12</v>
      </c>
      <c r="I173">
        <v>12.25</v>
      </c>
      <c r="J173">
        <v>8.51</v>
      </c>
      <c r="K173">
        <v>8.48</v>
      </c>
      <c r="L173">
        <v>9.82</v>
      </c>
      <c r="M173">
        <v>9.4600000000000009</v>
      </c>
      <c r="N173">
        <v>6.77</v>
      </c>
      <c r="O173">
        <v>7.93</v>
      </c>
      <c r="Z173">
        <v>10.42</v>
      </c>
      <c r="AA173">
        <v>11.95</v>
      </c>
      <c r="AB173">
        <v>12.57</v>
      </c>
      <c r="AC173">
        <v>12.51</v>
      </c>
      <c r="AD173">
        <v>8.56</v>
      </c>
      <c r="AE173">
        <v>8.66</v>
      </c>
      <c r="AF173">
        <v>9.91</v>
      </c>
      <c r="AG173">
        <v>9.6</v>
      </c>
      <c r="AH173">
        <v>6.77</v>
      </c>
      <c r="AI173">
        <v>7.75</v>
      </c>
    </row>
    <row r="174" spans="1:256" x14ac:dyDescent="0.2">
      <c r="A174" t="s">
        <v>84</v>
      </c>
      <c r="F174">
        <f t="shared" ref="F174:O174" si="156">AVERAGE(F164:F173)</f>
        <v>10.352</v>
      </c>
      <c r="G174">
        <f t="shared" si="156"/>
        <v>11.583</v>
      </c>
      <c r="H174">
        <f t="shared" si="156"/>
        <v>12.183</v>
      </c>
      <c r="I174">
        <f t="shared" si="156"/>
        <v>12.359</v>
      </c>
      <c r="J174">
        <f t="shared" si="156"/>
        <v>8.4580000000000002</v>
      </c>
      <c r="K174">
        <f t="shared" si="156"/>
        <v>8.5970000000000013</v>
      </c>
      <c r="L174">
        <f t="shared" si="156"/>
        <v>9.8180000000000014</v>
      </c>
      <c r="M174">
        <f t="shared" si="156"/>
        <v>9.5650000000000013</v>
      </c>
      <c r="N174">
        <f t="shared" si="156"/>
        <v>6.7790000000000008</v>
      </c>
      <c r="O174">
        <f t="shared" si="156"/>
        <v>7.7370000000000001</v>
      </c>
      <c r="Z174">
        <f t="shared" ref="Z174:AI174" si="157">AVERAGE(Z164:Z173)</f>
        <v>10.477999999999998</v>
      </c>
      <c r="AA174">
        <f t="shared" si="157"/>
        <v>11.743000000000002</v>
      </c>
      <c r="AB174">
        <f t="shared" si="157"/>
        <v>12.444000000000003</v>
      </c>
      <c r="AC174">
        <f t="shared" si="157"/>
        <v>12.326000000000001</v>
      </c>
      <c r="AD174">
        <f t="shared" si="157"/>
        <v>8.6340000000000003</v>
      </c>
      <c r="AE174">
        <f t="shared" si="157"/>
        <v>8.4710000000000001</v>
      </c>
      <c r="AF174">
        <f t="shared" si="157"/>
        <v>9.8959999999999972</v>
      </c>
      <c r="AG174">
        <f t="shared" si="157"/>
        <v>9.743999999999998</v>
      </c>
      <c r="AH174">
        <f t="shared" si="157"/>
        <v>6.9730000000000008</v>
      </c>
      <c r="AI174">
        <f t="shared" si="157"/>
        <v>7.6959999999999997</v>
      </c>
    </row>
    <row r="175" spans="1:256" x14ac:dyDescent="0.2">
      <c r="A175" t="s">
        <v>85</v>
      </c>
      <c r="F175">
        <f t="shared" ref="F175:O175" si="158">(ABS(F174-F173)+ABS(F174-F172)+ABS(F174-F171)+ABS(F174-F170)+ABS(F174-F169)+ABS(F174-F168)+ABS(F174-F167)+ABS(F174-F166)+ABS(F174-F165)+ABS(F174-F164))</f>
        <v>0.44399999999999906</v>
      </c>
      <c r="G175">
        <f t="shared" si="158"/>
        <v>1.7439999999999998</v>
      </c>
      <c r="H175">
        <f t="shared" si="158"/>
        <v>0.83000000000000185</v>
      </c>
      <c r="I175">
        <f t="shared" si="158"/>
        <v>0.49200000000000266</v>
      </c>
      <c r="J175">
        <f t="shared" si="158"/>
        <v>0.30800000000000161</v>
      </c>
      <c r="K175">
        <f t="shared" si="158"/>
        <v>1.4040000000000035</v>
      </c>
      <c r="L175">
        <f t="shared" si="158"/>
        <v>0.92799999999999372</v>
      </c>
      <c r="M175">
        <f t="shared" si="158"/>
        <v>0.94000000000000306</v>
      </c>
      <c r="N175">
        <f t="shared" si="158"/>
        <v>1.0660000000000034</v>
      </c>
      <c r="O175">
        <f t="shared" si="158"/>
        <v>1.0899999999999999</v>
      </c>
      <c r="Z175">
        <f t="shared" ref="Z175:AI175" si="159">(ABS(Z174-Z173)+ABS(Z174-Z172)+ABS(Z174-Z171)+ABS(Z174-Z170)+ABS(Z174-Z169)+ABS(Z174-Z168)+ABS(Z174-Z167)+ABS(Z174-Z166)+ABS(Z174-Z165)+ABS(Z174-Z164))</f>
        <v>0.76400000000000468</v>
      </c>
      <c r="AA175">
        <f t="shared" si="159"/>
        <v>1.1360000000000028</v>
      </c>
      <c r="AB175">
        <f t="shared" si="159"/>
        <v>1.0680000000000049</v>
      </c>
      <c r="AC175">
        <f t="shared" si="159"/>
        <v>0.9480000000000004</v>
      </c>
      <c r="AD175">
        <f t="shared" si="159"/>
        <v>0.44399999999999906</v>
      </c>
      <c r="AE175">
        <f t="shared" si="159"/>
        <v>1.7319999999999993</v>
      </c>
      <c r="AF175">
        <f t="shared" si="159"/>
        <v>0.5</v>
      </c>
      <c r="AG175">
        <f t="shared" si="159"/>
        <v>1.1120000000000019</v>
      </c>
      <c r="AH175">
        <f t="shared" si="159"/>
        <v>1.4299999999999997</v>
      </c>
      <c r="AI175">
        <f t="shared" si="159"/>
        <v>1.5999999999999988</v>
      </c>
    </row>
    <row r="176" spans="1:256" x14ac:dyDescent="0.2">
      <c r="F176">
        <f t="shared" ref="F176:O176" si="160">F175/10</f>
        <v>4.4399999999999905E-2</v>
      </c>
      <c r="G176">
        <f t="shared" si="160"/>
        <v>0.17439999999999997</v>
      </c>
      <c r="H176">
        <f t="shared" si="160"/>
        <v>8.3000000000000185E-2</v>
      </c>
      <c r="I176">
        <f t="shared" si="160"/>
        <v>4.9200000000000264E-2</v>
      </c>
      <c r="J176">
        <f t="shared" si="160"/>
        <v>3.0800000000000161E-2</v>
      </c>
      <c r="K176">
        <f t="shared" si="160"/>
        <v>0.14040000000000036</v>
      </c>
      <c r="L176">
        <f t="shared" si="160"/>
        <v>9.2799999999999369E-2</v>
      </c>
      <c r="M176">
        <f t="shared" si="160"/>
        <v>9.4000000000000306E-2</v>
      </c>
      <c r="N176">
        <f t="shared" si="160"/>
        <v>0.10660000000000033</v>
      </c>
      <c r="O176">
        <f t="shared" si="160"/>
        <v>0.10899999999999999</v>
      </c>
      <c r="Z176">
        <f t="shared" ref="Z176:AI176" si="161">Z175/10</f>
        <v>7.6400000000000468E-2</v>
      </c>
      <c r="AA176">
        <f t="shared" si="161"/>
        <v>0.11360000000000028</v>
      </c>
      <c r="AB176">
        <f t="shared" si="161"/>
        <v>0.10680000000000049</v>
      </c>
      <c r="AC176">
        <f t="shared" si="161"/>
        <v>9.4800000000000037E-2</v>
      </c>
      <c r="AD176">
        <f t="shared" si="161"/>
        <v>4.4399999999999905E-2</v>
      </c>
      <c r="AE176">
        <f t="shared" si="161"/>
        <v>0.17319999999999994</v>
      </c>
      <c r="AF176">
        <f t="shared" si="161"/>
        <v>0.05</v>
      </c>
      <c r="AG176">
        <f t="shared" si="161"/>
        <v>0.11120000000000019</v>
      </c>
      <c r="AH176">
        <f t="shared" si="161"/>
        <v>0.14299999999999996</v>
      </c>
      <c r="AI176">
        <f t="shared" si="161"/>
        <v>0.15999999999999986</v>
      </c>
    </row>
    <row r="177" spans="1:256" x14ac:dyDescent="0.2">
      <c r="F177">
        <f t="shared" ref="F177:O177" si="162">F176/F174</f>
        <v>4.2890262751159106E-3</v>
      </c>
      <c r="G177">
        <f t="shared" si="162"/>
        <v>1.505654838988172E-2</v>
      </c>
      <c r="H177">
        <f t="shared" si="162"/>
        <v>6.8127718952639077E-3</v>
      </c>
      <c r="I177">
        <f t="shared" si="162"/>
        <v>3.9809046039323785E-3</v>
      </c>
      <c r="J177">
        <f t="shared" si="162"/>
        <v>3.6415228186332657E-3</v>
      </c>
      <c r="K177">
        <f t="shared" si="162"/>
        <v>1.6331278352913845E-2</v>
      </c>
      <c r="L177">
        <f t="shared" si="162"/>
        <v>9.4520268893867748E-3</v>
      </c>
      <c r="M177">
        <f t="shared" si="162"/>
        <v>9.8274960794563822E-3</v>
      </c>
      <c r="N177">
        <f t="shared" si="162"/>
        <v>1.5725033190736145E-2</v>
      </c>
      <c r="O177">
        <f t="shared" si="162"/>
        <v>1.4088147860928006E-2</v>
      </c>
      <c r="Z177">
        <f t="shared" ref="Z177:AI177" si="163">Z176/Z174</f>
        <v>7.2914678373735909E-3</v>
      </c>
      <c r="AA177">
        <f t="shared" si="163"/>
        <v>9.6738482500213115E-3</v>
      </c>
      <c r="AB177">
        <f t="shared" si="163"/>
        <v>8.5824493731919381E-3</v>
      </c>
      <c r="AC177">
        <f t="shared" si="163"/>
        <v>7.6910595489209825E-3</v>
      </c>
      <c r="AD177">
        <f t="shared" si="163"/>
        <v>5.1424600416956111E-3</v>
      </c>
      <c r="AE177">
        <f t="shared" si="163"/>
        <v>2.0446228308346113E-2</v>
      </c>
      <c r="AF177">
        <f t="shared" si="163"/>
        <v>5.0525464834276492E-3</v>
      </c>
      <c r="AG177">
        <f t="shared" si="163"/>
        <v>1.1412151067323503E-2</v>
      </c>
      <c r="AH177">
        <f t="shared" si="163"/>
        <v>2.0507672450881965E-2</v>
      </c>
      <c r="AI177">
        <f t="shared" si="163"/>
        <v>2.0790020790020774E-2</v>
      </c>
    </row>
    <row r="178" spans="1:256" x14ac:dyDescent="0.2">
      <c r="A178" s="1" t="s">
        <v>86</v>
      </c>
      <c r="B178" s="1"/>
      <c r="C178" s="1"/>
      <c r="D178" s="1"/>
      <c r="E178" s="1"/>
      <c r="F178" s="1">
        <f t="shared" ref="F178:O178" si="164">F177*100</f>
        <v>0.42890262751159103</v>
      </c>
      <c r="G178" s="1">
        <f t="shared" si="164"/>
        <v>1.5056548389881721</v>
      </c>
      <c r="H178" s="1">
        <f t="shared" si="164"/>
        <v>0.68127718952639083</v>
      </c>
      <c r="I178" s="1">
        <f t="shared" si="164"/>
        <v>0.39809046039323787</v>
      </c>
      <c r="J178" s="1">
        <f t="shared" si="164"/>
        <v>0.36415228186332654</v>
      </c>
      <c r="K178" s="1">
        <f t="shared" si="164"/>
        <v>1.6331278352913845</v>
      </c>
      <c r="L178" s="1">
        <f t="shared" si="164"/>
        <v>0.94520268893867754</v>
      </c>
      <c r="M178" s="1">
        <f t="shared" si="164"/>
        <v>0.98274960794563826</v>
      </c>
      <c r="N178" s="1">
        <f t="shared" si="164"/>
        <v>1.5725033190736144</v>
      </c>
      <c r="O178" s="1">
        <f t="shared" si="164"/>
        <v>1.4088147860928006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>
        <f t="shared" ref="Z178:AI178" si="165">Z177*100</f>
        <v>0.72914678373735908</v>
      </c>
      <c r="AA178" s="1">
        <f t="shared" si="165"/>
        <v>0.96738482500213119</v>
      </c>
      <c r="AB178" s="1">
        <f t="shared" si="165"/>
        <v>0.85824493731919382</v>
      </c>
      <c r="AC178" s="1">
        <f t="shared" si="165"/>
        <v>0.76910595489209821</v>
      </c>
      <c r="AD178" s="1">
        <f t="shared" si="165"/>
        <v>0.51424600416956112</v>
      </c>
      <c r="AE178" s="1">
        <f t="shared" si="165"/>
        <v>2.0446228308346113</v>
      </c>
      <c r="AF178" s="1">
        <f t="shared" si="165"/>
        <v>0.5052546483427649</v>
      </c>
      <c r="AG178" s="1">
        <f t="shared" si="165"/>
        <v>1.1412151067323504</v>
      </c>
      <c r="AH178" s="1">
        <f t="shared" si="165"/>
        <v>2.0507672450881964</v>
      </c>
      <c r="AI178" s="1">
        <f t="shared" si="165"/>
        <v>2.0790020790020773</v>
      </c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>
        <f>AVERAGE(B178:CA178)</f>
        <v>1.0789733025372588</v>
      </c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">
      <c r="A179" s="1" t="s">
        <v>178</v>
      </c>
      <c r="B179" s="6"/>
      <c r="C179" s="6"/>
      <c r="D179" s="6"/>
      <c r="E179" s="6"/>
      <c r="F179" s="6">
        <f t="shared" ref="F179:O179" si="166">((POWER(ABS(F174-F164), 2))+(POWER(ABS(F174-F165), 2))+(POWER(ABS(F174-F166), 2))+(POWER(ABS(F174-F167), 2))+(POWER(ABS(F174-F168), 2))+(POWER(ABS(F174-F169), 2))+(POWER(ABS(F174-F170), 2))+(POWER(ABS(F174-F171), 2))+(POWER(ABS(F174-F172), 2))+(POWER(ABS(F174-F173), 2)))</f>
        <v>2.755999999999988E-2</v>
      </c>
      <c r="G179" s="6">
        <f t="shared" si="166"/>
        <v>0.37761</v>
      </c>
      <c r="H179" s="6">
        <f t="shared" si="166"/>
        <v>0.12721000000000016</v>
      </c>
      <c r="I179" s="6">
        <f t="shared" si="166"/>
        <v>3.2290000000000131E-2</v>
      </c>
      <c r="J179" s="6">
        <f t="shared" si="166"/>
        <v>1.4359999999999934E-2</v>
      </c>
      <c r="K179" s="6">
        <f t="shared" si="166"/>
        <v>0.26521000000000022</v>
      </c>
      <c r="L179" s="6">
        <f t="shared" si="166"/>
        <v>0.14255999999999946</v>
      </c>
      <c r="M179" s="6">
        <f t="shared" si="166"/>
        <v>0.10305000000000034</v>
      </c>
      <c r="N179" s="6">
        <f t="shared" si="166"/>
        <v>0.15848999999999991</v>
      </c>
      <c r="O179" s="6">
        <f t="shared" si="166"/>
        <v>0.16020999999999999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>
        <f t="shared" ref="Z179:AI179" si="167">((POWER(ABS(Z174-Z164), 2))+(POWER(ABS(Z174-Z165), 2))+(POWER(ABS(Z174-Z166), 2))+(POWER(ABS(Z174-Z167), 2))+(POWER(ABS(Z174-Z168), 2))+(POWER(ABS(Z174-Z169), 2))+(POWER(ABS(Z174-Z170), 2))+(POWER(ABS(Z174-Z171), 2))+(POWER(ABS(Z174-Z172), 2))+(POWER(ABS(Z174-Z173), 2)))</f>
        <v>9.6960000000000476E-2</v>
      </c>
      <c r="AA179" s="6">
        <f t="shared" si="167"/>
        <v>0.14960999999999949</v>
      </c>
      <c r="AB179" s="6">
        <f t="shared" si="167"/>
        <v>0.19224000000000027</v>
      </c>
      <c r="AC179" s="6">
        <f t="shared" si="167"/>
        <v>0.16143999999999997</v>
      </c>
      <c r="AD179" s="6">
        <f t="shared" si="167"/>
        <v>3.943999999999994E-2</v>
      </c>
      <c r="AE179" s="6">
        <f t="shared" si="167"/>
        <v>0.46828999999999993</v>
      </c>
      <c r="AF179" s="6">
        <f t="shared" si="167"/>
        <v>3.7840000000000207E-2</v>
      </c>
      <c r="AG179" s="6">
        <f t="shared" si="167"/>
        <v>0.15923999999999972</v>
      </c>
      <c r="AH179" s="6">
        <f t="shared" si="167"/>
        <v>0.27201000000000003</v>
      </c>
      <c r="AI179" s="6">
        <f t="shared" si="167"/>
        <v>0.48583999999999938</v>
      </c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x14ac:dyDescent="0.2">
      <c r="A180" s="1"/>
      <c r="B180" s="6"/>
      <c r="C180" s="6"/>
      <c r="D180" s="6"/>
      <c r="E180" s="6"/>
      <c r="F180" s="6">
        <f t="shared" ref="F180:O180" si="168">F179/9</f>
        <v>3.0622222222222088E-3</v>
      </c>
      <c r="G180" s="6">
        <f t="shared" si="168"/>
        <v>4.195666666666667E-2</v>
      </c>
      <c r="H180" s="6">
        <f t="shared" si="168"/>
        <v>1.4134444444444462E-2</v>
      </c>
      <c r="I180" s="6">
        <f t="shared" si="168"/>
        <v>3.5877777777777922E-3</v>
      </c>
      <c r="J180" s="6">
        <f t="shared" si="168"/>
        <v>1.5955555555555482E-3</v>
      </c>
      <c r="K180" s="6">
        <f t="shared" si="168"/>
        <v>2.9467777777777801E-2</v>
      </c>
      <c r="L180" s="6">
        <f t="shared" si="168"/>
        <v>1.5839999999999941E-2</v>
      </c>
      <c r="M180" s="6">
        <f t="shared" si="168"/>
        <v>1.1450000000000037E-2</v>
      </c>
      <c r="N180" s="6">
        <f t="shared" si="168"/>
        <v>1.760999999999999E-2</v>
      </c>
      <c r="O180" s="6">
        <f t="shared" si="168"/>
        <v>1.7801111111111111E-2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>
        <f t="shared" ref="Z180:AI180" si="169">Z179/9</f>
        <v>1.0773333333333386E-2</v>
      </c>
      <c r="AA180" s="6">
        <f t="shared" si="169"/>
        <v>1.6623333333333278E-2</v>
      </c>
      <c r="AB180" s="6">
        <f t="shared" si="169"/>
        <v>2.1360000000000032E-2</v>
      </c>
      <c r="AC180" s="6">
        <f t="shared" si="169"/>
        <v>1.7937777777777775E-2</v>
      </c>
      <c r="AD180" s="6">
        <f t="shared" si="169"/>
        <v>4.3822222222222153E-3</v>
      </c>
      <c r="AE180" s="6">
        <f t="shared" si="169"/>
        <v>5.2032222222222216E-2</v>
      </c>
      <c r="AF180" s="6">
        <f t="shared" si="169"/>
        <v>4.2044444444444672E-3</v>
      </c>
      <c r="AG180" s="6">
        <f t="shared" si="169"/>
        <v>1.7693333333333301E-2</v>
      </c>
      <c r="AH180" s="6">
        <f t="shared" si="169"/>
        <v>3.0223333333333338E-2</v>
      </c>
      <c r="AI180" s="6">
        <f t="shared" si="169"/>
        <v>5.3982222222222154E-2</v>
      </c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x14ac:dyDescent="0.2">
      <c r="A181" s="1" t="s">
        <v>179</v>
      </c>
      <c r="B181" s="2"/>
      <c r="C181" s="2"/>
      <c r="D181" s="2"/>
      <c r="E181" s="2"/>
      <c r="F181" s="2">
        <f t="shared" ref="F181:O181" si="170">SQRT(F180)/SQRT(10)</f>
        <v>1.7499206331208876E-2</v>
      </c>
      <c r="G181" s="2">
        <f t="shared" si="170"/>
        <v>6.4773965963700775E-2</v>
      </c>
      <c r="H181" s="2">
        <f t="shared" si="170"/>
        <v>3.7595803548327651E-2</v>
      </c>
      <c r="I181" s="2">
        <f t="shared" si="170"/>
        <v>1.8941430193567199E-2</v>
      </c>
      <c r="J181" s="2">
        <f t="shared" si="170"/>
        <v>1.2631530214330914E-2</v>
      </c>
      <c r="K181" s="2">
        <f t="shared" si="170"/>
        <v>5.4284231391609289E-2</v>
      </c>
      <c r="L181" s="2">
        <f t="shared" si="170"/>
        <v>3.9799497484264722E-2</v>
      </c>
      <c r="M181" s="2">
        <f t="shared" si="170"/>
        <v>3.3837848631377315E-2</v>
      </c>
      <c r="N181" s="2">
        <f t="shared" si="170"/>
        <v>4.1964270516714565E-2</v>
      </c>
      <c r="O181" s="2">
        <f t="shared" si="170"/>
        <v>4.2191362991862574E-2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>
        <f t="shared" ref="Z181:AI181" si="171">SQRT(Z180)/SQRT(10)</f>
        <v>3.2822756333576536E-2</v>
      </c>
      <c r="AA181" s="2">
        <f t="shared" si="171"/>
        <v>4.0771722226726308E-2</v>
      </c>
      <c r="AB181" s="2">
        <f t="shared" si="171"/>
        <v>4.6216880033165403E-2</v>
      </c>
      <c r="AC181" s="2">
        <f t="shared" si="171"/>
        <v>4.2353013798049566E-2</v>
      </c>
      <c r="AD181" s="2">
        <f t="shared" si="171"/>
        <v>2.0933757957476758E-2</v>
      </c>
      <c r="AE181" s="2">
        <f t="shared" si="171"/>
        <v>7.2133364140473999E-2</v>
      </c>
      <c r="AF181" s="2">
        <f t="shared" si="171"/>
        <v>2.0504741998972988E-2</v>
      </c>
      <c r="AG181" s="2">
        <f t="shared" si="171"/>
        <v>4.2063444144926243E-2</v>
      </c>
      <c r="AH181" s="2">
        <f t="shared" si="171"/>
        <v>5.4975752230718343E-2</v>
      </c>
      <c r="AI181" s="2">
        <f t="shared" si="171"/>
        <v>7.3472595042112232E-2</v>
      </c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</row>
    <row r="182" spans="1:256" x14ac:dyDescent="0.2">
      <c r="A182" t="s">
        <v>118</v>
      </c>
      <c r="F182">
        <v>10.55</v>
      </c>
      <c r="G182">
        <v>11.42</v>
      </c>
      <c r="H182">
        <v>12.25</v>
      </c>
      <c r="I182">
        <v>12.39</v>
      </c>
      <c r="Z182">
        <v>10.69</v>
      </c>
      <c r="AA182">
        <v>11.29</v>
      </c>
      <c r="AB182">
        <v>12.99</v>
      </c>
      <c r="AC182">
        <v>12.32</v>
      </c>
    </row>
    <row r="183" spans="1:256" x14ac:dyDescent="0.2">
      <c r="F183">
        <v>10.65</v>
      </c>
      <c r="G183">
        <v>11.65</v>
      </c>
      <c r="H183">
        <v>12.19</v>
      </c>
      <c r="I183">
        <v>12.35</v>
      </c>
      <c r="Z183">
        <v>10.72</v>
      </c>
      <c r="AA183">
        <v>11.63</v>
      </c>
      <c r="AB183">
        <v>12.67</v>
      </c>
      <c r="AC183">
        <v>12.34</v>
      </c>
    </row>
    <row r="184" spans="1:256" x14ac:dyDescent="0.2">
      <c r="F184">
        <v>10.69</v>
      </c>
      <c r="G184">
        <v>11.96</v>
      </c>
      <c r="H184">
        <v>12.47</v>
      </c>
      <c r="I184">
        <v>12.29</v>
      </c>
      <c r="Z184">
        <v>10.66</v>
      </c>
      <c r="AA184">
        <v>11.61</v>
      </c>
      <c r="AB184">
        <v>12.52</v>
      </c>
      <c r="AC184">
        <v>12.29</v>
      </c>
    </row>
    <row r="185" spans="1:256" x14ac:dyDescent="0.2">
      <c r="F185">
        <v>10.74</v>
      </c>
      <c r="G185">
        <v>11.31</v>
      </c>
      <c r="H185">
        <v>12.15</v>
      </c>
      <c r="I185">
        <v>12.39</v>
      </c>
      <c r="Z185">
        <v>10.97</v>
      </c>
      <c r="AA185">
        <v>11.63</v>
      </c>
      <c r="AB185">
        <v>12.67</v>
      </c>
      <c r="AC185">
        <v>12.48</v>
      </c>
    </row>
    <row r="186" spans="1:256" x14ac:dyDescent="0.2">
      <c r="F186">
        <v>10.62</v>
      </c>
      <c r="G186">
        <v>11.29</v>
      </c>
      <c r="H186">
        <v>12.42</v>
      </c>
      <c r="I186">
        <v>12.43</v>
      </c>
      <c r="Z186">
        <v>10.91</v>
      </c>
      <c r="AA186">
        <v>11.75</v>
      </c>
      <c r="AB186">
        <v>12.51</v>
      </c>
      <c r="AC186">
        <v>12.44</v>
      </c>
    </row>
    <row r="187" spans="1:256" x14ac:dyDescent="0.2">
      <c r="F187">
        <v>10.59</v>
      </c>
      <c r="G187">
        <v>11.56</v>
      </c>
      <c r="H187">
        <v>12.38</v>
      </c>
      <c r="I187">
        <v>12.43</v>
      </c>
      <c r="Z187">
        <v>10.69</v>
      </c>
      <c r="AA187">
        <v>11.66</v>
      </c>
      <c r="AB187">
        <v>12.53</v>
      </c>
      <c r="AC187">
        <v>12.31</v>
      </c>
    </row>
    <row r="188" spans="1:256" x14ac:dyDescent="0.2">
      <c r="F188">
        <v>10.62</v>
      </c>
      <c r="G188">
        <v>11.93</v>
      </c>
      <c r="H188">
        <v>12.29</v>
      </c>
      <c r="I188">
        <v>12.39</v>
      </c>
      <c r="Z188">
        <v>10.62</v>
      </c>
      <c r="AA188">
        <v>11.76</v>
      </c>
      <c r="AB188">
        <v>12.93</v>
      </c>
      <c r="AC188">
        <v>12.36</v>
      </c>
    </row>
    <row r="189" spans="1:256" x14ac:dyDescent="0.2">
      <c r="F189">
        <v>10.82</v>
      </c>
      <c r="G189">
        <v>11.77</v>
      </c>
      <c r="H189">
        <v>12.42</v>
      </c>
      <c r="I189">
        <v>12.41</v>
      </c>
      <c r="Z189">
        <v>10.95</v>
      </c>
      <c r="AA189">
        <v>11.71</v>
      </c>
      <c r="AB189">
        <v>12.87</v>
      </c>
      <c r="AC189">
        <v>12.39</v>
      </c>
    </row>
    <row r="190" spans="1:256" x14ac:dyDescent="0.2">
      <c r="F190">
        <v>10.66</v>
      </c>
      <c r="G190">
        <v>11.95</v>
      </c>
      <c r="H190">
        <v>12.66</v>
      </c>
      <c r="I190">
        <v>12.26</v>
      </c>
      <c r="Z190">
        <v>10.43</v>
      </c>
      <c r="AA190">
        <v>11.67</v>
      </c>
      <c r="AB190">
        <v>12.78</v>
      </c>
      <c r="AC190">
        <v>12.38</v>
      </c>
    </row>
    <row r="191" spans="1:256" x14ac:dyDescent="0.2">
      <c r="F191">
        <v>10.71</v>
      </c>
      <c r="G191">
        <v>11.93</v>
      </c>
      <c r="H191">
        <v>12.32</v>
      </c>
      <c r="I191">
        <v>12.45</v>
      </c>
      <c r="Z191">
        <v>10.88</v>
      </c>
      <c r="AA191">
        <v>11.76</v>
      </c>
      <c r="AB191">
        <v>12.44</v>
      </c>
      <c r="AC191">
        <v>12.29</v>
      </c>
    </row>
    <row r="192" spans="1:256" x14ac:dyDescent="0.2">
      <c r="A192" t="s">
        <v>84</v>
      </c>
      <c r="F192">
        <f>AVERAGE(F182:F191)</f>
        <v>10.665000000000001</v>
      </c>
      <c r="G192">
        <f>AVERAGE(G182:G191)</f>
        <v>11.677000000000001</v>
      </c>
      <c r="H192">
        <f>AVERAGE(H182:H191)</f>
        <v>12.355</v>
      </c>
      <c r="I192">
        <f>AVERAGE(I182:I191)</f>
        <v>12.379000000000001</v>
      </c>
      <c r="Z192">
        <f>AVERAGE(Z182:Z191)</f>
        <v>10.752000000000001</v>
      </c>
      <c r="AA192">
        <f>AVERAGE(AA182:AA191)</f>
        <v>11.647000000000002</v>
      </c>
      <c r="AB192">
        <f>AVERAGE(AB182:AB191)</f>
        <v>12.690999999999999</v>
      </c>
      <c r="AC192">
        <f>AVERAGE(AC182:AC191)</f>
        <v>12.36</v>
      </c>
    </row>
    <row r="193" spans="1:256" x14ac:dyDescent="0.2">
      <c r="A193" t="s">
        <v>85</v>
      </c>
      <c r="F193">
        <f>(ABS(F192-F191)+ABS(F192-F190)+ABS(F192-F189)+ABS(F192-F188)+ABS(F192-F187)+ABS(F192-F186)+ABS(F192-F185)+ABS(F192-F184)+ABS(F192-F183)+ABS(F192-F182))</f>
        <v>0.6000000000000032</v>
      </c>
      <c r="G193">
        <f>(ABS(G192-G191)+ABS(G192-G190)+ABS(G192-G189)+ABS(G192-G188)+ABS(G192-G187)+ABS(G192-G186)+ABS(G192-G185)+ABS(G192-G184)+ABS(G192-G183)+ABS(G192-G182))</f>
        <v>2.3099999999999987</v>
      </c>
      <c r="H193">
        <f>(ABS(H192-H191)+ABS(H192-H190)+ABS(H192-H189)+ABS(H192-H188)+ABS(H192-H187)+ABS(H192-H186)+ABS(H192-H185)+ABS(H192-H184)+ABS(H192-H183)+ABS(H192-H182))</f>
        <v>1.1500000000000021</v>
      </c>
      <c r="I193">
        <f>(ABS(I192-I191)+ABS(I192-I190)+ABS(I192-I189)+ABS(I192-I188)+ABS(I192-I187)+ABS(I192-I186)+ABS(I192-I185)+ABS(I192-I184)+ABS(I192-I183)+ABS(I192-I182))</f>
        <v>0.47399999999999665</v>
      </c>
      <c r="Z193">
        <f>(ABS(Z192-Z191)+ABS(Z192-Z190)+ABS(Z192-Z189)+ABS(Z192-Z188)+ABS(Z192-Z187)+ABS(Z192-Z186)+ABS(Z192-Z185)+ABS(Z192-Z184)+ABS(Z192-Z183)+ABS(Z192-Z182))</f>
        <v>1.4040000000000035</v>
      </c>
      <c r="AA193">
        <f>(ABS(AA192-AA191)+ABS(AA192-AA190)+ABS(AA192-AA189)+ABS(AA192-AA188)+ABS(AA192-AA187)+ABS(AA192-AA186)+ABS(AA192-AA185)+ABS(AA192-AA184)+ABS(AA192-AA183)+ABS(AA192-AA182))</f>
        <v>0.85599999999999632</v>
      </c>
      <c r="AB193">
        <f>(ABS(AB192-AB191)+ABS(AB192-AB190)+ABS(AB192-AB189)+ABS(AB192-AB188)+ABS(AB192-AB187)+ABS(AB192-AB186)+ABS(AB192-AB185)+ABS(AB192-AB184)+ABS(AB192-AB183)+ABS(AB192-AB182))</f>
        <v>1.6119999999999983</v>
      </c>
      <c r="AC193">
        <f>(ABS(AC192-AC191)+ABS(AC192-AC190)+ABS(AC192-AC189)+ABS(AC192-AC188)+ABS(AC192-AC187)+ABS(AC192-AC186)+ABS(AC192-AC185)+ABS(AC192-AC184)+ABS(AC192-AC183)+ABS(AC192-AC182))</f>
        <v>0.50000000000000178</v>
      </c>
    </row>
    <row r="194" spans="1:256" x14ac:dyDescent="0.2">
      <c r="F194">
        <f>F193/10</f>
        <v>6.0000000000000317E-2</v>
      </c>
      <c r="G194">
        <f>G193/10</f>
        <v>0.23099999999999987</v>
      </c>
      <c r="H194">
        <f>H193/10</f>
        <v>0.11500000000000021</v>
      </c>
      <c r="I194">
        <f>I193/10</f>
        <v>4.7399999999999665E-2</v>
      </c>
      <c r="Z194">
        <f>Z193/10</f>
        <v>0.14040000000000036</v>
      </c>
      <c r="AA194">
        <f>AA193/10</f>
        <v>8.5599999999999635E-2</v>
      </c>
      <c r="AB194">
        <f>AB193/10</f>
        <v>0.16119999999999984</v>
      </c>
      <c r="AC194">
        <f>AC193/10</f>
        <v>5.0000000000000176E-2</v>
      </c>
    </row>
    <row r="195" spans="1:256" x14ac:dyDescent="0.2">
      <c r="F195">
        <f>F194/F192</f>
        <v>5.6258790436005922E-3</v>
      </c>
      <c r="G195">
        <f>G194/G192</f>
        <v>1.9782478376295268E-2</v>
      </c>
      <c r="H195">
        <f>H194/H192</f>
        <v>9.3079724807770305E-3</v>
      </c>
      <c r="I195">
        <f>I194/I192</f>
        <v>3.8290653526132693E-3</v>
      </c>
      <c r="Z195">
        <f>Z194/Z192</f>
        <v>1.3058035714285746E-2</v>
      </c>
      <c r="AA195">
        <f>AA194/AA192</f>
        <v>7.3495320683437471E-3</v>
      </c>
      <c r="AB195">
        <f>AB194/AB192</f>
        <v>1.2701914742731057E-2</v>
      </c>
      <c r="AC195">
        <f>AC194/AC192</f>
        <v>4.0453074433657102E-3</v>
      </c>
    </row>
    <row r="196" spans="1:256" x14ac:dyDescent="0.2">
      <c r="A196" s="1" t="s">
        <v>86</v>
      </c>
      <c r="B196" s="1"/>
      <c r="C196" s="1"/>
      <c r="D196" s="1"/>
      <c r="E196" s="1"/>
      <c r="F196" s="1">
        <f>F195*100</f>
        <v>0.56258790436005923</v>
      </c>
      <c r="G196" s="1">
        <f>G195*100</f>
        <v>1.9782478376295269</v>
      </c>
      <c r="H196" s="1">
        <f>H195*100</f>
        <v>0.93079724807770303</v>
      </c>
      <c r="I196" s="1">
        <f>I195*100</f>
        <v>0.38290653526132695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>
        <f>Z195*100</f>
        <v>1.3058035714285745</v>
      </c>
      <c r="AA196" s="1">
        <f>AA195*100</f>
        <v>0.73495320683437471</v>
      </c>
      <c r="AB196" s="1">
        <f>AB195*100</f>
        <v>1.2701914742731057</v>
      </c>
      <c r="AC196" s="1">
        <f>AC195*100</f>
        <v>0.40453074433657099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>
        <f>AVERAGE(B196:CA196)</f>
        <v>0.9462523152751553</v>
      </c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">
      <c r="A197" s="1" t="s">
        <v>178</v>
      </c>
      <c r="B197" s="6"/>
      <c r="C197" s="6"/>
      <c r="D197" s="6"/>
      <c r="E197" s="6"/>
      <c r="F197" s="6">
        <f>((POWER(ABS(F192-F182), 2))+(POWER(ABS(F192-F183), 2))+(POWER(ABS(F192-F184), 2))+(POWER(ABS(F192-F185), 2))+(POWER(ABS(F192-F186), 2))+(POWER(ABS(F192-F187), 2))+(POWER(ABS(F192-F188), 2))+(POWER(ABS(F192-F189), 2))+(POWER(ABS(F192-F190), 2))+(POWER(ABS(F192-F191), 2)))</f>
        <v>5.5450000000000166E-2</v>
      </c>
      <c r="G197" s="6">
        <f>((POWER(ABS(G192-G182), 2))+(POWER(ABS(G192-G183), 2))+(POWER(ABS(G192-G184), 2))+(POWER(ABS(G192-G185), 2))+(POWER(ABS(G192-G186), 2))+(POWER(ABS(G192-G187), 2))+(POWER(ABS(G192-G188), 2))+(POWER(ABS(G192-G189), 2))+(POWER(ABS(G192-G190), 2))+(POWER(ABS(G192-G191), 2)))</f>
        <v>0.65620999999999996</v>
      </c>
      <c r="H197" s="6">
        <f>((POWER(ABS(H192-H182), 2))+(POWER(ABS(H192-H183), 2))+(POWER(ABS(H192-H184), 2))+(POWER(ABS(H192-H185), 2))+(POWER(ABS(H192-H186), 2))+(POWER(ABS(H192-H187), 2))+(POWER(ABS(H192-H188), 2))+(POWER(ABS(H192-H189), 2))+(POWER(ABS(H192-H190), 2))+(POWER(ABS(H192-H191), 2)))</f>
        <v>0.20105000000000037</v>
      </c>
      <c r="I197" s="6">
        <f>((POWER(ABS(I192-I182), 2))+(POWER(ABS(I192-I183), 2))+(POWER(ABS(I192-I184), 2))+(POWER(ABS(I192-I185), 2))+(POWER(ABS(I192-I186), 2))+(POWER(ABS(I192-I187), 2))+(POWER(ABS(I192-I188), 2))+(POWER(ABS(I192-I189), 2))+(POWER(ABS(I192-I190), 2))+(POWER(ABS(I192-I191), 2)))</f>
        <v>3.4490000000000111E-2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>
        <f>((POWER(ABS(Z192-Z182), 2))+(POWER(ABS(Z192-Z183), 2))+(POWER(ABS(Z192-Z184), 2))+(POWER(ABS(Z192-Z185), 2))+(POWER(ABS(Z192-Z186), 2))+(POWER(ABS(Z192-Z187), 2))+(POWER(ABS(Z192-Z188), 2))+(POWER(ABS(Z192-Z189), 2))+(POWER(ABS(Z192-Z190), 2))+(POWER(ABS(Z192-Z191), 2)))</f>
        <v>0.26636000000000065</v>
      </c>
      <c r="AA197" s="6">
        <f>((POWER(ABS(AA192-AA182), 2))+(POWER(ABS(AA192-AA183), 2))+(POWER(ABS(AA192-AA184), 2))+(POWER(ABS(AA192-AA185), 2))+(POWER(ABS(AA192-AA186), 2))+(POWER(ABS(AA192-AA187), 2))+(POWER(ABS(AA192-AA188), 2))+(POWER(ABS(AA192-AA189), 2))+(POWER(ABS(AA192-AA190), 2))+(POWER(ABS(AA192-AA191), 2)))</f>
        <v>0.17021000000000064</v>
      </c>
      <c r="AB197" s="6">
        <f>((POWER(ABS(AB192-AB182), 2))+(POWER(ABS(AB192-AB183), 2))+(POWER(ABS(AB192-AB184), 2))+(POWER(ABS(AB192-AB185), 2))+(POWER(ABS(AB192-AB186), 2))+(POWER(ABS(AB192-AB187), 2))+(POWER(ABS(AB192-AB188), 2))+(POWER(ABS(AB192-AB189), 2))+(POWER(ABS(AB192-AB190), 2))+(POWER(ABS(AB192-AB191), 2)))</f>
        <v>0.33829000000000031</v>
      </c>
      <c r="AC197" s="6">
        <f>((POWER(ABS(AC192-AC182), 2))+(POWER(ABS(AC192-AC183), 2))+(POWER(ABS(AC192-AC184), 2))+(POWER(ABS(AC192-AC185), 2))+(POWER(ABS(AC192-AC186), 2))+(POWER(ABS(AC192-AC187), 2))+(POWER(ABS(AC192-AC188), 2))+(POWER(ABS(AC192-AC189), 2))+(POWER(ABS(AC192-AC190), 2))+(POWER(ABS(AC192-AC191), 2)))</f>
        <v>3.6400000000000265E-2</v>
      </c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x14ac:dyDescent="0.2">
      <c r="A198" s="1"/>
      <c r="B198" s="6"/>
      <c r="C198" s="6"/>
      <c r="D198" s="6"/>
      <c r="E198" s="6"/>
      <c r="F198" s="6">
        <f>F197/9</f>
        <v>6.1611111111111293E-3</v>
      </c>
      <c r="G198" s="6">
        <f>G197/9</f>
        <v>7.2912222222222212E-2</v>
      </c>
      <c r="H198" s="6">
        <f>H197/9</f>
        <v>2.2338888888888929E-2</v>
      </c>
      <c r="I198" s="6">
        <f>I197/9</f>
        <v>3.8322222222222347E-3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>
        <f>Z197/9</f>
        <v>2.9595555555555628E-2</v>
      </c>
      <c r="AA198" s="6">
        <f>AA197/9</f>
        <v>1.8912222222222292E-2</v>
      </c>
      <c r="AB198" s="6">
        <f>AB197/9</f>
        <v>3.758777777777781E-2</v>
      </c>
      <c r="AC198" s="6">
        <f>AC197/9</f>
        <v>4.0444444444444737E-3</v>
      </c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x14ac:dyDescent="0.2">
      <c r="A199" s="1" t="s">
        <v>179</v>
      </c>
      <c r="B199" s="2"/>
      <c r="C199" s="2"/>
      <c r="D199" s="2"/>
      <c r="E199" s="2"/>
      <c r="F199" s="2">
        <f>SQRT(F198)/SQRT(10)</f>
        <v>2.4821585588175321E-2</v>
      </c>
      <c r="G199" s="2">
        <f>SQRT(G198)/SQRT(10)</f>
        <v>8.5388653943145279E-2</v>
      </c>
      <c r="H199" s="2">
        <f>SQRT(H198)/SQRT(10)</f>
        <v>4.7264033777163927E-2</v>
      </c>
      <c r="I199" s="2">
        <f>SQRT(I198)/SQRT(10)</f>
        <v>1.9576062480034729E-2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>
        <f>SQRT(Z198)/SQRT(10)</f>
        <v>5.4401797355928996E-2</v>
      </c>
      <c r="AA199" s="2">
        <f>SQRT(AA198)/SQRT(10)</f>
        <v>4.3488184857754512E-2</v>
      </c>
      <c r="AB199" s="2">
        <f>SQRT(AB198)/SQRT(10)</f>
        <v>6.1308871933658839E-2</v>
      </c>
      <c r="AC199" s="2">
        <f>SQRT(AC198)/SQRT(10)</f>
        <v>2.0110804171997877E-2</v>
      </c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</row>
    <row r="200" spans="1:256" x14ac:dyDescent="0.2">
      <c r="A200" t="s">
        <v>119</v>
      </c>
      <c r="F200">
        <v>9.65</v>
      </c>
      <c r="G200">
        <v>9.84</v>
      </c>
      <c r="H200">
        <v>11.77</v>
      </c>
      <c r="I200">
        <v>11.39</v>
      </c>
      <c r="J200">
        <v>8.1300000000000008</v>
      </c>
      <c r="K200">
        <v>7.86</v>
      </c>
      <c r="L200">
        <v>9.3800000000000008</v>
      </c>
      <c r="M200">
        <v>9.4700000000000006</v>
      </c>
      <c r="N200">
        <v>6.27</v>
      </c>
      <c r="O200">
        <v>7.15</v>
      </c>
      <c r="T200">
        <v>7.71</v>
      </c>
      <c r="U200">
        <v>9.3699999999999992</v>
      </c>
      <c r="Z200">
        <v>9.94</v>
      </c>
      <c r="AA200">
        <v>9.9600000000000009</v>
      </c>
      <c r="AB200">
        <v>11.98</v>
      </c>
      <c r="AC200">
        <v>11.69</v>
      </c>
      <c r="AD200">
        <v>8.18</v>
      </c>
      <c r="AE200">
        <v>7.67</v>
      </c>
      <c r="AF200">
        <v>9.52</v>
      </c>
      <c r="AG200">
        <v>9.26</v>
      </c>
      <c r="AH200">
        <v>6.85</v>
      </c>
      <c r="AI200">
        <v>7.16</v>
      </c>
      <c r="AN200">
        <v>8.0399999999999991</v>
      </c>
      <c r="AO200">
        <v>9.41</v>
      </c>
    </row>
    <row r="201" spans="1:256" x14ac:dyDescent="0.2">
      <c r="F201">
        <v>9.93</v>
      </c>
      <c r="G201">
        <v>9.9499999999999993</v>
      </c>
      <c r="H201">
        <v>11.38</v>
      </c>
      <c r="I201">
        <v>11.39</v>
      </c>
      <c r="J201">
        <v>8.15</v>
      </c>
      <c r="K201">
        <v>7.91</v>
      </c>
      <c r="L201">
        <v>9.49</v>
      </c>
      <c r="M201">
        <v>9.4600000000000009</v>
      </c>
      <c r="N201">
        <v>6.27</v>
      </c>
      <c r="O201">
        <v>7.28</v>
      </c>
      <c r="T201">
        <v>7.59</v>
      </c>
      <c r="U201">
        <v>9.2100000000000009</v>
      </c>
      <c r="Z201">
        <v>9.94</v>
      </c>
      <c r="AA201">
        <v>9.76</v>
      </c>
      <c r="AB201">
        <v>12.15</v>
      </c>
      <c r="AC201">
        <v>11.67</v>
      </c>
      <c r="AD201">
        <v>8.19</v>
      </c>
      <c r="AE201">
        <v>7.77</v>
      </c>
      <c r="AF201">
        <v>9.5399999999999991</v>
      </c>
      <c r="AG201">
        <v>9.2799999999999994</v>
      </c>
      <c r="AH201">
        <v>6.18</v>
      </c>
      <c r="AI201">
        <v>7.17</v>
      </c>
      <c r="AN201">
        <v>7.92</v>
      </c>
      <c r="AO201">
        <v>9.41</v>
      </c>
    </row>
    <row r="202" spans="1:256" x14ac:dyDescent="0.2">
      <c r="F202">
        <v>9.56</v>
      </c>
      <c r="G202">
        <v>9.86</v>
      </c>
      <c r="H202">
        <v>11.68</v>
      </c>
      <c r="I202">
        <v>11.73</v>
      </c>
      <c r="J202">
        <v>7.98</v>
      </c>
      <c r="K202">
        <v>7.87</v>
      </c>
      <c r="L202">
        <v>9.42</v>
      </c>
      <c r="M202">
        <v>9.44</v>
      </c>
      <c r="N202">
        <v>6.25</v>
      </c>
      <c r="O202">
        <v>7.46</v>
      </c>
      <c r="T202">
        <v>7.55</v>
      </c>
      <c r="U202">
        <v>9.31</v>
      </c>
      <c r="Z202">
        <v>9.99</v>
      </c>
      <c r="AA202">
        <v>9.7100000000000009</v>
      </c>
      <c r="AB202">
        <v>11.94</v>
      </c>
      <c r="AC202">
        <v>11.78</v>
      </c>
      <c r="AD202">
        <v>7.98</v>
      </c>
      <c r="AE202">
        <v>7.88</v>
      </c>
      <c r="AF202">
        <v>9.39</v>
      </c>
      <c r="AG202">
        <v>9.19</v>
      </c>
      <c r="AH202">
        <v>6.78</v>
      </c>
      <c r="AI202">
        <v>7.21</v>
      </c>
      <c r="AN202">
        <v>8.06</v>
      </c>
      <c r="AO202">
        <v>9.51</v>
      </c>
    </row>
    <row r="203" spans="1:256" x14ac:dyDescent="0.2">
      <c r="F203">
        <v>9.49</v>
      </c>
      <c r="G203">
        <v>9.82</v>
      </c>
      <c r="H203">
        <v>11.65</v>
      </c>
      <c r="I203">
        <v>11.56</v>
      </c>
      <c r="J203">
        <v>7.99</v>
      </c>
      <c r="K203">
        <v>7.81</v>
      </c>
      <c r="L203">
        <v>9.41</v>
      </c>
      <c r="M203">
        <v>9.41</v>
      </c>
      <c r="N203">
        <v>6.34</v>
      </c>
      <c r="O203">
        <v>7.19</v>
      </c>
      <c r="T203">
        <v>7.73</v>
      </c>
      <c r="U203">
        <v>9.33</v>
      </c>
      <c r="Z203">
        <v>9.9600000000000009</v>
      </c>
      <c r="AA203">
        <v>9.82</v>
      </c>
      <c r="AB203">
        <v>12.32</v>
      </c>
      <c r="AC203">
        <v>11.75</v>
      </c>
      <c r="AD203">
        <v>8.18</v>
      </c>
      <c r="AE203">
        <v>7.72</v>
      </c>
      <c r="AF203">
        <v>9.3699999999999992</v>
      </c>
      <c r="AG203">
        <v>9.34</v>
      </c>
      <c r="AH203">
        <v>6.76</v>
      </c>
      <c r="AI203">
        <v>7.31</v>
      </c>
      <c r="AN203">
        <v>8.2899999999999991</v>
      </c>
      <c r="AO203">
        <v>9.24</v>
      </c>
    </row>
    <row r="204" spans="1:256" x14ac:dyDescent="0.2">
      <c r="F204">
        <v>9.39</v>
      </c>
      <c r="G204">
        <v>9.7899999999999991</v>
      </c>
      <c r="H204">
        <v>11.71</v>
      </c>
      <c r="I204">
        <v>11.54</v>
      </c>
      <c r="J204">
        <v>7.99</v>
      </c>
      <c r="K204">
        <v>7.82</v>
      </c>
      <c r="L204">
        <v>9.3800000000000008</v>
      </c>
      <c r="M204">
        <v>9.4499999999999993</v>
      </c>
      <c r="N204">
        <v>6.29</v>
      </c>
      <c r="O204">
        <v>7.38</v>
      </c>
      <c r="T204">
        <v>7.64</v>
      </c>
      <c r="U204">
        <v>9.33</v>
      </c>
      <c r="Z204">
        <v>9.74</v>
      </c>
      <c r="AA204">
        <v>9.82</v>
      </c>
      <c r="AB204">
        <v>11.88</v>
      </c>
      <c r="AC204">
        <v>11.72</v>
      </c>
      <c r="AD204">
        <v>8.11</v>
      </c>
      <c r="AE204">
        <v>7.97</v>
      </c>
      <c r="AF204">
        <v>9.3800000000000008</v>
      </c>
      <c r="AG204">
        <v>9.41</v>
      </c>
      <c r="AH204">
        <v>6.78</v>
      </c>
      <c r="AI204">
        <v>7.28</v>
      </c>
      <c r="AN204">
        <v>8.06</v>
      </c>
      <c r="AO204">
        <v>9.36</v>
      </c>
    </row>
    <row r="205" spans="1:256" x14ac:dyDescent="0.2">
      <c r="F205">
        <v>9.9600000000000009</v>
      </c>
      <c r="G205">
        <v>9.8699999999999992</v>
      </c>
      <c r="H205">
        <v>11.86</v>
      </c>
      <c r="I205">
        <v>11.65</v>
      </c>
      <c r="J205">
        <v>7.99</v>
      </c>
      <c r="K205">
        <v>7.74</v>
      </c>
      <c r="L205">
        <v>9.43</v>
      </c>
      <c r="M205">
        <v>9.4499999999999993</v>
      </c>
      <c r="N205">
        <v>6.29</v>
      </c>
      <c r="O205">
        <v>7.38</v>
      </c>
      <c r="T205">
        <v>7.45</v>
      </c>
      <c r="U205">
        <v>9.24</v>
      </c>
      <c r="Z205">
        <v>9.8800000000000008</v>
      </c>
      <c r="AA205">
        <v>9.86</v>
      </c>
      <c r="AB205">
        <v>11.89</v>
      </c>
      <c r="AC205">
        <v>11.76</v>
      </c>
      <c r="AD205">
        <v>8.0500000000000007</v>
      </c>
      <c r="AE205">
        <v>7.76</v>
      </c>
      <c r="AF205">
        <v>9.39</v>
      </c>
      <c r="AG205">
        <v>9.26</v>
      </c>
      <c r="AH205">
        <v>6.75</v>
      </c>
      <c r="AI205">
        <v>7.28</v>
      </c>
      <c r="AN205">
        <v>8.17</v>
      </c>
      <c r="AO205">
        <v>9.4499999999999993</v>
      </c>
    </row>
    <row r="206" spans="1:256" x14ac:dyDescent="0.2">
      <c r="F206">
        <v>9.9700000000000006</v>
      </c>
      <c r="G206">
        <v>9.5399999999999991</v>
      </c>
      <c r="H206">
        <v>11.62</v>
      </c>
      <c r="I206">
        <v>11.72</v>
      </c>
      <c r="J206">
        <v>8.1300000000000008</v>
      </c>
      <c r="K206">
        <v>7.79</v>
      </c>
      <c r="L206">
        <v>9.35</v>
      </c>
      <c r="M206">
        <v>9.43</v>
      </c>
      <c r="N206">
        <v>6.34</v>
      </c>
      <c r="O206">
        <v>7.34</v>
      </c>
      <c r="T206">
        <v>7.65</v>
      </c>
      <c r="U206">
        <v>9.2799999999999994</v>
      </c>
      <c r="Z206">
        <v>9.86</v>
      </c>
      <c r="AA206">
        <v>9.82</v>
      </c>
      <c r="AB206">
        <v>11.85</v>
      </c>
      <c r="AC206">
        <v>11.57</v>
      </c>
      <c r="AD206">
        <v>8.16</v>
      </c>
      <c r="AE206">
        <v>7.78</v>
      </c>
      <c r="AF206">
        <v>9.2799999999999994</v>
      </c>
      <c r="AG206">
        <v>9.3800000000000008</v>
      </c>
      <c r="AH206">
        <v>6.42</v>
      </c>
      <c r="AI206">
        <v>7.19</v>
      </c>
      <c r="AN206">
        <v>8.19</v>
      </c>
      <c r="AO206">
        <v>9.3699999999999992</v>
      </c>
    </row>
    <row r="207" spans="1:256" x14ac:dyDescent="0.2">
      <c r="F207">
        <v>9.69</v>
      </c>
      <c r="G207">
        <v>9.9600000000000009</v>
      </c>
      <c r="H207">
        <v>11.57</v>
      </c>
      <c r="I207">
        <v>11.74</v>
      </c>
      <c r="J207">
        <v>8.1300000000000008</v>
      </c>
      <c r="K207">
        <v>7.78</v>
      </c>
      <c r="L207">
        <v>9.39</v>
      </c>
      <c r="M207">
        <v>9.4600000000000009</v>
      </c>
      <c r="N207">
        <v>6.41</v>
      </c>
      <c r="O207">
        <v>7.28</v>
      </c>
      <c r="T207">
        <v>7.78</v>
      </c>
      <c r="U207">
        <v>9.39</v>
      </c>
      <c r="Z207">
        <v>9.99</v>
      </c>
      <c r="AA207">
        <v>9.85</v>
      </c>
      <c r="AB207">
        <v>12.14</v>
      </c>
      <c r="AC207">
        <v>11.82</v>
      </c>
      <c r="AD207">
        <v>8.19</v>
      </c>
      <c r="AE207">
        <v>7.75</v>
      </c>
      <c r="AF207">
        <v>9.3699999999999992</v>
      </c>
      <c r="AG207">
        <v>9.2200000000000006</v>
      </c>
      <c r="AH207">
        <v>6.87</v>
      </c>
      <c r="AI207">
        <v>7.26</v>
      </c>
      <c r="AN207">
        <v>8.09</v>
      </c>
      <c r="AO207">
        <v>9.48</v>
      </c>
    </row>
    <row r="208" spans="1:256" x14ac:dyDescent="0.2">
      <c r="F208">
        <v>9.9700000000000006</v>
      </c>
      <c r="G208">
        <v>9.77</v>
      </c>
      <c r="H208">
        <v>11.73</v>
      </c>
      <c r="I208">
        <v>11.73</v>
      </c>
      <c r="J208">
        <v>8.08</v>
      </c>
      <c r="K208">
        <v>7.83</v>
      </c>
      <c r="L208">
        <v>9.41</v>
      </c>
      <c r="M208">
        <v>9.48</v>
      </c>
      <c r="N208">
        <v>6.28</v>
      </c>
      <c r="O208">
        <v>7.44</v>
      </c>
      <c r="T208">
        <v>7.78</v>
      </c>
      <c r="U208">
        <v>9.33</v>
      </c>
      <c r="Z208">
        <v>9.66</v>
      </c>
      <c r="AA208">
        <v>9.91</v>
      </c>
      <c r="AB208">
        <v>12.22</v>
      </c>
      <c r="AC208">
        <v>11.75</v>
      </c>
      <c r="AD208">
        <v>8.15</v>
      </c>
      <c r="AE208">
        <v>7.74</v>
      </c>
      <c r="AF208">
        <v>9.3699999999999992</v>
      </c>
      <c r="AG208">
        <v>9.25</v>
      </c>
      <c r="AH208">
        <v>6.76</v>
      </c>
      <c r="AI208">
        <v>7.34</v>
      </c>
      <c r="AN208">
        <v>8.15</v>
      </c>
      <c r="AO208">
        <v>9.5399999999999991</v>
      </c>
    </row>
    <row r="209" spans="1:256" x14ac:dyDescent="0.2">
      <c r="F209">
        <v>9.9499999999999993</v>
      </c>
      <c r="G209">
        <v>9.76</v>
      </c>
      <c r="H209">
        <v>11.58</v>
      </c>
      <c r="I209">
        <v>11.72</v>
      </c>
      <c r="J209">
        <v>8.15</v>
      </c>
      <c r="K209">
        <v>7.61</v>
      </c>
      <c r="L209">
        <v>9.52</v>
      </c>
      <c r="M209">
        <v>9.57</v>
      </c>
      <c r="N209">
        <v>6.38</v>
      </c>
      <c r="O209">
        <v>7.27</v>
      </c>
      <c r="T209">
        <v>7.88</v>
      </c>
      <c r="U209">
        <v>9.2899999999999991</v>
      </c>
      <c r="Z209">
        <v>9.9600000000000009</v>
      </c>
      <c r="AA209">
        <v>9.64</v>
      </c>
      <c r="AB209">
        <v>12.08</v>
      </c>
      <c r="AC209">
        <v>11.78</v>
      </c>
      <c r="AD209">
        <v>8.11</v>
      </c>
      <c r="AE209">
        <v>7.72</v>
      </c>
      <c r="AF209">
        <v>9.3699999999999992</v>
      </c>
      <c r="AG209">
        <v>9.3800000000000008</v>
      </c>
      <c r="AH209">
        <v>6.95</v>
      </c>
      <c r="AI209">
        <v>7.26</v>
      </c>
      <c r="AN209">
        <v>8.18</v>
      </c>
      <c r="AO209">
        <v>9.3800000000000008</v>
      </c>
    </row>
    <row r="210" spans="1:256" x14ac:dyDescent="0.2">
      <c r="A210" t="s">
        <v>84</v>
      </c>
      <c r="F210">
        <f t="shared" ref="F210:AO210" si="172">AVERAGE(F200:F209)</f>
        <v>9.7560000000000002</v>
      </c>
      <c r="G210">
        <f t="shared" si="172"/>
        <v>9.8159999999999989</v>
      </c>
      <c r="H210">
        <f t="shared" si="172"/>
        <v>11.655000000000001</v>
      </c>
      <c r="I210">
        <f t="shared" si="172"/>
        <v>11.617000000000001</v>
      </c>
      <c r="J210">
        <f t="shared" si="172"/>
        <v>8.072000000000001</v>
      </c>
      <c r="K210">
        <f t="shared" si="172"/>
        <v>7.8019999999999996</v>
      </c>
      <c r="L210">
        <f t="shared" si="172"/>
        <v>9.4179999999999993</v>
      </c>
      <c r="M210">
        <f t="shared" si="172"/>
        <v>9.4620000000000033</v>
      </c>
      <c r="N210">
        <f t="shared" si="172"/>
        <v>6.3119999999999994</v>
      </c>
      <c r="O210">
        <f t="shared" si="172"/>
        <v>7.3170000000000002</v>
      </c>
      <c r="T210">
        <f t="shared" si="172"/>
        <v>7.6759999999999993</v>
      </c>
      <c r="U210">
        <f t="shared" si="172"/>
        <v>9.3079999999999981</v>
      </c>
      <c r="Z210">
        <f t="shared" si="172"/>
        <v>9.8919999999999995</v>
      </c>
      <c r="AA210">
        <f t="shared" si="172"/>
        <v>9.8149999999999995</v>
      </c>
      <c r="AB210">
        <f t="shared" si="172"/>
        <v>12.044999999999998</v>
      </c>
      <c r="AC210">
        <f t="shared" si="172"/>
        <v>11.728999999999999</v>
      </c>
      <c r="AD210">
        <f t="shared" si="172"/>
        <v>8.129999999999999</v>
      </c>
      <c r="AE210">
        <f t="shared" si="172"/>
        <v>7.7759999999999989</v>
      </c>
      <c r="AF210">
        <f t="shared" si="172"/>
        <v>9.3980000000000015</v>
      </c>
      <c r="AG210">
        <f t="shared" si="172"/>
        <v>9.2969999999999988</v>
      </c>
      <c r="AH210">
        <f t="shared" si="172"/>
        <v>6.7099999999999991</v>
      </c>
      <c r="AI210">
        <f t="shared" si="172"/>
        <v>7.2459999999999996</v>
      </c>
      <c r="AN210">
        <f t="shared" si="172"/>
        <v>8.1150000000000002</v>
      </c>
      <c r="AO210">
        <f t="shared" si="172"/>
        <v>9.4150000000000009</v>
      </c>
    </row>
    <row r="211" spans="1:256" x14ac:dyDescent="0.2">
      <c r="A211" t="s">
        <v>85</v>
      </c>
      <c r="F211">
        <f t="shared" ref="F211:AO211" si="173">(ABS(F210-F209)+ABS(F210-F208)+ABS(F210-F207)+ABS(F210-F206)+ABS(F210-F205)+ABS(F210-F204)+ABS(F210-F203)+ABS(F210-F202)+ABS(F210-F201)+ABS(F210-F200))</f>
        <v>2</v>
      </c>
      <c r="G211">
        <f t="shared" si="173"/>
        <v>0.80800000000000338</v>
      </c>
      <c r="H211">
        <f t="shared" si="173"/>
        <v>0.94999999999999929</v>
      </c>
      <c r="I211">
        <f t="shared" si="173"/>
        <v>1.1760000000000002</v>
      </c>
      <c r="J211">
        <f t="shared" si="173"/>
        <v>0.67600000000000016</v>
      </c>
      <c r="K211">
        <f t="shared" si="173"/>
        <v>0.57600000000000051</v>
      </c>
      <c r="L211">
        <f t="shared" si="173"/>
        <v>0.37599999999999589</v>
      </c>
      <c r="M211">
        <f t="shared" si="173"/>
        <v>0.26800000000001489</v>
      </c>
      <c r="N211">
        <f t="shared" si="173"/>
        <v>0.44399999999999906</v>
      </c>
      <c r="O211">
        <f t="shared" si="173"/>
        <v>0.82999999999999918</v>
      </c>
      <c r="T211">
        <f t="shared" si="173"/>
        <v>1.0000000000000009</v>
      </c>
      <c r="U211">
        <f t="shared" si="173"/>
        <v>0.42400000000000482</v>
      </c>
      <c r="Z211">
        <f t="shared" si="173"/>
        <v>0.85600000000000165</v>
      </c>
      <c r="AA211">
        <f t="shared" si="173"/>
        <v>0.67000000000000171</v>
      </c>
      <c r="AB211">
        <f t="shared" si="173"/>
        <v>1.370000000000001</v>
      </c>
      <c r="AC211">
        <f t="shared" si="173"/>
        <v>0.53200000000000003</v>
      </c>
      <c r="AD211">
        <f t="shared" si="173"/>
        <v>0.54000000000000092</v>
      </c>
      <c r="AE211">
        <f t="shared" si="173"/>
        <v>0.60399999999999654</v>
      </c>
      <c r="AF211">
        <f t="shared" si="173"/>
        <v>0.52800000000000935</v>
      </c>
      <c r="AG211">
        <f t="shared" si="173"/>
        <v>0.64400000000000013</v>
      </c>
      <c r="AH211">
        <f t="shared" si="173"/>
        <v>1.6400000000000059</v>
      </c>
      <c r="AI211">
        <f t="shared" si="173"/>
        <v>0.50800000000000001</v>
      </c>
      <c r="AN211">
        <f t="shared" si="173"/>
        <v>0.80999999999999872</v>
      </c>
      <c r="AO211">
        <f t="shared" si="173"/>
        <v>0.64000000000000057</v>
      </c>
    </row>
    <row r="212" spans="1:256" x14ac:dyDescent="0.2">
      <c r="F212">
        <f t="shared" ref="F212:AO212" si="174">F211/10</f>
        <v>0.2</v>
      </c>
      <c r="G212">
        <f t="shared" si="174"/>
        <v>8.0800000000000344E-2</v>
      </c>
      <c r="H212">
        <f t="shared" si="174"/>
        <v>9.4999999999999932E-2</v>
      </c>
      <c r="I212">
        <f t="shared" si="174"/>
        <v>0.11760000000000001</v>
      </c>
      <c r="J212">
        <f t="shared" si="174"/>
        <v>6.7600000000000021E-2</v>
      </c>
      <c r="K212">
        <f t="shared" si="174"/>
        <v>5.7600000000000054E-2</v>
      </c>
      <c r="L212">
        <f t="shared" si="174"/>
        <v>3.7599999999999592E-2</v>
      </c>
      <c r="M212">
        <f t="shared" si="174"/>
        <v>2.6800000000001489E-2</v>
      </c>
      <c r="N212">
        <f t="shared" si="174"/>
        <v>4.4399999999999905E-2</v>
      </c>
      <c r="O212">
        <f t="shared" si="174"/>
        <v>8.2999999999999921E-2</v>
      </c>
      <c r="T212">
        <f t="shared" si="174"/>
        <v>0.10000000000000009</v>
      </c>
      <c r="U212">
        <f t="shared" si="174"/>
        <v>4.2400000000000479E-2</v>
      </c>
      <c r="Z212">
        <f t="shared" si="174"/>
        <v>8.5600000000000162E-2</v>
      </c>
      <c r="AA212">
        <f t="shared" si="174"/>
        <v>6.7000000000000171E-2</v>
      </c>
      <c r="AB212">
        <f t="shared" si="174"/>
        <v>0.13700000000000009</v>
      </c>
      <c r="AC212">
        <f t="shared" si="174"/>
        <v>5.3200000000000004E-2</v>
      </c>
      <c r="AD212">
        <f t="shared" si="174"/>
        <v>5.400000000000009E-2</v>
      </c>
      <c r="AE212">
        <f t="shared" si="174"/>
        <v>6.0399999999999655E-2</v>
      </c>
      <c r="AF212">
        <f t="shared" si="174"/>
        <v>5.2800000000000936E-2</v>
      </c>
      <c r="AG212">
        <f t="shared" si="174"/>
        <v>6.4400000000000013E-2</v>
      </c>
      <c r="AH212">
        <f t="shared" si="174"/>
        <v>0.16400000000000059</v>
      </c>
      <c r="AI212">
        <f t="shared" si="174"/>
        <v>5.0799999999999998E-2</v>
      </c>
      <c r="AN212">
        <f t="shared" si="174"/>
        <v>8.0999999999999878E-2</v>
      </c>
      <c r="AO212">
        <f t="shared" si="174"/>
        <v>6.4000000000000057E-2</v>
      </c>
    </row>
    <row r="213" spans="1:256" x14ac:dyDescent="0.2">
      <c r="F213">
        <f t="shared" ref="F213:AO213" si="175">F212/F210</f>
        <v>2.050020500205002E-2</v>
      </c>
      <c r="G213">
        <f t="shared" si="175"/>
        <v>8.2314588427058223E-3</v>
      </c>
      <c r="H213">
        <f t="shared" si="175"/>
        <v>8.1510081510081447E-3</v>
      </c>
      <c r="I213">
        <f t="shared" si="175"/>
        <v>1.0123095463544805E-2</v>
      </c>
      <c r="J213">
        <f t="shared" si="175"/>
        <v>8.3746283448959385E-3</v>
      </c>
      <c r="K213">
        <f t="shared" si="175"/>
        <v>7.3827223788772182E-3</v>
      </c>
      <c r="L213">
        <f t="shared" si="175"/>
        <v>3.9923550647695469E-3</v>
      </c>
      <c r="M213">
        <f t="shared" si="175"/>
        <v>2.8323821602199832E-3</v>
      </c>
      <c r="N213">
        <f t="shared" si="175"/>
        <v>7.0342205323193768E-3</v>
      </c>
      <c r="O213">
        <f t="shared" si="175"/>
        <v>1.1343446767801E-2</v>
      </c>
      <c r="T213">
        <f t="shared" si="175"/>
        <v>1.3027618551328829E-2</v>
      </c>
      <c r="U213">
        <f t="shared" si="175"/>
        <v>4.5552213149979036E-3</v>
      </c>
      <c r="Z213">
        <f t="shared" si="175"/>
        <v>8.653457339264068E-3</v>
      </c>
      <c r="AA213">
        <f t="shared" si="175"/>
        <v>6.8262862964849893E-3</v>
      </c>
      <c r="AB213">
        <f t="shared" si="175"/>
        <v>1.1374014113740151E-2</v>
      </c>
      <c r="AC213">
        <f t="shared" si="175"/>
        <v>4.5357660499616339E-3</v>
      </c>
      <c r="AD213">
        <f t="shared" si="175"/>
        <v>6.6420664206642182E-3</v>
      </c>
      <c r="AE213">
        <f t="shared" si="175"/>
        <v>7.767489711934113E-3</v>
      </c>
      <c r="AF213">
        <f t="shared" si="175"/>
        <v>5.6182166418387875E-3</v>
      </c>
      <c r="AG213">
        <f t="shared" si="175"/>
        <v>6.9269656878562999E-3</v>
      </c>
      <c r="AH213">
        <f t="shared" si="175"/>
        <v>2.4441132637854041E-2</v>
      </c>
      <c r="AI213">
        <f t="shared" si="175"/>
        <v>7.0107645597571079E-3</v>
      </c>
      <c r="AN213">
        <f t="shared" si="175"/>
        <v>9.9815157116450864E-3</v>
      </c>
      <c r="AO213">
        <f t="shared" si="175"/>
        <v>6.7976633032395166E-3</v>
      </c>
    </row>
    <row r="214" spans="1:256" x14ac:dyDescent="0.2">
      <c r="A214" s="1" t="s">
        <v>86</v>
      </c>
      <c r="B214" s="1"/>
      <c r="C214" s="1"/>
      <c r="D214" s="1"/>
      <c r="E214" s="1"/>
      <c r="F214" s="1">
        <f t="shared" ref="F214:AO214" si="176">F213*100</f>
        <v>2.0500205002050018</v>
      </c>
      <c r="G214" s="1">
        <f t="shared" si="176"/>
        <v>0.82314588427058222</v>
      </c>
      <c r="H214" s="1">
        <f t="shared" si="176"/>
        <v>0.81510081510081445</v>
      </c>
      <c r="I214" s="1">
        <f t="shared" si="176"/>
        <v>1.0123095463544804</v>
      </c>
      <c r="J214" s="1">
        <f t="shared" si="176"/>
        <v>0.8374628344895938</v>
      </c>
      <c r="K214" s="1">
        <f t="shared" si="176"/>
        <v>0.73827223788772178</v>
      </c>
      <c r="L214" s="1">
        <f t="shared" si="176"/>
        <v>0.39923550647695472</v>
      </c>
      <c r="M214" s="1">
        <f t="shared" si="176"/>
        <v>0.28323821602199833</v>
      </c>
      <c r="N214" s="1">
        <f t="shared" si="176"/>
        <v>0.70342205323193774</v>
      </c>
      <c r="O214" s="1">
        <f t="shared" si="176"/>
        <v>1.1343446767801</v>
      </c>
      <c r="P214" s="1"/>
      <c r="Q214" s="1"/>
      <c r="R214" s="1"/>
      <c r="S214" s="1"/>
      <c r="T214" s="1">
        <f t="shared" si="176"/>
        <v>1.302761855132883</v>
      </c>
      <c r="U214" s="1">
        <f t="shared" si="176"/>
        <v>0.45552213149979037</v>
      </c>
      <c r="V214" s="1"/>
      <c r="W214" s="1"/>
      <c r="X214" s="1"/>
      <c r="Y214" s="1"/>
      <c r="Z214" s="1">
        <f t="shared" si="176"/>
        <v>0.86534573392640679</v>
      </c>
      <c r="AA214" s="1">
        <f t="shared" si="176"/>
        <v>0.68262862964849891</v>
      </c>
      <c r="AB214" s="1">
        <f t="shared" si="176"/>
        <v>1.1374014113740152</v>
      </c>
      <c r="AC214" s="1">
        <f t="shared" si="176"/>
        <v>0.45357660499616337</v>
      </c>
      <c r="AD214" s="1">
        <f t="shared" si="176"/>
        <v>0.66420664206642177</v>
      </c>
      <c r="AE214" s="1">
        <f t="shared" si="176"/>
        <v>0.77674897119341135</v>
      </c>
      <c r="AF214" s="1">
        <f t="shared" si="176"/>
        <v>0.5618216641838788</v>
      </c>
      <c r="AG214" s="1">
        <f t="shared" si="176"/>
        <v>0.69269656878563002</v>
      </c>
      <c r="AH214" s="1">
        <f t="shared" si="176"/>
        <v>2.4441132637854039</v>
      </c>
      <c r="AI214" s="1">
        <f t="shared" si="176"/>
        <v>0.70107645597571078</v>
      </c>
      <c r="AJ214" s="1"/>
      <c r="AK214" s="1"/>
      <c r="AL214" s="1"/>
      <c r="AM214" s="1"/>
      <c r="AN214" s="1">
        <f t="shared" si="176"/>
        <v>0.99815157116450859</v>
      </c>
      <c r="AO214" s="1">
        <f t="shared" si="176"/>
        <v>0.67976633032395162</v>
      </c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>
        <f>AVERAGE(B214:CA214)</f>
        <v>0.88384875436982746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">
      <c r="A215" s="1" t="s">
        <v>178</v>
      </c>
      <c r="B215" s="6"/>
      <c r="C215" s="6"/>
      <c r="D215" s="6"/>
      <c r="E215" s="6"/>
      <c r="F215" s="6">
        <f t="shared" ref="F215:O215" si="177">((POWER(ABS(F210-F200), 2))+(POWER(ABS(F210-F201), 2))+(POWER(ABS(F210-F202), 2))+(POWER(ABS(F210-F203), 2))+(POWER(ABS(F210-F204), 2))+(POWER(ABS(F210-F205), 2))+(POWER(ABS(F210-F206), 2))+(POWER(ABS(F210-F207), 2))+(POWER(ABS(F210-F208), 2))+(POWER(ABS(F210-F209), 2)))</f>
        <v>0.45983999999999975</v>
      </c>
      <c r="G215" s="6">
        <f t="shared" si="177"/>
        <v>0.12624000000000049</v>
      </c>
      <c r="H215" s="6">
        <f t="shared" si="177"/>
        <v>0.15424999999999939</v>
      </c>
      <c r="I215" s="6">
        <f t="shared" si="177"/>
        <v>0.17521000000000009</v>
      </c>
      <c r="J215" s="6">
        <f t="shared" si="177"/>
        <v>5.09600000000002E-2</v>
      </c>
      <c r="K215" s="6">
        <f t="shared" si="177"/>
        <v>6.2159999999999931E-2</v>
      </c>
      <c r="L215" s="6">
        <f t="shared" si="177"/>
        <v>2.4159999999999827E-2</v>
      </c>
      <c r="M215" s="6">
        <f t="shared" si="177"/>
        <v>1.6560000000000137E-2</v>
      </c>
      <c r="N215" s="6">
        <f t="shared" si="177"/>
        <v>2.516000000000005E-2</v>
      </c>
      <c r="O215" s="6">
        <f t="shared" si="177"/>
        <v>9.3009999999999843E-2</v>
      </c>
      <c r="P215" s="6"/>
      <c r="Q215" s="6"/>
      <c r="R215" s="6"/>
      <c r="S215" s="6"/>
      <c r="T215" s="6">
        <f t="shared" ref="T215:AI215" si="178">((POWER(ABS(T210-T200), 2))+(POWER(ABS(T210-T201), 2))+(POWER(ABS(T210-T202), 2))+(POWER(ABS(T210-T203), 2))+(POWER(ABS(T210-T204), 2))+(POWER(ABS(T210-T205), 2))+(POWER(ABS(T210-T206), 2))+(POWER(ABS(T210-T207), 2))+(POWER(ABS(T210-T208), 2))+(POWER(ABS(T210-T209), 2)))</f>
        <v>0.14364000000000007</v>
      </c>
      <c r="U215" s="6">
        <f t="shared" si="178"/>
        <v>2.7359999999999877E-2</v>
      </c>
      <c r="V215" s="6"/>
      <c r="W215" s="6"/>
      <c r="X215" s="6"/>
      <c r="Y215" s="6"/>
      <c r="Z215" s="6">
        <f t="shared" si="178"/>
        <v>0.11116000000000011</v>
      </c>
      <c r="AA215" s="6">
        <f t="shared" si="178"/>
        <v>7.8049999999999869E-2</v>
      </c>
      <c r="AB215" s="6">
        <f t="shared" si="178"/>
        <v>0.23205000000000031</v>
      </c>
      <c r="AC215" s="6">
        <f t="shared" si="178"/>
        <v>4.5689999999999849E-2</v>
      </c>
      <c r="AD215" s="6">
        <f t="shared" si="178"/>
        <v>4.3199999999999648E-2</v>
      </c>
      <c r="AE215" s="6">
        <f t="shared" si="178"/>
        <v>6.8239999999999953E-2</v>
      </c>
      <c r="AF215" s="6">
        <f t="shared" si="178"/>
        <v>5.2559999999999933E-2</v>
      </c>
      <c r="AG215" s="6">
        <f t="shared" si="178"/>
        <v>5.101000000000034E-2</v>
      </c>
      <c r="AH215" s="6">
        <f t="shared" si="178"/>
        <v>0.48420000000000046</v>
      </c>
      <c r="AI215" s="6">
        <f t="shared" si="178"/>
        <v>3.3239999999999888E-2</v>
      </c>
      <c r="AJ215" s="6"/>
      <c r="AK215" s="6"/>
      <c r="AL215" s="6"/>
      <c r="AM215" s="6"/>
      <c r="AN215" s="6">
        <f>((POWER(ABS(AN210-AN200), 2))+(POWER(ABS(AN210-AN201), 2))+(POWER(ABS(AN210-AN202), 2))+(POWER(ABS(AN210-AN203), 2))+(POWER(ABS(AN210-AN204), 2))+(POWER(ABS(AN210-AN205), 2))+(POWER(ABS(AN210-AN206), 2))+(POWER(ABS(AN210-AN207), 2))+(POWER(ABS(AN210-AN208), 2))+(POWER(ABS(AN210-AN209), 2)))</f>
        <v>9.5049999999999663E-2</v>
      </c>
      <c r="AO215" s="6">
        <f>((POWER(ABS(AO210-AO200), 2))+(POWER(ABS(AO210-AO201), 2))+(POWER(ABS(AO210-AO202), 2))+(POWER(ABS(AO210-AO203), 2))+(POWER(ABS(AO210-AO204), 2))+(POWER(ABS(AO210-AO205), 2))+(POWER(ABS(AO210-AO206), 2))+(POWER(ABS(AO210-AO207), 2))+(POWER(ABS(AO210-AO208), 2))+(POWER(ABS(AO210-AO209), 2)))</f>
        <v>6.7049999999999749E-2</v>
      </c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x14ac:dyDescent="0.2">
      <c r="A216" s="1"/>
      <c r="B216" s="6"/>
      <c r="C216" s="6"/>
      <c r="D216" s="6"/>
      <c r="E216" s="6"/>
      <c r="F216" s="6">
        <f t="shared" ref="F216:O216" si="179">F215/9</f>
        <v>5.1093333333333303E-2</v>
      </c>
      <c r="G216" s="6">
        <f t="shared" si="179"/>
        <v>1.4026666666666722E-2</v>
      </c>
      <c r="H216" s="6">
        <f t="shared" si="179"/>
        <v>1.7138888888888822E-2</v>
      </c>
      <c r="I216" s="6">
        <f t="shared" si="179"/>
        <v>1.9467777777777789E-2</v>
      </c>
      <c r="J216" s="6">
        <f t="shared" si="179"/>
        <v>5.6622222222222447E-3</v>
      </c>
      <c r="K216" s="6">
        <f t="shared" si="179"/>
        <v>6.9066666666666591E-3</v>
      </c>
      <c r="L216" s="6">
        <f t="shared" si="179"/>
        <v>2.6844444444444251E-3</v>
      </c>
      <c r="M216" s="6">
        <f t="shared" si="179"/>
        <v>1.8400000000000152E-3</v>
      </c>
      <c r="N216" s="6">
        <f t="shared" si="179"/>
        <v>2.7955555555555611E-3</v>
      </c>
      <c r="O216" s="6">
        <f t="shared" si="179"/>
        <v>1.0334444444444427E-2</v>
      </c>
      <c r="P216" s="6"/>
      <c r="Q216" s="6"/>
      <c r="R216" s="6"/>
      <c r="S216" s="6"/>
      <c r="T216" s="6">
        <f t="shared" ref="T216:AI216" si="180">T215/9</f>
        <v>1.5960000000000009E-2</v>
      </c>
      <c r="U216" s="6">
        <f t="shared" si="180"/>
        <v>3.0399999999999863E-3</v>
      </c>
      <c r="V216" s="6"/>
      <c r="W216" s="6"/>
      <c r="X216" s="6"/>
      <c r="Y216" s="6"/>
      <c r="Z216" s="6">
        <f t="shared" si="180"/>
        <v>1.2351111111111123E-2</v>
      </c>
      <c r="AA216" s="6">
        <f t="shared" si="180"/>
        <v>8.6722222222222079E-3</v>
      </c>
      <c r="AB216" s="6">
        <f t="shared" si="180"/>
        <v>2.5783333333333366E-2</v>
      </c>
      <c r="AC216" s="6">
        <f t="shared" si="180"/>
        <v>5.0766666666666495E-3</v>
      </c>
      <c r="AD216" s="6">
        <f t="shared" si="180"/>
        <v>4.7999999999999605E-3</v>
      </c>
      <c r="AE216" s="6">
        <f t="shared" si="180"/>
        <v>7.5822222222222168E-3</v>
      </c>
      <c r="AF216" s="6">
        <f t="shared" si="180"/>
        <v>5.8399999999999928E-3</v>
      </c>
      <c r="AG216" s="6">
        <f t="shared" si="180"/>
        <v>5.6677777777778158E-3</v>
      </c>
      <c r="AH216" s="6">
        <f t="shared" si="180"/>
        <v>5.3800000000000049E-2</v>
      </c>
      <c r="AI216" s="6">
        <f t="shared" si="180"/>
        <v>3.693333333333321E-3</v>
      </c>
      <c r="AJ216" s="6"/>
      <c r="AK216" s="6"/>
      <c r="AL216" s="6"/>
      <c r="AM216" s="6"/>
      <c r="AN216" s="6">
        <f>AN215/9</f>
        <v>1.0561111111111073E-2</v>
      </c>
      <c r="AO216" s="6">
        <f>AO215/9</f>
        <v>7.4499999999999723E-3</v>
      </c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x14ac:dyDescent="0.2">
      <c r="A217" s="1" t="s">
        <v>179</v>
      </c>
      <c r="B217" s="2"/>
      <c r="C217" s="2"/>
      <c r="D217" s="2"/>
      <c r="E217" s="2"/>
      <c r="F217" s="2">
        <f t="shared" ref="F217:O217" si="181">SQRT(F216)/SQRT(10)</f>
        <v>7.1479600819627759E-2</v>
      </c>
      <c r="G217" s="2">
        <f t="shared" si="181"/>
        <v>3.7452191747168441E-2</v>
      </c>
      <c r="H217" s="2">
        <f t="shared" si="181"/>
        <v>4.1399141161247315E-2</v>
      </c>
      <c r="I217" s="2">
        <f t="shared" si="181"/>
        <v>4.4122304765025343E-2</v>
      </c>
      <c r="J217" s="2">
        <f t="shared" si="181"/>
        <v>2.3795424396766376E-2</v>
      </c>
      <c r="K217" s="2">
        <f t="shared" si="181"/>
        <v>2.6280537792569347E-2</v>
      </c>
      <c r="L217" s="2">
        <f t="shared" si="181"/>
        <v>1.6384274303259283E-2</v>
      </c>
      <c r="M217" s="2">
        <f t="shared" si="181"/>
        <v>1.3564659966250591E-2</v>
      </c>
      <c r="N217" s="2">
        <f t="shared" si="181"/>
        <v>1.6719914938645952E-2</v>
      </c>
      <c r="O217" s="2">
        <f t="shared" si="181"/>
        <v>3.2147230743011797E-2</v>
      </c>
      <c r="P217" s="2"/>
      <c r="Q217" s="2"/>
      <c r="R217" s="2"/>
      <c r="S217" s="2"/>
      <c r="T217" s="2">
        <f t="shared" ref="T217:AI217" si="182">SQRT(T216)/SQRT(10)</f>
        <v>3.9949968710876367E-2</v>
      </c>
      <c r="U217" s="2">
        <f t="shared" si="182"/>
        <v>1.7435595774162652E-2</v>
      </c>
      <c r="V217" s="2"/>
      <c r="W217" s="2"/>
      <c r="X217" s="2"/>
      <c r="Y217" s="2"/>
      <c r="Z217" s="2">
        <f t="shared" si="182"/>
        <v>3.5144147608259221E-2</v>
      </c>
      <c r="AA217" s="2">
        <f t="shared" si="182"/>
        <v>2.9448637018073022E-2</v>
      </c>
      <c r="AB217" s="2">
        <f t="shared" si="182"/>
        <v>5.0777291512381167E-2</v>
      </c>
      <c r="AC217" s="2">
        <f t="shared" si="182"/>
        <v>2.2531459488161543E-2</v>
      </c>
      <c r="AD217" s="2">
        <f t="shared" si="182"/>
        <v>2.1908902300206552E-2</v>
      </c>
      <c r="AE217" s="2">
        <f t="shared" si="182"/>
        <v>2.753583523741783E-2</v>
      </c>
      <c r="AF217" s="2">
        <f t="shared" si="182"/>
        <v>2.4166091947189126E-2</v>
      </c>
      <c r="AG217" s="2">
        <f t="shared" si="182"/>
        <v>2.3807095114225539E-2</v>
      </c>
      <c r="AH217" s="2">
        <f t="shared" si="182"/>
        <v>7.3348483283569021E-2</v>
      </c>
      <c r="AI217" s="2">
        <f t="shared" si="182"/>
        <v>1.9218047073866065E-2</v>
      </c>
      <c r="AJ217" s="2"/>
      <c r="AK217" s="2"/>
      <c r="AL217" s="2"/>
      <c r="AM217" s="2"/>
      <c r="AN217" s="2">
        <f>SQRT(AN216)/SQRT(10)</f>
        <v>3.2497863177616881E-2</v>
      </c>
      <c r="AO217" s="2">
        <f>SQRT(AO216)/SQRT(10)</f>
        <v>2.729468812791231E-2</v>
      </c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</row>
    <row r="218" spans="1:256" x14ac:dyDescent="0.2">
      <c r="A218" t="s">
        <v>128</v>
      </c>
      <c r="F218">
        <v>9.61</v>
      </c>
      <c r="G218">
        <v>10.29</v>
      </c>
      <c r="H218">
        <v>10.93</v>
      </c>
      <c r="I218">
        <v>10.94</v>
      </c>
      <c r="J218">
        <v>7.99</v>
      </c>
      <c r="K218">
        <v>7.99</v>
      </c>
      <c r="L218">
        <v>9.24</v>
      </c>
      <c r="M218">
        <v>8.75</v>
      </c>
      <c r="Z218">
        <v>9.81</v>
      </c>
      <c r="AA218">
        <v>10.130000000000001</v>
      </c>
      <c r="AB218">
        <v>11.14</v>
      </c>
      <c r="AC218">
        <v>11.17</v>
      </c>
      <c r="AD218">
        <v>7.94</v>
      </c>
      <c r="AE218">
        <v>7.93</v>
      </c>
      <c r="AF218">
        <v>9.11</v>
      </c>
      <c r="AG218">
        <v>8.9499999999999993</v>
      </c>
      <c r="AT218">
        <v>8.4700000000000006</v>
      </c>
      <c r="AU218">
        <v>10.83</v>
      </c>
      <c r="AV218">
        <v>10.93</v>
      </c>
      <c r="AW218">
        <v>10.73</v>
      </c>
      <c r="AX218">
        <v>6.74</v>
      </c>
      <c r="AY218">
        <v>8.76</v>
      </c>
      <c r="AZ218">
        <v>9.2899999999999991</v>
      </c>
      <c r="BA218">
        <v>9.2100000000000009</v>
      </c>
      <c r="BM218">
        <v>8.44</v>
      </c>
      <c r="BN218">
        <v>10.48</v>
      </c>
      <c r="BO218">
        <v>10.89</v>
      </c>
      <c r="BP218">
        <v>10.75</v>
      </c>
      <c r="BQ218">
        <v>6.88</v>
      </c>
      <c r="BR218">
        <v>8.77</v>
      </c>
      <c r="BS218">
        <v>9.49</v>
      </c>
      <c r="BT218">
        <v>9.24</v>
      </c>
    </row>
    <row r="219" spans="1:256" x14ac:dyDescent="0.2">
      <c r="F219">
        <v>9.6199999999999992</v>
      </c>
      <c r="G219">
        <v>10.54</v>
      </c>
      <c r="H219">
        <v>10.81</v>
      </c>
      <c r="I219">
        <v>10.83</v>
      </c>
      <c r="J219">
        <v>7.94</v>
      </c>
      <c r="K219">
        <v>8.3699999999999992</v>
      </c>
      <c r="L219">
        <v>9.2899999999999991</v>
      </c>
      <c r="M219">
        <v>8.8699999999999992</v>
      </c>
      <c r="Z219">
        <v>9.65</v>
      </c>
      <c r="AA219">
        <v>10.54</v>
      </c>
      <c r="AB219">
        <v>11.39</v>
      </c>
      <c r="AC219">
        <v>11.39</v>
      </c>
      <c r="AD219">
        <v>7.98</v>
      </c>
      <c r="AE219">
        <v>8.33</v>
      </c>
      <c r="AF219">
        <v>8.89</v>
      </c>
      <c r="AG219">
        <v>8.81</v>
      </c>
      <c r="AT219">
        <v>8.3800000000000008</v>
      </c>
      <c r="AU219">
        <v>10.69</v>
      </c>
      <c r="AV219">
        <v>10.78</v>
      </c>
      <c r="AW219">
        <v>10.68</v>
      </c>
      <c r="AX219">
        <v>6.57</v>
      </c>
      <c r="AY219">
        <v>8.7899999999999991</v>
      </c>
      <c r="AZ219">
        <v>9.35</v>
      </c>
      <c r="BA219">
        <v>9.18</v>
      </c>
      <c r="BM219">
        <v>8.5299999999999994</v>
      </c>
      <c r="BN219">
        <v>10.16</v>
      </c>
      <c r="BO219">
        <v>10.87</v>
      </c>
      <c r="BP219">
        <v>10.95</v>
      </c>
      <c r="BQ219">
        <v>6.91</v>
      </c>
      <c r="BR219">
        <v>8.65</v>
      </c>
      <c r="BS219">
        <v>9.15</v>
      </c>
      <c r="BT219">
        <v>9.25</v>
      </c>
    </row>
    <row r="220" spans="1:256" x14ac:dyDescent="0.2">
      <c r="F220">
        <v>9.64</v>
      </c>
      <c r="G220">
        <v>10.45</v>
      </c>
      <c r="H220">
        <v>10.86</v>
      </c>
      <c r="I220">
        <v>10.98</v>
      </c>
      <c r="J220">
        <v>7.95</v>
      </c>
      <c r="K220">
        <v>7.96</v>
      </c>
      <c r="L220">
        <v>8.9499999999999993</v>
      </c>
      <c r="M220">
        <v>8.91</v>
      </c>
      <c r="Z220">
        <v>9.64</v>
      </c>
      <c r="AA220">
        <v>10.49</v>
      </c>
      <c r="AB220">
        <v>10.83</v>
      </c>
      <c r="AC220">
        <v>10.91</v>
      </c>
      <c r="AD220">
        <v>8.09</v>
      </c>
      <c r="AE220">
        <v>7.98</v>
      </c>
      <c r="AF220">
        <v>8.9499999999999993</v>
      </c>
      <c r="AG220">
        <v>8.8800000000000008</v>
      </c>
      <c r="AT220">
        <v>8.43</v>
      </c>
      <c r="AU220">
        <v>10.38</v>
      </c>
      <c r="AV220">
        <v>10.98</v>
      </c>
      <c r="AW220">
        <v>10.77</v>
      </c>
      <c r="AX220">
        <v>6.64</v>
      </c>
      <c r="AY220">
        <v>8.69</v>
      </c>
      <c r="AZ220">
        <v>9.34</v>
      </c>
      <c r="BA220">
        <v>9.15</v>
      </c>
      <c r="BM220">
        <v>8.5299999999999994</v>
      </c>
      <c r="BN220">
        <v>10.43</v>
      </c>
      <c r="BO220">
        <v>10.93</v>
      </c>
      <c r="BP220">
        <v>10.77</v>
      </c>
      <c r="BQ220">
        <v>6.85</v>
      </c>
      <c r="BR220">
        <v>8.7899999999999991</v>
      </c>
      <c r="BS220">
        <v>9.26</v>
      </c>
      <c r="BT220">
        <v>9.15</v>
      </c>
    </row>
    <row r="221" spans="1:256" x14ac:dyDescent="0.2">
      <c r="F221">
        <v>9.4600000000000009</v>
      </c>
      <c r="G221">
        <v>10.49</v>
      </c>
      <c r="H221">
        <v>10.88</v>
      </c>
      <c r="I221">
        <v>10.97</v>
      </c>
      <c r="J221">
        <v>7.87</v>
      </c>
      <c r="K221">
        <v>7.79</v>
      </c>
      <c r="L221">
        <v>8.93</v>
      </c>
      <c r="M221">
        <v>8.7799999999999994</v>
      </c>
      <c r="Z221">
        <v>9.4700000000000006</v>
      </c>
      <c r="AA221">
        <v>10.210000000000001</v>
      </c>
      <c r="AB221">
        <v>11.43</v>
      </c>
      <c r="AC221">
        <v>11.38</v>
      </c>
      <c r="AD221">
        <v>8.02</v>
      </c>
      <c r="AE221">
        <v>7.92</v>
      </c>
      <c r="AF221">
        <v>8.8699999999999992</v>
      </c>
      <c r="AG221">
        <v>8.99</v>
      </c>
      <c r="AT221">
        <v>8.48</v>
      </c>
      <c r="AU221">
        <v>10.35</v>
      </c>
      <c r="AV221">
        <v>10.93</v>
      </c>
      <c r="AW221">
        <v>10.71</v>
      </c>
      <c r="AX221">
        <v>6.58</v>
      </c>
      <c r="AY221">
        <v>8.5500000000000007</v>
      </c>
      <c r="AZ221">
        <v>9.35</v>
      </c>
      <c r="BA221">
        <v>8.94</v>
      </c>
      <c r="BM221">
        <v>8.49</v>
      </c>
      <c r="BN221">
        <v>10.210000000000001</v>
      </c>
      <c r="BO221">
        <v>10.98</v>
      </c>
      <c r="BP221">
        <v>10.71</v>
      </c>
      <c r="BQ221">
        <v>6.87</v>
      </c>
      <c r="BR221">
        <v>8.67</v>
      </c>
      <c r="BS221">
        <v>9.34</v>
      </c>
      <c r="BT221">
        <v>9.2100000000000009</v>
      </c>
    </row>
    <row r="222" spans="1:256" x14ac:dyDescent="0.2">
      <c r="F222">
        <v>9.4600000000000009</v>
      </c>
      <c r="G222">
        <v>10.57</v>
      </c>
      <c r="H222">
        <v>10.94</v>
      </c>
      <c r="I222">
        <v>10.98</v>
      </c>
      <c r="J222">
        <v>7.98</v>
      </c>
      <c r="K222">
        <v>7.89</v>
      </c>
      <c r="L222">
        <v>8.98</v>
      </c>
      <c r="M222">
        <v>8.92</v>
      </c>
      <c r="Z222">
        <v>9.4499999999999993</v>
      </c>
      <c r="AA222">
        <v>10.25</v>
      </c>
      <c r="AB222">
        <v>11.16</v>
      </c>
      <c r="AC222">
        <v>10.92</v>
      </c>
      <c r="AD222">
        <v>8.08</v>
      </c>
      <c r="AE222">
        <v>7.77</v>
      </c>
      <c r="AF222">
        <v>8.92</v>
      </c>
      <c r="AG222">
        <v>8.8800000000000008</v>
      </c>
      <c r="AT222">
        <v>8.43</v>
      </c>
      <c r="AU222">
        <v>10.92</v>
      </c>
      <c r="AV222">
        <v>10.98</v>
      </c>
      <c r="AW222">
        <v>10.71</v>
      </c>
      <c r="AX222">
        <v>6.77</v>
      </c>
      <c r="AY222">
        <v>8.69</v>
      </c>
      <c r="AZ222">
        <v>9.3699999999999992</v>
      </c>
      <c r="BA222">
        <v>9.2100000000000009</v>
      </c>
      <c r="BM222">
        <v>8.5500000000000007</v>
      </c>
      <c r="BN222">
        <v>10.96</v>
      </c>
      <c r="BO222">
        <v>10.97</v>
      </c>
      <c r="BP222">
        <v>10.96</v>
      </c>
      <c r="BQ222">
        <v>6.68</v>
      </c>
      <c r="BR222">
        <v>8.9600000000000009</v>
      </c>
      <c r="BS222">
        <v>9.27</v>
      </c>
      <c r="BT222">
        <v>9.17</v>
      </c>
    </row>
    <row r="223" spans="1:256" x14ac:dyDescent="0.2">
      <c r="F223">
        <v>9.48</v>
      </c>
      <c r="G223">
        <v>10.56</v>
      </c>
      <c r="H223">
        <v>10.89</v>
      </c>
      <c r="I223">
        <v>10.84</v>
      </c>
      <c r="J223">
        <v>7.98</v>
      </c>
      <c r="K223">
        <v>8.2200000000000006</v>
      </c>
      <c r="L223">
        <v>8.93</v>
      </c>
      <c r="M223">
        <v>8.69</v>
      </c>
      <c r="Z223">
        <v>9.48</v>
      </c>
      <c r="AA223">
        <v>10.37</v>
      </c>
      <c r="AB223">
        <v>10.94</v>
      </c>
      <c r="AC223">
        <v>10.87</v>
      </c>
      <c r="AD223">
        <v>7.91</v>
      </c>
      <c r="AE223">
        <v>7.94</v>
      </c>
      <c r="AF223">
        <v>8.99</v>
      </c>
      <c r="AG223">
        <v>8.8699999999999992</v>
      </c>
      <c r="AT223">
        <v>8.39</v>
      </c>
      <c r="AU223">
        <v>10.26</v>
      </c>
      <c r="AV223">
        <v>10.96</v>
      </c>
      <c r="AW223">
        <v>10.76</v>
      </c>
      <c r="AX223">
        <v>6.86</v>
      </c>
      <c r="AY223">
        <v>8.7899999999999991</v>
      </c>
      <c r="AZ223">
        <v>9.2200000000000006</v>
      </c>
      <c r="BA223">
        <v>9.23</v>
      </c>
      <c r="BM223">
        <v>8.49</v>
      </c>
      <c r="BN223">
        <v>10.54</v>
      </c>
      <c r="BO223">
        <v>10.94</v>
      </c>
      <c r="BP223">
        <v>10.99</v>
      </c>
      <c r="BQ223">
        <v>6.83</v>
      </c>
      <c r="BR223">
        <v>8.76</v>
      </c>
      <c r="BS223">
        <v>9.31</v>
      </c>
      <c r="BT223">
        <v>9.33</v>
      </c>
    </row>
    <row r="224" spans="1:256" x14ac:dyDescent="0.2">
      <c r="F224">
        <v>9.48</v>
      </c>
      <c r="G224">
        <v>10.51</v>
      </c>
      <c r="H224">
        <v>10.83</v>
      </c>
      <c r="I224">
        <v>10.73</v>
      </c>
      <c r="J224">
        <v>7.94</v>
      </c>
      <c r="K224">
        <v>7.89</v>
      </c>
      <c r="L224">
        <v>8.99</v>
      </c>
      <c r="M224">
        <v>8.9499999999999993</v>
      </c>
      <c r="Z224">
        <v>9.66</v>
      </c>
      <c r="AA224">
        <v>10.32</v>
      </c>
      <c r="AB224">
        <v>10.96</v>
      </c>
      <c r="AC224">
        <v>10.74</v>
      </c>
      <c r="AD224">
        <v>8.0299999999999994</v>
      </c>
      <c r="AE224">
        <v>7.83</v>
      </c>
      <c r="AF224">
        <v>9.09</v>
      </c>
      <c r="AG224">
        <v>8.92</v>
      </c>
      <c r="AT224">
        <v>8.43</v>
      </c>
      <c r="AU224">
        <v>10.78</v>
      </c>
      <c r="AV224">
        <v>10.99</v>
      </c>
      <c r="AW224">
        <v>10.78</v>
      </c>
      <c r="AX224">
        <v>6.76</v>
      </c>
      <c r="AY224">
        <v>8.7200000000000006</v>
      </c>
      <c r="AZ224">
        <v>9.4600000000000009</v>
      </c>
      <c r="BA224">
        <v>9.17</v>
      </c>
      <c r="BM224">
        <v>8.49</v>
      </c>
      <c r="BN224">
        <v>10.24</v>
      </c>
      <c r="BO224">
        <v>10.83</v>
      </c>
      <c r="BP224">
        <v>10.89</v>
      </c>
      <c r="BQ224">
        <v>6.83</v>
      </c>
      <c r="BR224">
        <v>8.56</v>
      </c>
      <c r="BS224">
        <v>9.15</v>
      </c>
      <c r="BT224">
        <v>9.1300000000000008</v>
      </c>
    </row>
    <row r="225" spans="1:256" x14ac:dyDescent="0.2">
      <c r="F225">
        <v>9.34</v>
      </c>
      <c r="G225">
        <v>10.18</v>
      </c>
      <c r="H225">
        <v>10.74</v>
      </c>
      <c r="I225">
        <v>10.89</v>
      </c>
      <c r="J225">
        <v>7.97</v>
      </c>
      <c r="K225">
        <v>7.83</v>
      </c>
      <c r="L225">
        <v>8.91</v>
      </c>
      <c r="M225">
        <v>8.94</v>
      </c>
      <c r="Z225">
        <v>9.48</v>
      </c>
      <c r="AA225">
        <v>10.210000000000001</v>
      </c>
      <c r="AB225">
        <v>11.43</v>
      </c>
      <c r="AC225">
        <v>10.98</v>
      </c>
      <c r="AD225">
        <v>7.99</v>
      </c>
      <c r="AE225">
        <v>7.65</v>
      </c>
      <c r="AF225">
        <v>8.99</v>
      </c>
      <c r="AG225">
        <v>8.85</v>
      </c>
      <c r="AT225">
        <v>8.43</v>
      </c>
      <c r="AU225">
        <v>10.73</v>
      </c>
      <c r="AV225">
        <v>10.92</v>
      </c>
      <c r="AW225">
        <v>10.71</v>
      </c>
      <c r="AX225">
        <v>6.78</v>
      </c>
      <c r="AY225">
        <v>8.86</v>
      </c>
      <c r="AZ225">
        <v>9.32</v>
      </c>
      <c r="BA225">
        <v>9.24</v>
      </c>
      <c r="BM225">
        <v>8.56</v>
      </c>
      <c r="BN225">
        <v>10.39</v>
      </c>
      <c r="BO225">
        <v>10.93</v>
      </c>
      <c r="BP225">
        <v>10.77</v>
      </c>
      <c r="BQ225">
        <v>6.84</v>
      </c>
      <c r="BR225">
        <v>8.67</v>
      </c>
      <c r="BS225">
        <v>9.19</v>
      </c>
      <c r="BT225">
        <v>9.1199999999999992</v>
      </c>
    </row>
    <row r="226" spans="1:256" x14ac:dyDescent="0.2">
      <c r="F226">
        <v>9.4600000000000009</v>
      </c>
      <c r="G226">
        <v>10.52</v>
      </c>
      <c r="H226">
        <v>10.81</v>
      </c>
      <c r="I226">
        <v>10.92</v>
      </c>
      <c r="J226">
        <v>7.97</v>
      </c>
      <c r="K226">
        <v>7.85</v>
      </c>
      <c r="L226">
        <v>8.94</v>
      </c>
      <c r="M226">
        <v>8.7100000000000009</v>
      </c>
      <c r="Z226">
        <v>9.81</v>
      </c>
      <c r="AA226">
        <v>10.27</v>
      </c>
      <c r="AB226">
        <v>11.36</v>
      </c>
      <c r="AC226">
        <v>10.98</v>
      </c>
      <c r="AD226">
        <v>8.08</v>
      </c>
      <c r="AE226">
        <v>7.82</v>
      </c>
      <c r="AF226">
        <v>8.93</v>
      </c>
      <c r="AG226">
        <v>8.8800000000000008</v>
      </c>
      <c r="AT226">
        <v>8.4499999999999993</v>
      </c>
      <c r="AU226">
        <v>10.73</v>
      </c>
      <c r="AV226">
        <v>10.93</v>
      </c>
      <c r="AW226">
        <v>10.87</v>
      </c>
      <c r="AX226">
        <v>6.68</v>
      </c>
      <c r="AY226">
        <v>8.7799999999999994</v>
      </c>
      <c r="AZ226">
        <v>9.25</v>
      </c>
      <c r="BA226">
        <v>9.09</v>
      </c>
      <c r="BM226">
        <v>8.48</v>
      </c>
      <c r="BN226">
        <v>10.49</v>
      </c>
      <c r="BO226">
        <v>11.25</v>
      </c>
      <c r="BP226">
        <v>10.99</v>
      </c>
      <c r="BQ226">
        <v>6.91</v>
      </c>
      <c r="BR226">
        <v>8.99</v>
      </c>
      <c r="BS226">
        <v>9.24</v>
      </c>
      <c r="BT226">
        <v>9.07</v>
      </c>
    </row>
    <row r="227" spans="1:256" x14ac:dyDescent="0.2">
      <c r="F227">
        <v>9.58</v>
      </c>
      <c r="G227">
        <v>10.64</v>
      </c>
      <c r="H227">
        <v>10.85</v>
      </c>
      <c r="I227">
        <v>10.98</v>
      </c>
      <c r="J227">
        <v>7.98</v>
      </c>
      <c r="K227">
        <v>7.88</v>
      </c>
      <c r="L227">
        <v>8.98</v>
      </c>
      <c r="M227">
        <v>8.8800000000000008</v>
      </c>
      <c r="Z227">
        <v>9.73</v>
      </c>
      <c r="AA227">
        <v>10.56</v>
      </c>
      <c r="AB227">
        <v>11.18</v>
      </c>
      <c r="AC227">
        <v>11.02</v>
      </c>
      <c r="AD227">
        <v>8.0299999999999994</v>
      </c>
      <c r="AE227">
        <v>7.88</v>
      </c>
      <c r="AF227">
        <v>8.8800000000000008</v>
      </c>
      <c r="AG227">
        <v>8.89</v>
      </c>
      <c r="AT227">
        <v>8.42</v>
      </c>
      <c r="AU227">
        <v>10.66</v>
      </c>
      <c r="AV227">
        <v>10.93</v>
      </c>
      <c r="AW227">
        <v>10.84</v>
      </c>
      <c r="AX227">
        <v>6.74</v>
      </c>
      <c r="AY227">
        <v>8.81</v>
      </c>
      <c r="AZ227">
        <v>9.3699999999999992</v>
      </c>
      <c r="BA227">
        <v>9.17</v>
      </c>
      <c r="BM227">
        <v>8.4600000000000009</v>
      </c>
      <c r="BN227">
        <v>10.27</v>
      </c>
      <c r="BO227">
        <v>10.98</v>
      </c>
      <c r="BP227">
        <v>10.88</v>
      </c>
      <c r="BQ227">
        <v>6.93</v>
      </c>
      <c r="BR227">
        <v>8.75</v>
      </c>
      <c r="BS227">
        <v>9.2899999999999991</v>
      </c>
      <c r="BT227">
        <v>9.08</v>
      </c>
    </row>
    <row r="228" spans="1:256" x14ac:dyDescent="0.2">
      <c r="A228" t="s">
        <v>84</v>
      </c>
      <c r="F228">
        <f t="shared" ref="F228:M228" si="183">AVERAGE(F218:F227)</f>
        <v>9.5130000000000017</v>
      </c>
      <c r="G228">
        <f t="shared" si="183"/>
        <v>10.475</v>
      </c>
      <c r="H228">
        <f t="shared" si="183"/>
        <v>10.853999999999999</v>
      </c>
      <c r="I228">
        <f t="shared" si="183"/>
        <v>10.906000000000002</v>
      </c>
      <c r="J228">
        <f t="shared" si="183"/>
        <v>7.9570000000000007</v>
      </c>
      <c r="K228">
        <f t="shared" si="183"/>
        <v>7.9669999999999987</v>
      </c>
      <c r="L228">
        <f t="shared" si="183"/>
        <v>9.0139999999999993</v>
      </c>
      <c r="M228">
        <f t="shared" si="183"/>
        <v>8.8399999999999981</v>
      </c>
      <c r="Z228">
        <f t="shared" ref="Z228:AG228" si="184">AVERAGE(Z218:Z227)</f>
        <v>9.6180000000000003</v>
      </c>
      <c r="AA228">
        <f t="shared" si="184"/>
        <v>10.335000000000001</v>
      </c>
      <c r="AB228">
        <f t="shared" si="184"/>
        <v>11.181999999999999</v>
      </c>
      <c r="AC228">
        <f t="shared" si="184"/>
        <v>11.036</v>
      </c>
      <c r="AD228">
        <f t="shared" si="184"/>
        <v>8.0149999999999988</v>
      </c>
      <c r="AE228">
        <f t="shared" si="184"/>
        <v>7.9049999999999985</v>
      </c>
      <c r="AF228">
        <f t="shared" si="184"/>
        <v>8.9619999999999997</v>
      </c>
      <c r="AG228">
        <f t="shared" si="184"/>
        <v>8.8919999999999995</v>
      </c>
      <c r="AT228">
        <f t="shared" ref="AT228:BA228" si="185">AVERAGE(AT218:AT227)</f>
        <v>8.4310000000000009</v>
      </c>
      <c r="AU228">
        <f t="shared" si="185"/>
        <v>10.632999999999999</v>
      </c>
      <c r="AV228">
        <f t="shared" si="185"/>
        <v>10.933000000000002</v>
      </c>
      <c r="AW228">
        <f t="shared" si="185"/>
        <v>10.756</v>
      </c>
      <c r="AX228">
        <f t="shared" si="185"/>
        <v>6.7119999999999989</v>
      </c>
      <c r="AY228">
        <f t="shared" si="185"/>
        <v>8.7439999999999998</v>
      </c>
      <c r="AZ228">
        <f t="shared" si="185"/>
        <v>9.331999999999999</v>
      </c>
      <c r="BA228">
        <f t="shared" si="185"/>
        <v>9.1590000000000007</v>
      </c>
      <c r="BM228">
        <f t="shared" ref="BM228:BT228" si="186">AVERAGE(BM218:BM227)</f>
        <v>8.5020000000000007</v>
      </c>
      <c r="BN228">
        <f t="shared" si="186"/>
        <v>10.416999999999998</v>
      </c>
      <c r="BO228">
        <f t="shared" si="186"/>
        <v>10.957000000000001</v>
      </c>
      <c r="BP228">
        <f t="shared" si="186"/>
        <v>10.865999999999998</v>
      </c>
      <c r="BQ228">
        <f t="shared" si="186"/>
        <v>6.8529999999999998</v>
      </c>
      <c r="BR228">
        <f t="shared" si="186"/>
        <v>8.7569999999999997</v>
      </c>
      <c r="BS228">
        <f t="shared" si="186"/>
        <v>9.2690000000000001</v>
      </c>
      <c r="BT228">
        <f t="shared" si="186"/>
        <v>9.1750000000000007</v>
      </c>
    </row>
    <row r="229" spans="1:256" x14ac:dyDescent="0.2">
      <c r="A229" t="s">
        <v>85</v>
      </c>
      <c r="F229">
        <f t="shared" ref="F229:M229" si="187">(ABS(F228-F227)+ABS(F228-F226)+ABS(F228-F225)+ABS(F228-F224)+ABS(F228-F223)+ABS(F228-F222)+ABS(F228-F221)+ABS(F228-F220)+ABS(F228-F219)+ABS(F228-F218))</f>
        <v>0.79599999999999937</v>
      </c>
      <c r="G229">
        <f t="shared" si="187"/>
        <v>1.0100000000000033</v>
      </c>
      <c r="H229">
        <f t="shared" si="187"/>
        <v>0.45999999999999908</v>
      </c>
      <c r="I229">
        <f t="shared" si="187"/>
        <v>0.66799999999999571</v>
      </c>
      <c r="J229">
        <f t="shared" si="187"/>
        <v>0.25599999999999845</v>
      </c>
      <c r="K229">
        <f t="shared" si="187"/>
        <v>1.3579999999999961</v>
      </c>
      <c r="L229">
        <f t="shared" si="187"/>
        <v>1.003999999999996</v>
      </c>
      <c r="M229">
        <f t="shared" si="187"/>
        <v>0.86000000000000298</v>
      </c>
      <c r="Z229">
        <f t="shared" ref="Z229:AG229" si="188">(ABS(Z228-Z227)+ABS(Z228-Z226)+ABS(Z228-Z225)+ABS(Z228-Z224)+ABS(Z228-Z223)+ABS(Z228-Z222)+ABS(Z228-Z221)+ABS(Z228-Z220)+ABS(Z228-Z219)+ABS(Z228-Z218))</f>
        <v>1.1840000000000011</v>
      </c>
      <c r="AA229">
        <f t="shared" si="188"/>
        <v>1.2399999999999984</v>
      </c>
      <c r="AB229">
        <f t="shared" si="188"/>
        <v>1.7639999999999958</v>
      </c>
      <c r="AC229">
        <f t="shared" si="188"/>
        <v>1.6639999999999997</v>
      </c>
      <c r="AD229">
        <f t="shared" si="188"/>
        <v>0.47999999999999954</v>
      </c>
      <c r="AE229">
        <f t="shared" si="188"/>
        <v>1.1500000000000004</v>
      </c>
      <c r="AF229">
        <f t="shared" si="188"/>
        <v>0.6639999999999997</v>
      </c>
      <c r="AG229">
        <f t="shared" si="188"/>
        <v>0.367999999999995</v>
      </c>
      <c r="AT229">
        <f t="shared" ref="AT229:BA229" si="189">(ABS(AT228-AT227)+ABS(AT228-AT226)+ABS(AT228-AT225)+ABS(AT228-AT224)+ABS(AT228-AT223)+ABS(AT228-AT222)+ABS(AT228-AT221)+ABS(AT228-AT220)+ABS(AT228-AT219)+ABS(AT228-AT218))</f>
        <v>0.21400000000000396</v>
      </c>
      <c r="AU229">
        <f t="shared" si="189"/>
        <v>1.8180000000000032</v>
      </c>
      <c r="AV229">
        <f t="shared" si="189"/>
        <v>0.35600000000000698</v>
      </c>
      <c r="AW229">
        <f t="shared" si="189"/>
        <v>0.4799999999999951</v>
      </c>
      <c r="AX229">
        <f t="shared" si="189"/>
        <v>0.75600000000000289</v>
      </c>
      <c r="AY229">
        <f t="shared" si="189"/>
        <v>0.65199999999999747</v>
      </c>
      <c r="AZ229">
        <f t="shared" si="189"/>
        <v>0.49600000000000044</v>
      </c>
      <c r="BA229">
        <f t="shared" si="189"/>
        <v>0.59399999999999942</v>
      </c>
      <c r="BM229">
        <f t="shared" ref="BM229:BT229" si="190">(ABS(BM228-BM227)+ABS(BM228-BM226)+ABS(BM228-BM225)+ABS(BM228-BM224)+ABS(BM228-BM223)+ABS(BM228-BM222)+ABS(BM228-BM221)+ABS(BM228-BM220)+ABS(BM228-BM219)+ABS(BM228-BM218))</f>
        <v>0.32399999999999984</v>
      </c>
      <c r="BN229">
        <f t="shared" si="190"/>
        <v>1.629999999999999</v>
      </c>
      <c r="BO229">
        <f t="shared" si="190"/>
        <v>0.70400000000000418</v>
      </c>
      <c r="BP229">
        <f t="shared" si="190"/>
        <v>0.92800000000000615</v>
      </c>
      <c r="BQ229">
        <f t="shared" si="190"/>
        <v>0.47000000000000064</v>
      </c>
      <c r="BR229">
        <f t="shared" si="190"/>
        <v>0.96999999999999886</v>
      </c>
      <c r="BS229">
        <f t="shared" si="190"/>
        <v>0.70999999999999908</v>
      </c>
      <c r="BT229">
        <f t="shared" si="190"/>
        <v>0.66000000000000192</v>
      </c>
    </row>
    <row r="230" spans="1:256" x14ac:dyDescent="0.2">
      <c r="F230">
        <f t="shared" ref="F230:M230" si="191">F229/10</f>
        <v>7.9599999999999935E-2</v>
      </c>
      <c r="G230">
        <f t="shared" si="191"/>
        <v>0.10100000000000034</v>
      </c>
      <c r="H230">
        <f t="shared" si="191"/>
        <v>4.5999999999999909E-2</v>
      </c>
      <c r="I230">
        <f t="shared" si="191"/>
        <v>6.6799999999999568E-2</v>
      </c>
      <c r="J230">
        <f t="shared" si="191"/>
        <v>2.5599999999999845E-2</v>
      </c>
      <c r="K230">
        <f t="shared" si="191"/>
        <v>0.13579999999999962</v>
      </c>
      <c r="L230">
        <f t="shared" si="191"/>
        <v>0.1003999999999996</v>
      </c>
      <c r="M230">
        <f t="shared" si="191"/>
        <v>8.6000000000000298E-2</v>
      </c>
      <c r="Z230">
        <f t="shared" ref="Z230:AG230" si="192">Z229/10</f>
        <v>0.1184000000000001</v>
      </c>
      <c r="AA230">
        <f t="shared" si="192"/>
        <v>0.12399999999999985</v>
      </c>
      <c r="AB230">
        <f t="shared" si="192"/>
        <v>0.17639999999999958</v>
      </c>
      <c r="AC230">
        <f t="shared" si="192"/>
        <v>0.16639999999999996</v>
      </c>
      <c r="AD230">
        <f t="shared" si="192"/>
        <v>4.7999999999999952E-2</v>
      </c>
      <c r="AE230">
        <f t="shared" si="192"/>
        <v>0.11500000000000003</v>
      </c>
      <c r="AF230">
        <f t="shared" si="192"/>
        <v>6.6399999999999973E-2</v>
      </c>
      <c r="AG230">
        <f t="shared" si="192"/>
        <v>3.67999999999995E-2</v>
      </c>
      <c r="AT230">
        <f t="shared" ref="AT230:BA230" si="193">AT229/10</f>
        <v>2.1400000000000398E-2</v>
      </c>
      <c r="AU230">
        <f t="shared" si="193"/>
        <v>0.18180000000000032</v>
      </c>
      <c r="AV230">
        <f t="shared" si="193"/>
        <v>3.5600000000000701E-2</v>
      </c>
      <c r="AW230">
        <f t="shared" si="193"/>
        <v>4.7999999999999508E-2</v>
      </c>
      <c r="AX230">
        <f t="shared" si="193"/>
        <v>7.5600000000000292E-2</v>
      </c>
      <c r="AY230">
        <f t="shared" si="193"/>
        <v>6.5199999999999744E-2</v>
      </c>
      <c r="AZ230">
        <f t="shared" si="193"/>
        <v>4.9600000000000047E-2</v>
      </c>
      <c r="BA230">
        <f t="shared" si="193"/>
        <v>5.9399999999999939E-2</v>
      </c>
      <c r="BM230">
        <f t="shared" ref="BM230:BT230" si="194">BM229/10</f>
        <v>3.2399999999999984E-2</v>
      </c>
      <c r="BN230">
        <f t="shared" si="194"/>
        <v>0.16299999999999989</v>
      </c>
      <c r="BO230">
        <f t="shared" si="194"/>
        <v>7.0400000000000421E-2</v>
      </c>
      <c r="BP230">
        <f t="shared" si="194"/>
        <v>9.2800000000000618E-2</v>
      </c>
      <c r="BQ230">
        <f t="shared" si="194"/>
        <v>4.7000000000000063E-2</v>
      </c>
      <c r="BR230">
        <f t="shared" si="194"/>
        <v>9.6999999999999892E-2</v>
      </c>
      <c r="BS230">
        <f t="shared" si="194"/>
        <v>7.099999999999991E-2</v>
      </c>
      <c r="BT230">
        <f t="shared" si="194"/>
        <v>6.6000000000000197E-2</v>
      </c>
    </row>
    <row r="231" spans="1:256" x14ac:dyDescent="0.2">
      <c r="F231">
        <f t="shared" ref="F231:M231" si="195">F230/F228</f>
        <v>8.3674971092189548E-3</v>
      </c>
      <c r="G231">
        <f t="shared" si="195"/>
        <v>9.6420047732697217E-3</v>
      </c>
      <c r="H231">
        <f t="shared" si="195"/>
        <v>4.2380689146858221E-3</v>
      </c>
      <c r="I231">
        <f t="shared" si="195"/>
        <v>6.1250687694846461E-3</v>
      </c>
      <c r="J231">
        <f t="shared" si="195"/>
        <v>3.2172929496041025E-3</v>
      </c>
      <c r="K231">
        <f t="shared" si="195"/>
        <v>1.7045311911635452E-2</v>
      </c>
      <c r="L231">
        <f t="shared" si="195"/>
        <v>1.1138229420900777E-2</v>
      </c>
      <c r="M231">
        <f t="shared" si="195"/>
        <v>9.7285067873303533E-3</v>
      </c>
      <c r="Z231">
        <f t="shared" ref="Z231:AG231" si="196">Z230/Z228</f>
        <v>1.2310251611561665E-2</v>
      </c>
      <c r="AA231">
        <f t="shared" si="196"/>
        <v>1.1998064828253491E-2</v>
      </c>
      <c r="AB231">
        <f t="shared" si="196"/>
        <v>1.5775353246288645E-2</v>
      </c>
      <c r="AC231">
        <f t="shared" si="196"/>
        <v>1.5077926785067051E-2</v>
      </c>
      <c r="AD231">
        <f t="shared" si="196"/>
        <v>5.988771054273233E-3</v>
      </c>
      <c r="AE231">
        <f t="shared" si="196"/>
        <v>1.4547754585705256E-2</v>
      </c>
      <c r="AF231">
        <f t="shared" si="196"/>
        <v>7.4090604775719675E-3</v>
      </c>
      <c r="AG231">
        <f t="shared" si="196"/>
        <v>4.1385515069725038E-3</v>
      </c>
      <c r="AT231">
        <f t="shared" ref="AT231:BA231" si="197">AT230/AT228</f>
        <v>2.538251690191009E-3</v>
      </c>
      <c r="AU231">
        <f t="shared" si="197"/>
        <v>1.7097714661901658E-2</v>
      </c>
      <c r="AV231">
        <f t="shared" si="197"/>
        <v>3.2561968352694316E-3</v>
      </c>
      <c r="AW231">
        <f t="shared" si="197"/>
        <v>4.462625511342461E-3</v>
      </c>
      <c r="AX231">
        <f t="shared" si="197"/>
        <v>1.1263408820023883E-2</v>
      </c>
      <c r="AY231">
        <f t="shared" si="197"/>
        <v>7.4565416285452589E-3</v>
      </c>
      <c r="AZ231">
        <f t="shared" si="197"/>
        <v>5.3150450064294958E-3</v>
      </c>
      <c r="BA231">
        <f t="shared" si="197"/>
        <v>6.4854241729446378E-3</v>
      </c>
      <c r="BM231">
        <f t="shared" ref="BM231:BT231" si="198">BM230/BM228</f>
        <v>3.8108680310515153E-3</v>
      </c>
      <c r="BN231">
        <f t="shared" si="198"/>
        <v>1.5647499280023031E-2</v>
      </c>
      <c r="BO231">
        <f t="shared" si="198"/>
        <v>6.4251163639682772E-3</v>
      </c>
      <c r="BP231">
        <f t="shared" si="198"/>
        <v>8.5404012516105861E-3</v>
      </c>
      <c r="BQ231">
        <f t="shared" si="198"/>
        <v>6.8583102290967557E-3</v>
      </c>
      <c r="BR231">
        <f t="shared" si="198"/>
        <v>1.1076852803471496E-2</v>
      </c>
      <c r="BS231">
        <f t="shared" si="198"/>
        <v>7.659941741288155E-3</v>
      </c>
      <c r="BT231">
        <f t="shared" si="198"/>
        <v>7.1934604904632365E-3</v>
      </c>
    </row>
    <row r="232" spans="1:256" x14ac:dyDescent="0.2">
      <c r="A232" s="1" t="s">
        <v>86</v>
      </c>
      <c r="B232" s="1"/>
      <c r="C232" s="1"/>
      <c r="D232" s="1"/>
      <c r="E232" s="1"/>
      <c r="F232" s="1">
        <f t="shared" ref="F232:M232" si="199">F231*100</f>
        <v>0.83674971092189554</v>
      </c>
      <c r="G232" s="1">
        <f t="shared" si="199"/>
        <v>0.96420047732697212</v>
      </c>
      <c r="H232" s="1">
        <f t="shared" si="199"/>
        <v>0.42380689146858219</v>
      </c>
      <c r="I232" s="1">
        <f t="shared" si="199"/>
        <v>0.61250687694846462</v>
      </c>
      <c r="J232" s="1">
        <f t="shared" si="199"/>
        <v>0.32172929496041025</v>
      </c>
      <c r="K232" s="1">
        <f t="shared" si="199"/>
        <v>1.7045311911635452</v>
      </c>
      <c r="L232" s="1">
        <f t="shared" si="199"/>
        <v>1.1138229420900778</v>
      </c>
      <c r="M232" s="1">
        <f t="shared" si="199"/>
        <v>0.97285067873303532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>
        <f t="shared" ref="Z232:AG232" si="200">Z231*100</f>
        <v>1.2310251611561664</v>
      </c>
      <c r="AA232" s="1">
        <f t="shared" si="200"/>
        <v>1.1998064828253492</v>
      </c>
      <c r="AB232" s="1">
        <f t="shared" si="200"/>
        <v>1.5775353246288644</v>
      </c>
      <c r="AC232" s="1">
        <f t="shared" si="200"/>
        <v>1.5077926785067051</v>
      </c>
      <c r="AD232" s="1">
        <f t="shared" si="200"/>
        <v>0.59887710542732331</v>
      </c>
      <c r="AE232" s="1">
        <f t="shared" si="200"/>
        <v>1.4547754585705257</v>
      </c>
      <c r="AF232" s="1">
        <f t="shared" si="200"/>
        <v>0.74090604775719671</v>
      </c>
      <c r="AG232" s="1">
        <f t="shared" si="200"/>
        <v>0.41385515069725037</v>
      </c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>
        <f t="shared" ref="AT232:BA232" si="201">AT231*100</f>
        <v>0.2538251690191009</v>
      </c>
      <c r="AU232" s="1">
        <f t="shared" si="201"/>
        <v>1.709771466190166</v>
      </c>
      <c r="AV232" s="1">
        <f t="shared" si="201"/>
        <v>0.32561968352694315</v>
      </c>
      <c r="AW232" s="1">
        <f t="shared" si="201"/>
        <v>0.44626255113424612</v>
      </c>
      <c r="AX232" s="1">
        <f t="shared" si="201"/>
        <v>1.1263408820023884</v>
      </c>
      <c r="AY232" s="1">
        <f t="shared" si="201"/>
        <v>0.7456541628545259</v>
      </c>
      <c r="AZ232" s="1">
        <f t="shared" si="201"/>
        <v>0.53150450064294963</v>
      </c>
      <c r="BA232" s="1">
        <f t="shared" si="201"/>
        <v>0.64854241729446382</v>
      </c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>
        <f t="shared" ref="BM232:BT232" si="202">BM231*100</f>
        <v>0.38108680310515153</v>
      </c>
      <c r="BN232" s="1">
        <f t="shared" si="202"/>
        <v>1.5647499280023032</v>
      </c>
      <c r="BO232" s="1">
        <f t="shared" si="202"/>
        <v>0.64251163639682773</v>
      </c>
      <c r="BP232" s="1">
        <f t="shared" si="202"/>
        <v>0.85404012516105865</v>
      </c>
      <c r="BQ232" s="1">
        <f t="shared" si="202"/>
        <v>0.68583102290967557</v>
      </c>
      <c r="BR232" s="1">
        <f t="shared" si="202"/>
        <v>1.1076852803471495</v>
      </c>
      <c r="BS232" s="1">
        <f t="shared" si="202"/>
        <v>0.76599417412881554</v>
      </c>
      <c r="BT232" s="1">
        <f t="shared" si="202"/>
        <v>0.7193460490463236</v>
      </c>
      <c r="BU232" s="1"/>
      <c r="BV232" s="1"/>
      <c r="BW232" s="1"/>
      <c r="BX232" s="1"/>
      <c r="BY232" s="1"/>
      <c r="BZ232" s="1"/>
      <c r="CA232" s="1"/>
      <c r="CB232" s="1">
        <f>AVERAGE(B232:CA232)</f>
        <v>0.88073554140451427</v>
      </c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">
      <c r="A233" s="1" t="s">
        <v>178</v>
      </c>
      <c r="B233" s="6"/>
      <c r="C233" s="6"/>
      <c r="D233" s="6"/>
      <c r="E233" s="6"/>
      <c r="F233" s="6">
        <f t="shared" ref="F233:M233" si="203">((POWER(ABS(F228-F218), 2))+(POWER(ABS(F228-F219), 2))+(POWER(ABS(F228-F220), 2))+(POWER(ABS(F228-F221), 2))+(POWER(ABS(F228-F222), 2))+(POWER(ABS(F228-F223), 2))+(POWER(ABS(F228-F224), 2))+(POWER(ABS(F228-F225), 2))+(POWER(ABS(F228-F226), 2))+(POWER(ABS(F228-F227), 2)))</f>
        <v>8.2009999999999597E-2</v>
      </c>
      <c r="G233" s="6">
        <f t="shared" si="203"/>
        <v>0.1730500000000007</v>
      </c>
      <c r="H233" s="6">
        <f t="shared" si="203"/>
        <v>3.2639999999999815E-2</v>
      </c>
      <c r="I233" s="6">
        <f t="shared" si="203"/>
        <v>6.3240000000000074E-2</v>
      </c>
      <c r="J233" s="6">
        <f t="shared" si="203"/>
        <v>1.1210000000000015E-2</v>
      </c>
      <c r="K233" s="6">
        <f t="shared" si="203"/>
        <v>0.31020999999999987</v>
      </c>
      <c r="L233" s="6">
        <f t="shared" si="203"/>
        <v>0.16463999999999984</v>
      </c>
      <c r="M233" s="6">
        <f t="shared" si="203"/>
        <v>8.6999999999999758E-2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>
        <f t="shared" ref="Z233:AG233" si="204">((POWER(ABS(Z228-Z218), 2))+(POWER(ABS(Z228-Z219), 2))+(POWER(ABS(Z228-Z220), 2))+(POWER(ABS(Z228-Z221), 2))+(POWER(ABS(Z228-Z222), 2))+(POWER(ABS(Z228-Z223), 2))+(POWER(ABS(Z228-Z224), 2))+(POWER(ABS(Z228-Z225), 2))+(POWER(ABS(Z228-Z226), 2))+(POWER(ABS(Z228-Z227), 2)))</f>
        <v>0.17776000000000036</v>
      </c>
      <c r="AA233" s="6">
        <f t="shared" si="204"/>
        <v>0.2028499999999992</v>
      </c>
      <c r="AB233" s="6">
        <f t="shared" si="204"/>
        <v>0.43195999999999957</v>
      </c>
      <c r="AC233" s="6">
        <f t="shared" si="204"/>
        <v>0.41264000000000095</v>
      </c>
      <c r="AD233" s="6">
        <f t="shared" si="204"/>
        <v>3.304999999999983E-2</v>
      </c>
      <c r="AE233" s="6">
        <f t="shared" si="204"/>
        <v>0.28505000000000008</v>
      </c>
      <c r="AF233" s="6">
        <f t="shared" si="204"/>
        <v>6.31599999999998E-2</v>
      </c>
      <c r="AG233" s="6">
        <f t="shared" si="204"/>
        <v>2.3159999999999882E-2</v>
      </c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>
        <f t="shared" ref="AT233:BA233" si="205">((POWER(ABS(AT228-AT218), 2))+(POWER(ABS(AT228-AT219), 2))+(POWER(ABS(AT228-AT220), 2))+(POWER(ABS(AT228-AT221), 2))+(POWER(ABS(AT228-AT222), 2))+(POWER(ABS(AT228-AT223), 2))+(POWER(ABS(AT228-AT224), 2))+(POWER(ABS(AT228-AT225), 2))+(POWER(ABS(AT228-AT226), 2))+(POWER(ABS(AT228-AT227), 2)))</f>
        <v>8.6899999999999443E-3</v>
      </c>
      <c r="AU233" s="6">
        <f t="shared" si="205"/>
        <v>0.44880999999999988</v>
      </c>
      <c r="AV233" s="6">
        <f t="shared" si="205"/>
        <v>3.2010000000000351E-2</v>
      </c>
      <c r="AW233" s="6">
        <f t="shared" si="205"/>
        <v>3.3639999999999538E-2</v>
      </c>
      <c r="AX233" s="6">
        <f t="shared" si="205"/>
        <v>7.7560000000000032E-2</v>
      </c>
      <c r="AY233" s="6">
        <f t="shared" si="205"/>
        <v>6.763999999999952E-2</v>
      </c>
      <c r="AZ233" s="6">
        <f t="shared" si="205"/>
        <v>4.1160000000000002E-2</v>
      </c>
      <c r="BA233" s="6">
        <f t="shared" si="205"/>
        <v>7.0290000000000477E-2</v>
      </c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>
        <f t="shared" ref="BM233:BT233" si="206">((POWER(ABS(BM228-BM218), 2))+(POWER(ABS(BM228-BM219), 2))+(POWER(ABS(BM228-BM220), 2))+(POWER(ABS(BM228-BM221), 2))+(POWER(ABS(BM228-BM222), 2))+(POWER(ABS(BM228-BM223), 2))+(POWER(ABS(BM228-BM224), 2))+(POWER(ABS(BM228-BM225), 2))+(POWER(ABS(BM228-BM226), 2))+(POWER(ABS(BM228-BM227), 2)))</f>
        <v>1.3760000000000008E-2</v>
      </c>
      <c r="BN233" s="6">
        <f t="shared" si="206"/>
        <v>0.48201000000000038</v>
      </c>
      <c r="BO233" s="6">
        <f t="shared" si="206"/>
        <v>0.11701000000000016</v>
      </c>
      <c r="BP233" s="6">
        <f t="shared" si="206"/>
        <v>0.10364000000000012</v>
      </c>
      <c r="BQ233" s="6">
        <f t="shared" si="206"/>
        <v>4.461000000000008E-2</v>
      </c>
      <c r="BR233" s="6">
        <f t="shared" si="206"/>
        <v>0.1622100000000001</v>
      </c>
      <c r="BS233" s="6">
        <f t="shared" si="206"/>
        <v>9.1489999999999988E-2</v>
      </c>
      <c r="BT233" s="6">
        <f t="shared" si="206"/>
        <v>6.0850000000000043E-2</v>
      </c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x14ac:dyDescent="0.2">
      <c r="A234" s="1"/>
      <c r="B234" s="6"/>
      <c r="C234" s="6"/>
      <c r="D234" s="6"/>
      <c r="E234" s="6"/>
      <c r="F234" s="6">
        <f t="shared" ref="F234:M234" si="207">F233/9</f>
        <v>9.1122222222221778E-3</v>
      </c>
      <c r="G234" s="6">
        <f t="shared" si="207"/>
        <v>1.9227777777777857E-2</v>
      </c>
      <c r="H234" s="6">
        <f t="shared" si="207"/>
        <v>3.6266666666666461E-3</v>
      </c>
      <c r="I234" s="6">
        <f t="shared" si="207"/>
        <v>7.026666666666675E-3</v>
      </c>
      <c r="J234" s="6">
        <f t="shared" si="207"/>
        <v>1.2455555555555573E-3</v>
      </c>
      <c r="K234" s="6">
        <f t="shared" si="207"/>
        <v>3.4467777777777764E-2</v>
      </c>
      <c r="L234" s="6">
        <f t="shared" si="207"/>
        <v>1.8293333333333314E-2</v>
      </c>
      <c r="M234" s="6">
        <f t="shared" si="207"/>
        <v>9.6666666666666394E-3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f t="shared" ref="Z234:AG234" si="208">Z233/9</f>
        <v>1.975111111111115E-2</v>
      </c>
      <c r="AA234" s="6">
        <f t="shared" si="208"/>
        <v>2.2538888888888799E-2</v>
      </c>
      <c r="AB234" s="6">
        <f t="shared" si="208"/>
        <v>4.7995555555555507E-2</v>
      </c>
      <c r="AC234" s="6">
        <f t="shared" si="208"/>
        <v>4.5848888888888994E-2</v>
      </c>
      <c r="AD234" s="6">
        <f t="shared" si="208"/>
        <v>3.6722222222222035E-3</v>
      </c>
      <c r="AE234" s="6">
        <f t="shared" si="208"/>
        <v>3.1672222222222234E-2</v>
      </c>
      <c r="AF234" s="6">
        <f t="shared" si="208"/>
        <v>7.0177777777777556E-3</v>
      </c>
      <c r="AG234" s="6">
        <f t="shared" si="208"/>
        <v>2.5733333333333203E-3</v>
      </c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>
        <f t="shared" ref="AT234:BA234" si="209">AT233/9</f>
        <v>9.6555555555554937E-4</v>
      </c>
      <c r="AU234" s="6">
        <f t="shared" si="209"/>
        <v>4.9867777777777761E-2</v>
      </c>
      <c r="AV234" s="6">
        <f t="shared" si="209"/>
        <v>3.5566666666667058E-3</v>
      </c>
      <c r="AW234" s="6">
        <f t="shared" si="209"/>
        <v>3.7377777777777266E-3</v>
      </c>
      <c r="AX234" s="6">
        <f t="shared" si="209"/>
        <v>8.6177777777777815E-3</v>
      </c>
      <c r="AY234" s="6">
        <f t="shared" si="209"/>
        <v>7.5155555555555019E-3</v>
      </c>
      <c r="AZ234" s="6">
        <f t="shared" si="209"/>
        <v>4.5733333333333338E-3</v>
      </c>
      <c r="BA234" s="6">
        <f t="shared" si="209"/>
        <v>7.810000000000053E-3</v>
      </c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>
        <f t="shared" ref="BM234:BT234" si="210">BM233/9</f>
        <v>1.5288888888888897E-3</v>
      </c>
      <c r="BN234" s="6">
        <f t="shared" si="210"/>
        <v>5.3556666666666711E-2</v>
      </c>
      <c r="BO234" s="6">
        <f t="shared" si="210"/>
        <v>1.3001111111111128E-2</v>
      </c>
      <c r="BP234" s="6">
        <f t="shared" si="210"/>
        <v>1.1515555555555569E-2</v>
      </c>
      <c r="BQ234" s="6">
        <f t="shared" si="210"/>
        <v>4.9566666666666752E-3</v>
      </c>
      <c r="BR234" s="6">
        <f t="shared" si="210"/>
        <v>1.8023333333333346E-2</v>
      </c>
      <c r="BS234" s="6">
        <f t="shared" si="210"/>
        <v>1.0165555555555554E-2</v>
      </c>
      <c r="BT234" s="6">
        <f t="shared" si="210"/>
        <v>6.7611111111111162E-3</v>
      </c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x14ac:dyDescent="0.2">
      <c r="A235" s="1" t="s">
        <v>179</v>
      </c>
      <c r="B235" s="2"/>
      <c r="C235" s="2"/>
      <c r="D235" s="2"/>
      <c r="E235" s="2"/>
      <c r="F235" s="2">
        <f t="shared" ref="F235:M235" si="211">SQRT(F234)/SQRT(10)</f>
        <v>3.0186457596449071E-2</v>
      </c>
      <c r="G235" s="2">
        <f t="shared" si="211"/>
        <v>4.3849490051513548E-2</v>
      </c>
      <c r="H235" s="2">
        <f t="shared" si="211"/>
        <v>1.9043809142780879E-2</v>
      </c>
      <c r="I235" s="2">
        <f t="shared" si="211"/>
        <v>2.650786046942807E-2</v>
      </c>
      <c r="J235" s="2">
        <f t="shared" si="211"/>
        <v>1.1160446028522144E-2</v>
      </c>
      <c r="K235" s="2">
        <f t="shared" si="211"/>
        <v>5.8709264837653832E-2</v>
      </c>
      <c r="L235" s="2">
        <f t="shared" si="211"/>
        <v>4.277070648625448E-2</v>
      </c>
      <c r="M235" s="2">
        <f t="shared" si="211"/>
        <v>3.1091263510296004E-2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>
        <f t="shared" ref="Z235:AG235" si="212">SQRT(Z234)/SQRT(10)</f>
        <v>4.4442222166663936E-2</v>
      </c>
      <c r="AA235" s="2">
        <f t="shared" si="212"/>
        <v>4.7475139693200274E-2</v>
      </c>
      <c r="AB235" s="2">
        <f t="shared" si="212"/>
        <v>6.9278824727008387E-2</v>
      </c>
      <c r="AC235" s="2">
        <f t="shared" si="212"/>
        <v>6.7711807603171387E-2</v>
      </c>
      <c r="AD235" s="2">
        <f t="shared" si="212"/>
        <v>1.9163043135739695E-2</v>
      </c>
      <c r="AE235" s="2">
        <f t="shared" si="212"/>
        <v>5.6278079411278978E-2</v>
      </c>
      <c r="AF235" s="2">
        <f t="shared" si="212"/>
        <v>2.6491088648407324E-2</v>
      </c>
      <c r="AG235" s="2">
        <f t="shared" si="212"/>
        <v>1.6041612554021246E-2</v>
      </c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>
        <f t="shared" ref="AT235:BA235" si="213">SQRT(AT234)/SQRT(10)</f>
        <v>9.8262686486557515E-3</v>
      </c>
      <c r="AU235" s="2">
        <f t="shared" si="213"/>
        <v>7.0617120996099625E-2</v>
      </c>
      <c r="AV235" s="2">
        <f t="shared" si="213"/>
        <v>1.8859126879754284E-2</v>
      </c>
      <c r="AW235" s="2">
        <f t="shared" si="213"/>
        <v>1.9333333333333199E-2</v>
      </c>
      <c r="AX235" s="2">
        <f t="shared" si="213"/>
        <v>2.9356051808405337E-2</v>
      </c>
      <c r="AY235" s="2">
        <f t="shared" si="213"/>
        <v>2.7414513593269355E-2</v>
      </c>
      <c r="AZ235" s="2">
        <f t="shared" si="213"/>
        <v>2.1385353243127254E-2</v>
      </c>
      <c r="BA235" s="2">
        <f t="shared" si="213"/>
        <v>2.7946377224964333E-2</v>
      </c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>
        <f t="shared" ref="BM235:BT235" si="214">SQRT(BM234)/SQRT(10)</f>
        <v>1.2364824660660941E-2</v>
      </c>
      <c r="BN235" s="2">
        <f t="shared" si="214"/>
        <v>7.3182420475594201E-2</v>
      </c>
      <c r="BO235" s="2">
        <f t="shared" si="214"/>
        <v>3.6057053555595922E-2</v>
      </c>
      <c r="BP235" s="2">
        <f t="shared" si="214"/>
        <v>3.3934577580331783E-2</v>
      </c>
      <c r="BQ235" s="2">
        <f t="shared" si="214"/>
        <v>2.2263572639328742E-2</v>
      </c>
      <c r="BR235" s="2">
        <f t="shared" si="214"/>
        <v>4.2453896562427984E-2</v>
      </c>
      <c r="BS235" s="2">
        <f t="shared" si="214"/>
        <v>3.188346837399525E-2</v>
      </c>
      <c r="BT235" s="2">
        <f t="shared" si="214"/>
        <v>2.6002136664341865E-2</v>
      </c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</row>
    <row r="236" spans="1:256" x14ac:dyDescent="0.2">
      <c r="A236" t="s">
        <v>129</v>
      </c>
      <c r="F236">
        <v>9.23</v>
      </c>
      <c r="G236">
        <v>10.39</v>
      </c>
      <c r="H236">
        <v>10.53</v>
      </c>
      <c r="I236">
        <v>10.76</v>
      </c>
      <c r="J236">
        <v>7.27</v>
      </c>
      <c r="K236">
        <v>7.08</v>
      </c>
      <c r="L236">
        <v>8.48</v>
      </c>
      <c r="M236">
        <v>8.34</v>
      </c>
      <c r="Z236">
        <v>9.3800000000000008</v>
      </c>
      <c r="AA236">
        <v>10.15</v>
      </c>
      <c r="AB236">
        <v>10.84</v>
      </c>
      <c r="AC236">
        <v>10.73</v>
      </c>
      <c r="AD236">
        <v>7.62</v>
      </c>
      <c r="AE236">
        <v>7.23</v>
      </c>
      <c r="AF236">
        <v>8.82</v>
      </c>
      <c r="AG236">
        <v>8.27</v>
      </c>
      <c r="AT236">
        <v>7.74</v>
      </c>
      <c r="AU236">
        <v>9.93</v>
      </c>
      <c r="AV236">
        <v>10.25</v>
      </c>
      <c r="AW236">
        <v>10.32</v>
      </c>
      <c r="AX236">
        <v>6.08</v>
      </c>
      <c r="AY236">
        <v>8.09</v>
      </c>
      <c r="AZ236">
        <v>8.8800000000000008</v>
      </c>
      <c r="BA236">
        <v>8.68</v>
      </c>
      <c r="BM236">
        <v>7.69</v>
      </c>
      <c r="BN236">
        <v>9.6199999999999992</v>
      </c>
      <c r="BO236">
        <v>10.44</v>
      </c>
      <c r="BP236">
        <v>10.32</v>
      </c>
      <c r="BQ236">
        <v>6.15</v>
      </c>
      <c r="BR236">
        <v>8.16</v>
      </c>
      <c r="BS236">
        <v>8.99</v>
      </c>
      <c r="BT236">
        <v>8.9499999999999993</v>
      </c>
    </row>
    <row r="237" spans="1:256" x14ac:dyDescent="0.2">
      <c r="F237">
        <v>9.19</v>
      </c>
      <c r="G237">
        <v>10.56</v>
      </c>
      <c r="H237">
        <v>10.84</v>
      </c>
      <c r="I237">
        <v>10.73</v>
      </c>
      <c r="J237">
        <v>6.97</v>
      </c>
      <c r="K237">
        <v>6.99</v>
      </c>
      <c r="L237">
        <v>8.39</v>
      </c>
      <c r="M237">
        <v>7.69</v>
      </c>
      <c r="Z237">
        <v>9.43</v>
      </c>
      <c r="AA237">
        <v>9.85</v>
      </c>
      <c r="AB237">
        <v>10.83</v>
      </c>
      <c r="AC237">
        <v>10.37</v>
      </c>
      <c r="AD237">
        <v>7.62</v>
      </c>
      <c r="AE237">
        <v>7.69</v>
      </c>
      <c r="AF237">
        <v>8.8800000000000008</v>
      </c>
      <c r="AG237">
        <v>8.35</v>
      </c>
      <c r="AT237">
        <v>7.75</v>
      </c>
      <c r="AU237">
        <v>9.4600000000000009</v>
      </c>
      <c r="AV237">
        <v>10.26</v>
      </c>
      <c r="AW237">
        <v>10.31</v>
      </c>
      <c r="AX237">
        <v>6.14</v>
      </c>
      <c r="AY237">
        <v>8.2100000000000009</v>
      </c>
      <c r="AZ237">
        <v>8.75</v>
      </c>
      <c r="BA237">
        <v>8.4499999999999993</v>
      </c>
      <c r="BM237">
        <v>7.79</v>
      </c>
      <c r="BN237">
        <v>9.83</v>
      </c>
      <c r="BO237">
        <v>10.61</v>
      </c>
      <c r="BP237">
        <v>10.28</v>
      </c>
      <c r="BQ237">
        <v>6.15</v>
      </c>
      <c r="BR237">
        <v>8.36</v>
      </c>
      <c r="BS237">
        <v>8.48</v>
      </c>
      <c r="BT237">
        <v>8.84</v>
      </c>
    </row>
    <row r="238" spans="1:256" x14ac:dyDescent="0.2">
      <c r="F238">
        <v>9.25</v>
      </c>
      <c r="G238">
        <v>10.34</v>
      </c>
      <c r="H238">
        <v>10.97</v>
      </c>
      <c r="I238">
        <v>10.72</v>
      </c>
      <c r="J238">
        <v>7.05</v>
      </c>
      <c r="K238">
        <v>7.25</v>
      </c>
      <c r="L238">
        <v>8.43</v>
      </c>
      <c r="M238">
        <v>7.88</v>
      </c>
      <c r="Z238">
        <v>9.3800000000000008</v>
      </c>
      <c r="AA238">
        <v>9.7899999999999991</v>
      </c>
      <c r="AB238">
        <v>10.89</v>
      </c>
      <c r="AC238">
        <v>10.59</v>
      </c>
      <c r="AD238">
        <v>7.48</v>
      </c>
      <c r="AE238">
        <v>7.67</v>
      </c>
      <c r="AF238">
        <v>8.49</v>
      </c>
      <c r="AG238">
        <v>8.4499999999999993</v>
      </c>
      <c r="AT238">
        <v>7.72</v>
      </c>
      <c r="AU238">
        <v>9.51</v>
      </c>
      <c r="AV238">
        <v>10.39</v>
      </c>
      <c r="AW238">
        <v>10.38</v>
      </c>
      <c r="AX238">
        <v>6.11</v>
      </c>
      <c r="AY238">
        <v>8.18</v>
      </c>
      <c r="AZ238">
        <v>8.83</v>
      </c>
      <c r="BA238">
        <v>8.7100000000000009</v>
      </c>
      <c r="BM238">
        <v>7.83</v>
      </c>
      <c r="BN238">
        <v>9.83</v>
      </c>
      <c r="BO238">
        <v>10.47</v>
      </c>
      <c r="BP238">
        <v>10.36</v>
      </c>
      <c r="BQ238">
        <v>6.22</v>
      </c>
      <c r="BR238">
        <v>8.33</v>
      </c>
      <c r="BS238">
        <v>9.0299999999999994</v>
      </c>
      <c r="BT238">
        <v>9.07</v>
      </c>
    </row>
    <row r="239" spans="1:256" x14ac:dyDescent="0.2">
      <c r="F239">
        <v>9.25</v>
      </c>
      <c r="G239">
        <v>10.46</v>
      </c>
      <c r="H239">
        <v>10.77</v>
      </c>
      <c r="I239">
        <v>10.68</v>
      </c>
      <c r="J239">
        <v>6.91</v>
      </c>
      <c r="K239">
        <v>6.94</v>
      </c>
      <c r="L239">
        <v>8.43</v>
      </c>
      <c r="M239">
        <v>7.88</v>
      </c>
      <c r="Z239">
        <v>9.3800000000000008</v>
      </c>
      <c r="AA239">
        <v>9.9499999999999993</v>
      </c>
      <c r="AB239">
        <v>11.23</v>
      </c>
      <c r="AC239">
        <v>11.09</v>
      </c>
      <c r="AD239">
        <v>7.75</v>
      </c>
      <c r="AE239">
        <v>7.29</v>
      </c>
      <c r="AF239">
        <v>8.61</v>
      </c>
      <c r="AG239">
        <v>8.49</v>
      </c>
      <c r="AT239">
        <v>7.77</v>
      </c>
      <c r="AU239">
        <v>9.58</v>
      </c>
      <c r="AV239">
        <v>10.23</v>
      </c>
      <c r="AW239">
        <v>10.45</v>
      </c>
      <c r="AX239">
        <v>6.04</v>
      </c>
      <c r="AY239">
        <v>8.25</v>
      </c>
      <c r="AZ239">
        <v>8.98</v>
      </c>
      <c r="BA239">
        <v>8.5500000000000007</v>
      </c>
      <c r="BM239">
        <v>7.79</v>
      </c>
      <c r="BN239">
        <v>9.93</v>
      </c>
      <c r="BO239">
        <v>10.56</v>
      </c>
      <c r="BP239">
        <v>10.28</v>
      </c>
      <c r="BQ239">
        <v>6.19</v>
      </c>
      <c r="BR239">
        <v>8.39</v>
      </c>
      <c r="BS239">
        <v>9.0399999999999991</v>
      </c>
      <c r="BT239">
        <v>9.0500000000000007</v>
      </c>
    </row>
    <row r="240" spans="1:256" x14ac:dyDescent="0.2">
      <c r="F240">
        <v>9.19</v>
      </c>
      <c r="G240">
        <v>10.34</v>
      </c>
      <c r="H240">
        <v>10.95</v>
      </c>
      <c r="I240">
        <v>10.74</v>
      </c>
      <c r="J240">
        <v>7.12</v>
      </c>
      <c r="K240">
        <v>7.64</v>
      </c>
      <c r="L240">
        <v>8.49</v>
      </c>
      <c r="M240">
        <v>8.2799999999999994</v>
      </c>
      <c r="Z240">
        <v>9.31</v>
      </c>
      <c r="AA240">
        <v>10.35</v>
      </c>
      <c r="AB240">
        <v>11.24</v>
      </c>
      <c r="AC240">
        <v>10.87</v>
      </c>
      <c r="AD240">
        <v>7.58</v>
      </c>
      <c r="AE240">
        <v>7.44</v>
      </c>
      <c r="AF240">
        <v>8.17</v>
      </c>
      <c r="AG240">
        <v>8.25</v>
      </c>
      <c r="AT240">
        <v>7.81</v>
      </c>
      <c r="AU240">
        <v>9.92</v>
      </c>
      <c r="AV240">
        <v>10.27</v>
      </c>
      <c r="AW240">
        <v>10.32</v>
      </c>
      <c r="AX240">
        <v>6.09</v>
      </c>
      <c r="AY240">
        <v>7.93</v>
      </c>
      <c r="AZ240">
        <v>8.8800000000000008</v>
      </c>
      <c r="BA240">
        <v>8.75</v>
      </c>
      <c r="BM240">
        <v>7.75</v>
      </c>
      <c r="BN240">
        <v>9.94</v>
      </c>
      <c r="BO240">
        <v>10.72</v>
      </c>
      <c r="BP240">
        <v>10.33</v>
      </c>
      <c r="BQ240">
        <v>6.09</v>
      </c>
      <c r="BR240">
        <v>7.83</v>
      </c>
      <c r="BS240">
        <v>9.06</v>
      </c>
      <c r="BT240">
        <v>9.07</v>
      </c>
    </row>
    <row r="241" spans="1:256" x14ac:dyDescent="0.2">
      <c r="F241">
        <v>9.26</v>
      </c>
      <c r="G241">
        <v>10.14</v>
      </c>
      <c r="H241">
        <v>10.87</v>
      </c>
      <c r="I241">
        <v>10.75</v>
      </c>
      <c r="J241">
        <v>7.21</v>
      </c>
      <c r="K241">
        <v>7.13</v>
      </c>
      <c r="L241">
        <v>8.41</v>
      </c>
      <c r="M241">
        <v>8.24</v>
      </c>
      <c r="Z241">
        <v>9.3800000000000008</v>
      </c>
      <c r="AA241">
        <v>10.31</v>
      </c>
      <c r="AB241">
        <v>10.95</v>
      </c>
      <c r="AC241">
        <v>10.78</v>
      </c>
      <c r="AD241">
        <v>7.75</v>
      </c>
      <c r="AE241">
        <v>7.23</v>
      </c>
      <c r="AF241">
        <v>8.7100000000000009</v>
      </c>
      <c r="AG241">
        <v>8.3800000000000008</v>
      </c>
      <c r="AT241">
        <v>7.75</v>
      </c>
      <c r="AU241">
        <v>9.94</v>
      </c>
      <c r="AV241">
        <v>10.39</v>
      </c>
      <c r="AW241">
        <v>10.36</v>
      </c>
      <c r="AX241">
        <v>6.01</v>
      </c>
      <c r="AY241">
        <v>8.09</v>
      </c>
      <c r="AZ241">
        <v>8.75</v>
      </c>
      <c r="BA241">
        <v>8.6300000000000008</v>
      </c>
      <c r="BM241">
        <v>7.85</v>
      </c>
      <c r="BN241">
        <v>9.66</v>
      </c>
      <c r="BO241">
        <v>10.57</v>
      </c>
      <c r="BP241">
        <v>10.48</v>
      </c>
      <c r="BQ241">
        <v>6.06</v>
      </c>
      <c r="BR241">
        <v>8.35</v>
      </c>
      <c r="BS241">
        <v>8.89</v>
      </c>
      <c r="BT241">
        <v>8.82</v>
      </c>
    </row>
    <row r="242" spans="1:256" x14ac:dyDescent="0.2">
      <c r="F242">
        <v>8.91</v>
      </c>
      <c r="G242">
        <v>10.59</v>
      </c>
      <c r="H242">
        <v>10.87</v>
      </c>
      <c r="I242">
        <v>10.55</v>
      </c>
      <c r="J242">
        <v>7.18</v>
      </c>
      <c r="K242">
        <v>7.32</v>
      </c>
      <c r="L242">
        <v>8.39</v>
      </c>
      <c r="M242">
        <v>8.2200000000000006</v>
      </c>
      <c r="Z242">
        <v>9.16</v>
      </c>
      <c r="AA242">
        <v>10.54</v>
      </c>
      <c r="AB242">
        <v>10.92</v>
      </c>
      <c r="AC242">
        <v>10.71</v>
      </c>
      <c r="AD242">
        <v>7.56</v>
      </c>
      <c r="AE242">
        <v>7.26</v>
      </c>
      <c r="AF242">
        <v>8.5299999999999994</v>
      </c>
      <c r="AG242">
        <v>8.5500000000000007</v>
      </c>
      <c r="AT242">
        <v>7.82</v>
      </c>
      <c r="AU242">
        <v>9.83</v>
      </c>
      <c r="AV242">
        <v>10.26</v>
      </c>
      <c r="AW242">
        <v>10.41</v>
      </c>
      <c r="AX242">
        <v>6.11</v>
      </c>
      <c r="AY242">
        <v>8.11</v>
      </c>
      <c r="AZ242">
        <v>8.93</v>
      </c>
      <c r="BA242">
        <v>8.6199999999999992</v>
      </c>
      <c r="BM242">
        <v>7.82</v>
      </c>
      <c r="BN242">
        <v>9.93</v>
      </c>
      <c r="BO242">
        <v>10.91</v>
      </c>
      <c r="BP242">
        <v>10.31</v>
      </c>
      <c r="BQ242">
        <v>6.16</v>
      </c>
      <c r="BR242">
        <v>8.15</v>
      </c>
      <c r="BS242">
        <v>9.07</v>
      </c>
      <c r="BT242">
        <v>9.01</v>
      </c>
    </row>
    <row r="243" spans="1:256" x14ac:dyDescent="0.2">
      <c r="F243">
        <v>9.2799999999999994</v>
      </c>
      <c r="G243">
        <v>10.61</v>
      </c>
      <c r="H243">
        <v>10.94</v>
      </c>
      <c r="I243">
        <v>10.64</v>
      </c>
      <c r="J243">
        <v>7.33</v>
      </c>
      <c r="K243">
        <v>7.24</v>
      </c>
      <c r="L243">
        <v>8.4499999999999993</v>
      </c>
      <c r="M243">
        <v>8.3699999999999992</v>
      </c>
      <c r="Z243">
        <v>9.43</v>
      </c>
      <c r="AA243">
        <v>10.58</v>
      </c>
      <c r="AB243">
        <v>10.81</v>
      </c>
      <c r="AC243">
        <v>10.72</v>
      </c>
      <c r="AD243">
        <v>7.55</v>
      </c>
      <c r="AE243">
        <v>7.33</v>
      </c>
      <c r="AF243">
        <v>8.59</v>
      </c>
      <c r="AG243">
        <v>8.23</v>
      </c>
      <c r="AT243">
        <v>7.81</v>
      </c>
      <c r="AU243">
        <v>9.61</v>
      </c>
      <c r="AV243">
        <v>10.38</v>
      </c>
      <c r="AW243">
        <v>10.41</v>
      </c>
      <c r="AX243">
        <v>6.12</v>
      </c>
      <c r="AY243">
        <v>8.19</v>
      </c>
      <c r="AZ243">
        <v>8.9499999999999993</v>
      </c>
      <c r="BA243">
        <v>8.8800000000000008</v>
      </c>
      <c r="BM243">
        <v>7.75</v>
      </c>
      <c r="BN243">
        <v>9.91</v>
      </c>
      <c r="BO243">
        <v>10.67</v>
      </c>
      <c r="BP243">
        <v>10.45</v>
      </c>
      <c r="BQ243">
        <v>6.11</v>
      </c>
      <c r="BR243">
        <v>8.27</v>
      </c>
      <c r="BS243">
        <v>8.98</v>
      </c>
      <c r="BT243">
        <v>8.99</v>
      </c>
    </row>
    <row r="244" spans="1:256" x14ac:dyDescent="0.2">
      <c r="F244">
        <v>9.3699999999999992</v>
      </c>
      <c r="G244">
        <v>10.220000000000001</v>
      </c>
      <c r="H244">
        <v>10.91</v>
      </c>
      <c r="I244">
        <v>10.75</v>
      </c>
      <c r="J244">
        <v>7.14</v>
      </c>
      <c r="K244">
        <v>7.32</v>
      </c>
      <c r="L244">
        <v>8.41</v>
      </c>
      <c r="M244">
        <v>8.24</v>
      </c>
      <c r="Z244">
        <v>9.44</v>
      </c>
      <c r="AA244">
        <v>10.47</v>
      </c>
      <c r="AB244">
        <v>10.98</v>
      </c>
      <c r="AC244">
        <v>10.74</v>
      </c>
      <c r="AD244">
        <v>7.69</v>
      </c>
      <c r="AE244">
        <v>7.45</v>
      </c>
      <c r="AF244">
        <v>8.4600000000000009</v>
      </c>
      <c r="AG244">
        <v>8.2200000000000006</v>
      </c>
      <c r="AT244">
        <v>7.72</v>
      </c>
      <c r="AU244">
        <v>9.75</v>
      </c>
      <c r="AV244">
        <v>10.25</v>
      </c>
      <c r="AW244">
        <v>10.37</v>
      </c>
      <c r="AX244">
        <v>6.09</v>
      </c>
      <c r="AY244">
        <v>8.15</v>
      </c>
      <c r="AZ244">
        <v>8.9600000000000009</v>
      </c>
      <c r="BA244">
        <v>8.73</v>
      </c>
      <c r="BM244">
        <v>7.75</v>
      </c>
      <c r="BN244">
        <v>9.92</v>
      </c>
      <c r="BO244">
        <v>10.84</v>
      </c>
      <c r="BP244">
        <v>10.29</v>
      </c>
      <c r="BQ244">
        <v>6.19</v>
      </c>
      <c r="BR244">
        <v>8.68</v>
      </c>
      <c r="BS244">
        <v>9.31</v>
      </c>
      <c r="BT244">
        <v>9.0500000000000007</v>
      </c>
    </row>
    <row r="245" spans="1:256" x14ac:dyDescent="0.2">
      <c r="F245">
        <v>9.2899999999999991</v>
      </c>
      <c r="G245">
        <v>10.56</v>
      </c>
      <c r="H245">
        <v>10.98</v>
      </c>
      <c r="I245">
        <v>10.57</v>
      </c>
      <c r="J245">
        <v>7.29</v>
      </c>
      <c r="K245">
        <v>7.42</v>
      </c>
      <c r="L245">
        <v>8.48</v>
      </c>
      <c r="M245">
        <v>8.32</v>
      </c>
      <c r="Z245">
        <v>9.31</v>
      </c>
      <c r="AA245">
        <v>10.47</v>
      </c>
      <c r="AB245">
        <v>10.88</v>
      </c>
      <c r="AC245">
        <v>10.91</v>
      </c>
      <c r="AD245">
        <v>7.61</v>
      </c>
      <c r="AE245">
        <v>7.23</v>
      </c>
      <c r="AF245">
        <v>8.65</v>
      </c>
      <c r="AG245">
        <v>8.2899999999999991</v>
      </c>
      <c r="AT245">
        <v>7.78</v>
      </c>
      <c r="AU245">
        <v>9.93</v>
      </c>
      <c r="AV245">
        <v>10.59</v>
      </c>
      <c r="AW245">
        <v>10.37</v>
      </c>
      <c r="AX245">
        <v>6.19</v>
      </c>
      <c r="AY245">
        <v>8.16</v>
      </c>
      <c r="AZ245">
        <v>8.89</v>
      </c>
      <c r="BA245">
        <v>8.77</v>
      </c>
      <c r="BM245">
        <v>7.75</v>
      </c>
      <c r="BN245">
        <v>9.76</v>
      </c>
      <c r="BO245">
        <v>10.41</v>
      </c>
      <c r="BP245">
        <v>10.34</v>
      </c>
      <c r="BQ245">
        <v>6.24</v>
      </c>
      <c r="BR245">
        <v>8.25</v>
      </c>
      <c r="BS245">
        <v>8.92</v>
      </c>
      <c r="BT245">
        <v>8.85</v>
      </c>
    </row>
    <row r="246" spans="1:256" x14ac:dyDescent="0.2">
      <c r="A246" t="s">
        <v>84</v>
      </c>
      <c r="F246">
        <f t="shared" ref="F246:M246" si="215">AVERAGE(F236:F245)</f>
        <v>9.2219999999999995</v>
      </c>
      <c r="G246">
        <f t="shared" si="215"/>
        <v>10.421000000000001</v>
      </c>
      <c r="H246">
        <f t="shared" si="215"/>
        <v>10.863000000000001</v>
      </c>
      <c r="I246">
        <f t="shared" si="215"/>
        <v>10.688999999999998</v>
      </c>
      <c r="J246">
        <f t="shared" si="215"/>
        <v>7.1470000000000002</v>
      </c>
      <c r="K246">
        <f t="shared" si="215"/>
        <v>7.2329999999999997</v>
      </c>
      <c r="L246">
        <f t="shared" si="215"/>
        <v>8.4360000000000017</v>
      </c>
      <c r="M246">
        <f t="shared" si="215"/>
        <v>8.1460000000000008</v>
      </c>
      <c r="Z246">
        <f t="shared" ref="Z246:AG246" si="216">AVERAGE(Z236:Z245)</f>
        <v>9.360000000000003</v>
      </c>
      <c r="AA246">
        <f t="shared" si="216"/>
        <v>10.245999999999999</v>
      </c>
      <c r="AB246">
        <f t="shared" si="216"/>
        <v>10.957000000000001</v>
      </c>
      <c r="AC246">
        <f t="shared" si="216"/>
        <v>10.750999999999998</v>
      </c>
      <c r="AD246">
        <f t="shared" si="216"/>
        <v>7.6209999999999996</v>
      </c>
      <c r="AE246">
        <f t="shared" si="216"/>
        <v>7.3819999999999997</v>
      </c>
      <c r="AF246">
        <f t="shared" si="216"/>
        <v>8.5910000000000029</v>
      </c>
      <c r="AG246">
        <f t="shared" si="216"/>
        <v>8.347999999999999</v>
      </c>
      <c r="AT246">
        <f t="shared" ref="AT246:BA246" si="217">AVERAGE(AT236:AT245)</f>
        <v>7.7670000000000003</v>
      </c>
      <c r="AU246">
        <f t="shared" si="217"/>
        <v>9.7460000000000004</v>
      </c>
      <c r="AV246">
        <f t="shared" si="217"/>
        <v>10.327</v>
      </c>
      <c r="AW246">
        <f t="shared" si="217"/>
        <v>10.370000000000001</v>
      </c>
      <c r="AX246">
        <f t="shared" si="217"/>
        <v>6.097999999999999</v>
      </c>
      <c r="AY246">
        <f t="shared" si="217"/>
        <v>8.1359999999999992</v>
      </c>
      <c r="AZ246">
        <f t="shared" si="217"/>
        <v>8.879999999999999</v>
      </c>
      <c r="BA246">
        <f t="shared" si="217"/>
        <v>8.6769999999999996</v>
      </c>
      <c r="BM246">
        <f t="shared" ref="BM246:BT246" si="218">AVERAGE(BM236:BM245)</f>
        <v>7.777000000000001</v>
      </c>
      <c r="BN246">
        <f t="shared" si="218"/>
        <v>9.833000000000002</v>
      </c>
      <c r="BO246">
        <f t="shared" si="218"/>
        <v>10.620000000000001</v>
      </c>
      <c r="BP246">
        <f t="shared" si="218"/>
        <v>10.343999999999999</v>
      </c>
      <c r="BQ246">
        <f t="shared" si="218"/>
        <v>6.1559999999999997</v>
      </c>
      <c r="BR246">
        <f t="shared" si="218"/>
        <v>8.277000000000001</v>
      </c>
      <c r="BS246">
        <f t="shared" si="218"/>
        <v>8.9770000000000003</v>
      </c>
      <c r="BT246">
        <f t="shared" si="218"/>
        <v>8.9699999999999989</v>
      </c>
    </row>
    <row r="247" spans="1:256" x14ac:dyDescent="0.2">
      <c r="A247" t="s">
        <v>85</v>
      </c>
      <c r="F247">
        <f t="shared" ref="F247:M247" si="219">(ABS(F246-F245)+ABS(F246-F244)+ABS(F246-F243)+ABS(F246-F242)+ABS(F246-F241)+ABS(F246-F240)+ABS(F246-F239)+ABS(F246-F238)+ABS(F246-F237)+ABS(F246-F236))</f>
        <v>0.75200000000000067</v>
      </c>
      <c r="G247">
        <f t="shared" si="219"/>
        <v>1.3499999999999996</v>
      </c>
      <c r="H247">
        <f t="shared" si="219"/>
        <v>0.89799999999999436</v>
      </c>
      <c r="I247">
        <f t="shared" si="219"/>
        <v>0.63200000000000323</v>
      </c>
      <c r="J247">
        <f t="shared" si="219"/>
        <v>1.0899999999999999</v>
      </c>
      <c r="K247">
        <f t="shared" si="219"/>
        <v>1.5840000000000005</v>
      </c>
      <c r="L247">
        <f t="shared" si="219"/>
        <v>0.31200000000000294</v>
      </c>
      <c r="M247">
        <f t="shared" si="219"/>
        <v>1.9759999999999964</v>
      </c>
      <c r="Z247">
        <f t="shared" ref="Z247:AG247" si="220">(ABS(Z246-Z245)+ABS(Z246-Z244)+ABS(Z246-Z243)+ABS(Z246-Z242)+ABS(Z246-Z241)+ABS(Z246-Z240)+ABS(Z246-Z239)+ABS(Z246-Z238)+ABS(Z246-Z237)+ABS(Z246-Z236))</f>
        <v>0.59999999999998899</v>
      </c>
      <c r="AA247">
        <f t="shared" si="220"/>
        <v>2.4880000000000049</v>
      </c>
      <c r="AB247">
        <f t="shared" si="220"/>
        <v>1.158000000000003</v>
      </c>
      <c r="AC247">
        <f t="shared" si="220"/>
        <v>1.2919999999999927</v>
      </c>
      <c r="AD247">
        <f t="shared" si="220"/>
        <v>0.65399999999999814</v>
      </c>
      <c r="AE247">
        <f t="shared" si="220"/>
        <v>1.4439999999999991</v>
      </c>
      <c r="AF247">
        <f t="shared" si="220"/>
        <v>1.4300000000000015</v>
      </c>
      <c r="AG247">
        <f t="shared" si="220"/>
        <v>0.96000000000000085</v>
      </c>
      <c r="AT247">
        <f t="shared" ref="AT247:BA247" si="221">(ABS(AT246-AT245)+ABS(AT246-AT244)+ABS(AT246-AT243)+ABS(AT246-AT242)+ABS(AT246-AT241)+ABS(AT246-AT240)+ABS(AT246-AT239)+ABS(AT246-AT238)+ABS(AT246-AT237)+ABS(AT246-AT236))</f>
        <v>0.30999999999999961</v>
      </c>
      <c r="AU247">
        <f t="shared" si="221"/>
        <v>1.6479999999999979</v>
      </c>
      <c r="AV247">
        <f t="shared" si="221"/>
        <v>0.88400000000000212</v>
      </c>
      <c r="AW247">
        <f t="shared" si="221"/>
        <v>0.34000000000000341</v>
      </c>
      <c r="AX247">
        <f t="shared" si="221"/>
        <v>0.36000000000000121</v>
      </c>
      <c r="AY247">
        <f t="shared" si="221"/>
        <v>0.64800000000000324</v>
      </c>
      <c r="AZ247">
        <f t="shared" si="221"/>
        <v>0.62000000000000632</v>
      </c>
      <c r="BA247">
        <f t="shared" si="221"/>
        <v>0.91600000000000215</v>
      </c>
      <c r="BM247">
        <f t="shared" ref="BM247:BT247" si="222">(ABS(BM246-BM245)+ABS(BM246-BM244)+ABS(BM246-BM243)+ABS(BM246-BM242)+ABS(BM246-BM241)+ABS(BM246-BM240)+ABS(BM246-BM239)+ABS(BM246-BM238)+ABS(BM246-BM237)+ABS(BM246-BM236))</f>
        <v>0.38999999999999968</v>
      </c>
      <c r="BN247">
        <f t="shared" si="222"/>
        <v>0.92999999999999972</v>
      </c>
      <c r="BO247">
        <f t="shared" si="222"/>
        <v>1.3200000000000021</v>
      </c>
      <c r="BP247">
        <f t="shared" si="222"/>
        <v>0.51599999999999824</v>
      </c>
      <c r="BQ247">
        <f t="shared" si="222"/>
        <v>0.44000000000000039</v>
      </c>
      <c r="BR247">
        <f t="shared" si="222"/>
        <v>1.4499999999999993</v>
      </c>
      <c r="BS247">
        <f t="shared" si="222"/>
        <v>1.2819999999999983</v>
      </c>
      <c r="BT247">
        <f t="shared" si="222"/>
        <v>0.84000000000000519</v>
      </c>
    </row>
    <row r="248" spans="1:256" x14ac:dyDescent="0.2">
      <c r="F248">
        <f t="shared" ref="F248:M248" si="223">F247/10</f>
        <v>7.5200000000000072E-2</v>
      </c>
      <c r="G248">
        <f t="shared" si="223"/>
        <v>0.13499999999999995</v>
      </c>
      <c r="H248">
        <f t="shared" si="223"/>
        <v>8.9799999999999436E-2</v>
      </c>
      <c r="I248">
        <f t="shared" si="223"/>
        <v>6.3200000000000325E-2</v>
      </c>
      <c r="J248">
        <f t="shared" si="223"/>
        <v>0.10899999999999999</v>
      </c>
      <c r="K248">
        <f t="shared" si="223"/>
        <v>0.15840000000000004</v>
      </c>
      <c r="L248">
        <f t="shared" si="223"/>
        <v>3.1200000000000293E-2</v>
      </c>
      <c r="M248">
        <f t="shared" si="223"/>
        <v>0.19759999999999964</v>
      </c>
      <c r="Z248">
        <f t="shared" ref="Z248:AG248" si="224">Z247/10</f>
        <v>5.9999999999998901E-2</v>
      </c>
      <c r="AA248">
        <f t="shared" si="224"/>
        <v>0.24880000000000049</v>
      </c>
      <c r="AB248">
        <f t="shared" si="224"/>
        <v>0.11580000000000031</v>
      </c>
      <c r="AC248">
        <f t="shared" si="224"/>
        <v>0.12919999999999926</v>
      </c>
      <c r="AD248">
        <f t="shared" si="224"/>
        <v>6.5399999999999819E-2</v>
      </c>
      <c r="AE248">
        <f t="shared" si="224"/>
        <v>0.14439999999999992</v>
      </c>
      <c r="AF248">
        <f t="shared" si="224"/>
        <v>0.14300000000000015</v>
      </c>
      <c r="AG248">
        <f t="shared" si="224"/>
        <v>9.6000000000000085E-2</v>
      </c>
      <c r="AT248">
        <f t="shared" ref="AT248:BA248" si="225">AT247/10</f>
        <v>3.0999999999999962E-2</v>
      </c>
      <c r="AU248">
        <f t="shared" si="225"/>
        <v>0.16479999999999978</v>
      </c>
      <c r="AV248">
        <f t="shared" si="225"/>
        <v>8.8400000000000215E-2</v>
      </c>
      <c r="AW248">
        <f t="shared" si="225"/>
        <v>3.4000000000000342E-2</v>
      </c>
      <c r="AX248">
        <f t="shared" si="225"/>
        <v>3.6000000000000122E-2</v>
      </c>
      <c r="AY248">
        <f t="shared" si="225"/>
        <v>6.480000000000033E-2</v>
      </c>
      <c r="AZ248">
        <f t="shared" si="225"/>
        <v>6.2000000000000631E-2</v>
      </c>
      <c r="BA248">
        <f t="shared" si="225"/>
        <v>9.1600000000000209E-2</v>
      </c>
      <c r="BM248">
        <f t="shared" ref="BM248:BT248" si="226">BM247/10</f>
        <v>3.8999999999999965E-2</v>
      </c>
      <c r="BN248">
        <f t="shared" si="226"/>
        <v>9.2999999999999972E-2</v>
      </c>
      <c r="BO248">
        <f t="shared" si="226"/>
        <v>0.1320000000000002</v>
      </c>
      <c r="BP248">
        <f t="shared" si="226"/>
        <v>5.1599999999999827E-2</v>
      </c>
      <c r="BQ248">
        <f t="shared" si="226"/>
        <v>4.4000000000000039E-2</v>
      </c>
      <c r="BR248">
        <f t="shared" si="226"/>
        <v>0.14499999999999993</v>
      </c>
      <c r="BS248">
        <f t="shared" si="226"/>
        <v>0.12819999999999981</v>
      </c>
      <c r="BT248">
        <f t="shared" si="226"/>
        <v>8.4000000000000519E-2</v>
      </c>
    </row>
    <row r="249" spans="1:256" x14ac:dyDescent="0.2">
      <c r="F249">
        <f t="shared" ref="F249:M249" si="227">F248/F246</f>
        <v>8.1544133593580651E-3</v>
      </c>
      <c r="G249">
        <f t="shared" si="227"/>
        <v>1.2954610881873135E-2</v>
      </c>
      <c r="H249">
        <f t="shared" si="227"/>
        <v>8.2665930221853465E-3</v>
      </c>
      <c r="I249">
        <f t="shared" si="227"/>
        <v>5.9126204509308946E-3</v>
      </c>
      <c r="J249">
        <f t="shared" si="227"/>
        <v>1.5251154330488315E-2</v>
      </c>
      <c r="K249">
        <f t="shared" si="227"/>
        <v>2.1899626710908345E-2</v>
      </c>
      <c r="L249">
        <f t="shared" si="227"/>
        <v>3.6984352773826797E-3</v>
      </c>
      <c r="M249">
        <f t="shared" si="227"/>
        <v>2.4257304198379525E-2</v>
      </c>
      <c r="Z249">
        <f t="shared" ref="Z249:AG249" si="228">Z248/Z246</f>
        <v>6.4102564102562912E-3</v>
      </c>
      <c r="AA249">
        <f t="shared" si="228"/>
        <v>2.4282646886589938E-2</v>
      </c>
      <c r="AB249">
        <f t="shared" si="228"/>
        <v>1.0568586291868239E-2</v>
      </c>
      <c r="AC249">
        <f t="shared" si="228"/>
        <v>1.2017486745418965E-2</v>
      </c>
      <c r="AD249">
        <f t="shared" si="228"/>
        <v>8.5815509775619761E-3</v>
      </c>
      <c r="AE249">
        <f t="shared" si="228"/>
        <v>1.9561094554321312E-2</v>
      </c>
      <c r="AF249">
        <f t="shared" si="228"/>
        <v>1.6645326504481448E-2</v>
      </c>
      <c r="AG249">
        <f t="shared" si="228"/>
        <v>1.1499760421657894E-2</v>
      </c>
      <c r="AT249">
        <f t="shared" ref="AT249:BA249" si="229">AT248/AT246</f>
        <v>3.9912450109437312E-3</v>
      </c>
      <c r="AU249">
        <f t="shared" si="229"/>
        <v>1.6909501333880542E-2</v>
      </c>
      <c r="AV249">
        <f t="shared" si="229"/>
        <v>8.5600852135179831E-3</v>
      </c>
      <c r="AW249">
        <f t="shared" si="229"/>
        <v>3.2786885245901965E-3</v>
      </c>
      <c r="AX249">
        <f t="shared" si="229"/>
        <v>5.9035749426041536E-3</v>
      </c>
      <c r="AY249">
        <f t="shared" si="229"/>
        <v>7.9646017699115459E-3</v>
      </c>
      <c r="AZ249">
        <f t="shared" si="229"/>
        <v>6.9819819819820538E-3</v>
      </c>
      <c r="BA249">
        <f t="shared" si="229"/>
        <v>1.0556644001382991E-2</v>
      </c>
      <c r="BM249">
        <f t="shared" ref="BM249:BT249" si="230">BM248/BM246</f>
        <v>5.0147871930050093E-3</v>
      </c>
      <c r="BN249">
        <f t="shared" si="230"/>
        <v>9.4579477270415897E-3</v>
      </c>
      <c r="BO249">
        <f t="shared" si="230"/>
        <v>1.2429378531073464E-2</v>
      </c>
      <c r="BP249">
        <f t="shared" si="230"/>
        <v>4.9883990719257372E-3</v>
      </c>
      <c r="BQ249">
        <f t="shared" si="230"/>
        <v>7.1474983755685575E-3</v>
      </c>
      <c r="BR249">
        <f t="shared" si="230"/>
        <v>1.7518424549957706E-2</v>
      </c>
      <c r="BS249">
        <f t="shared" si="230"/>
        <v>1.4280940180461157E-2</v>
      </c>
      <c r="BT249">
        <f t="shared" si="230"/>
        <v>9.3645484949833359E-3</v>
      </c>
    </row>
    <row r="250" spans="1:256" x14ac:dyDescent="0.2">
      <c r="A250" s="1" t="s">
        <v>86</v>
      </c>
      <c r="B250" s="1"/>
      <c r="C250" s="1"/>
      <c r="D250" s="1"/>
      <c r="E250" s="1"/>
      <c r="F250" s="1">
        <f t="shared" ref="F250:M250" si="231">F249*100</f>
        <v>0.81544133593580648</v>
      </c>
      <c r="G250" s="1">
        <f t="shared" si="231"/>
        <v>1.2954610881873134</v>
      </c>
      <c r="H250" s="1">
        <f t="shared" si="231"/>
        <v>0.82665930221853468</v>
      </c>
      <c r="I250" s="1">
        <f t="shared" si="231"/>
        <v>0.59126204509308944</v>
      </c>
      <c r="J250" s="1">
        <f t="shared" si="231"/>
        <v>1.5251154330488315</v>
      </c>
      <c r="K250" s="1">
        <f t="shared" si="231"/>
        <v>2.1899626710908344</v>
      </c>
      <c r="L250" s="1">
        <f t="shared" si="231"/>
        <v>0.36984352773826795</v>
      </c>
      <c r="M250" s="1">
        <f t="shared" si="231"/>
        <v>2.4257304198379526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>
        <f t="shared" ref="Z250:AG250" si="232">Z249*100</f>
        <v>0.64102564102562909</v>
      </c>
      <c r="AA250" s="1">
        <f t="shared" si="232"/>
        <v>2.4282646886589938</v>
      </c>
      <c r="AB250" s="1">
        <f t="shared" si="232"/>
        <v>1.0568586291868238</v>
      </c>
      <c r="AC250" s="1">
        <f t="shared" si="232"/>
        <v>1.2017486745418966</v>
      </c>
      <c r="AD250" s="1">
        <f t="shared" si="232"/>
        <v>0.85815509775619758</v>
      </c>
      <c r="AE250" s="1">
        <f t="shared" si="232"/>
        <v>1.9561094554321312</v>
      </c>
      <c r="AF250" s="1">
        <f t="shared" si="232"/>
        <v>1.6645326504481448</v>
      </c>
      <c r="AG250" s="1">
        <f t="shared" si="232"/>
        <v>1.1499760421657894</v>
      </c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>
        <f t="shared" ref="AT250:BA250" si="233">AT249*100</f>
        <v>0.39912450109437314</v>
      </c>
      <c r="AU250" s="1">
        <f t="shared" si="233"/>
        <v>1.6909501333880541</v>
      </c>
      <c r="AV250" s="1">
        <f t="shared" si="233"/>
        <v>0.85600852135179828</v>
      </c>
      <c r="AW250" s="1">
        <f t="shared" si="233"/>
        <v>0.32786885245901964</v>
      </c>
      <c r="AX250" s="1">
        <f t="shared" si="233"/>
        <v>0.59035749426041539</v>
      </c>
      <c r="AY250" s="1">
        <f t="shared" si="233"/>
        <v>0.79646017699115457</v>
      </c>
      <c r="AZ250" s="1">
        <f t="shared" si="233"/>
        <v>0.69819819819820539</v>
      </c>
      <c r="BA250" s="1">
        <f t="shared" si="233"/>
        <v>1.0556644001382991</v>
      </c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>
        <f t="shared" ref="BM250:BT250" si="234">BM249*100</f>
        <v>0.50147871930050092</v>
      </c>
      <c r="BN250" s="1">
        <f t="shared" si="234"/>
        <v>0.94579477270415901</v>
      </c>
      <c r="BO250" s="1">
        <f t="shared" si="234"/>
        <v>1.2429378531073465</v>
      </c>
      <c r="BP250" s="1">
        <f t="shared" si="234"/>
        <v>0.49883990719257371</v>
      </c>
      <c r="BQ250" s="1">
        <f t="shared" si="234"/>
        <v>0.71474983755685573</v>
      </c>
      <c r="BR250" s="1">
        <f t="shared" si="234"/>
        <v>1.7518424549957705</v>
      </c>
      <c r="BS250" s="1">
        <f t="shared" si="234"/>
        <v>1.4280940180461157</v>
      </c>
      <c r="BT250" s="1">
        <f t="shared" si="234"/>
        <v>0.93645484949833357</v>
      </c>
      <c r="BU250" s="1"/>
      <c r="BV250" s="1"/>
      <c r="BW250" s="1"/>
      <c r="BX250" s="1"/>
      <c r="BY250" s="1"/>
      <c r="BZ250" s="1"/>
      <c r="CA250" s="1"/>
      <c r="CB250" s="1">
        <f>AVERAGE(B250:CA250)</f>
        <v>1.1072178560202877</v>
      </c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">
      <c r="A251" s="1" t="s">
        <v>178</v>
      </c>
      <c r="B251" s="6"/>
      <c r="C251" s="6"/>
      <c r="D251" s="6"/>
      <c r="E251" s="6"/>
      <c r="F251" s="6">
        <f t="shared" ref="F251:M251" si="235">((POWER(ABS(F246-F236), 2))+(POWER(ABS(F246-F237), 2))+(POWER(ABS(F246-F238), 2))+(POWER(ABS(F246-F239), 2))+(POWER(ABS(F246-F240), 2))+(POWER(ABS(F246-F241), 2))+(POWER(ABS(F246-F242), 2))+(POWER(ABS(F246-F243), 2))+(POWER(ABS(F246-F244), 2))+(POWER(ABS(F246-F245), 2)))</f>
        <v>0.13235999999999953</v>
      </c>
      <c r="G251" s="6">
        <f t="shared" si="235"/>
        <v>0.23788999999999952</v>
      </c>
      <c r="H251" s="6">
        <f t="shared" si="235"/>
        <v>0.16101000000000051</v>
      </c>
      <c r="I251" s="6">
        <f t="shared" si="235"/>
        <v>5.3689999999999752E-2</v>
      </c>
      <c r="J251" s="6">
        <f t="shared" si="235"/>
        <v>0.17180999999999996</v>
      </c>
      <c r="K251" s="6">
        <f t="shared" si="235"/>
        <v>0.39500999999999947</v>
      </c>
      <c r="L251" s="6">
        <f t="shared" si="235"/>
        <v>1.2639999999999965E-2</v>
      </c>
      <c r="M251" s="6">
        <f t="shared" si="235"/>
        <v>0.50863999999999954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>
        <f t="shared" ref="Z251:AG251" si="236">((POWER(ABS(Z246-Z236), 2))+(POWER(ABS(Z246-Z237), 2))+(POWER(ABS(Z246-Z238), 2))+(POWER(ABS(Z246-Z239), 2))+(POWER(ABS(Z246-Z240), 2))+(POWER(ABS(Z246-Z241), 2))+(POWER(ABS(Z246-Z242), 2))+(POWER(ABS(Z246-Z243), 2))+(POWER(ABS(Z246-Z244), 2))+(POWER(ABS(Z246-Z245), 2)))</f>
        <v>6.2799999999999814E-2</v>
      </c>
      <c r="AA251" s="6">
        <f t="shared" si="236"/>
        <v>0.77484000000000164</v>
      </c>
      <c r="AB251" s="6">
        <f t="shared" si="236"/>
        <v>0.21841000000000008</v>
      </c>
      <c r="AC251" s="6">
        <f t="shared" si="236"/>
        <v>0.32949000000000023</v>
      </c>
      <c r="AD251" s="6">
        <f t="shared" si="236"/>
        <v>6.8489999999999981E-2</v>
      </c>
      <c r="AE251" s="6">
        <f t="shared" si="236"/>
        <v>0.28115999999999997</v>
      </c>
      <c r="AF251" s="6">
        <f t="shared" si="236"/>
        <v>0.36229000000000072</v>
      </c>
      <c r="AG251" s="6">
        <f t="shared" si="236"/>
        <v>0.12176000000000016</v>
      </c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>
        <f t="shared" ref="AT251:BA251" si="237">((POWER(ABS(AT246-AT236), 2))+(POWER(ABS(AT246-AT237), 2))+(POWER(ABS(AT246-AT238), 2))+(POWER(ABS(AT246-AT239), 2))+(POWER(ABS(AT246-AT240), 2))+(POWER(ABS(AT246-AT241), 2))+(POWER(ABS(AT246-AT242), 2))+(POWER(ABS(AT246-AT243), 2))+(POWER(ABS(AT246-AT244), 2))+(POWER(ABS(AT246-AT245), 2)))</f>
        <v>1.2410000000000001E-2</v>
      </c>
      <c r="AU251" s="6">
        <f t="shared" si="237"/>
        <v>0.32623999999999936</v>
      </c>
      <c r="AV251" s="6">
        <f t="shared" si="237"/>
        <v>0.11341000000000018</v>
      </c>
      <c r="AW251" s="6">
        <f t="shared" si="237"/>
        <v>1.8399999999999819E-2</v>
      </c>
      <c r="AX251" s="6">
        <f t="shared" si="237"/>
        <v>2.2560000000000101E-2</v>
      </c>
      <c r="AY251" s="6">
        <f t="shared" si="237"/>
        <v>7.1440000000000239E-2</v>
      </c>
      <c r="AZ251" s="6">
        <f t="shared" si="237"/>
        <v>6.0200000000000101E-2</v>
      </c>
      <c r="BA251" s="6">
        <f t="shared" si="237"/>
        <v>0.13221000000000052</v>
      </c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>
        <f t="shared" ref="BM251:BT251" si="238">((POWER(ABS(BM246-BM236), 2))+(POWER(ABS(BM246-BM237), 2))+(POWER(ABS(BM246-BM238), 2))+(POWER(ABS(BM246-BM239), 2))+(POWER(ABS(BM246-BM240), 2))+(POWER(ABS(BM246-BM241), 2))+(POWER(ABS(BM246-BM242), 2))+(POWER(ABS(BM246-BM243), 2))+(POWER(ABS(BM246-BM244), 2))+(POWER(ABS(BM246-BM245), 2)))</f>
        <v>2.0809999999999919E-2</v>
      </c>
      <c r="BN251" s="6">
        <f t="shared" si="238"/>
        <v>0.12441000000000009</v>
      </c>
      <c r="BO251" s="6">
        <f t="shared" si="238"/>
        <v>0.25019999999999998</v>
      </c>
      <c r="BP251" s="6">
        <f t="shared" si="238"/>
        <v>4.3040000000000155E-2</v>
      </c>
      <c r="BQ251" s="6">
        <f t="shared" si="238"/>
        <v>2.924000000000011E-2</v>
      </c>
      <c r="BR251" s="6">
        <f t="shared" si="238"/>
        <v>0.42060999999999954</v>
      </c>
      <c r="BS251" s="6">
        <f t="shared" si="238"/>
        <v>0.39120999999999978</v>
      </c>
      <c r="BT251" s="6">
        <f t="shared" si="238"/>
        <v>8.9000000000000398E-2</v>
      </c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x14ac:dyDescent="0.2">
      <c r="A252" s="1"/>
      <c r="B252" s="6"/>
      <c r="C252" s="6"/>
      <c r="D252" s="6"/>
      <c r="E252" s="6"/>
      <c r="F252" s="6">
        <f t="shared" ref="F252:M252" si="239">F251/9</f>
        <v>1.4706666666666614E-2</v>
      </c>
      <c r="G252" s="6">
        <f t="shared" si="239"/>
        <v>2.6432222222222169E-2</v>
      </c>
      <c r="H252" s="6">
        <f t="shared" si="239"/>
        <v>1.7890000000000059E-2</v>
      </c>
      <c r="I252" s="6">
        <f t="shared" si="239"/>
        <v>5.9655555555555278E-3</v>
      </c>
      <c r="J252" s="6">
        <f t="shared" si="239"/>
        <v>1.9089999999999996E-2</v>
      </c>
      <c r="K252" s="6">
        <f t="shared" si="239"/>
        <v>4.3889999999999943E-2</v>
      </c>
      <c r="L252" s="6">
        <f t="shared" si="239"/>
        <v>1.4044444444444406E-3</v>
      </c>
      <c r="M252" s="6">
        <f t="shared" si="239"/>
        <v>5.6515555555555506E-2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>
        <f t="shared" ref="Z252:AG252" si="240">Z251/9</f>
        <v>6.9777777777777572E-3</v>
      </c>
      <c r="AA252" s="6">
        <f t="shared" si="240"/>
        <v>8.6093333333333522E-2</v>
      </c>
      <c r="AB252" s="6">
        <f t="shared" si="240"/>
        <v>2.4267777777777787E-2</v>
      </c>
      <c r="AC252" s="6">
        <f t="shared" si="240"/>
        <v>3.6610000000000024E-2</v>
      </c>
      <c r="AD252" s="6">
        <f t="shared" si="240"/>
        <v>7.6099999999999978E-3</v>
      </c>
      <c r="AE252" s="6">
        <f t="shared" si="240"/>
        <v>3.1239999999999997E-2</v>
      </c>
      <c r="AF252" s="6">
        <f t="shared" si="240"/>
        <v>4.0254444444444523E-2</v>
      </c>
      <c r="AG252" s="6">
        <f t="shared" si="240"/>
        <v>1.3528888888888906E-2</v>
      </c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>
        <f t="shared" ref="AT252:BA252" si="241">AT251/9</f>
        <v>1.3788888888888889E-3</v>
      </c>
      <c r="AU252" s="6">
        <f t="shared" si="241"/>
        <v>3.6248888888888817E-2</v>
      </c>
      <c r="AV252" s="6">
        <f t="shared" si="241"/>
        <v>1.2601111111111131E-2</v>
      </c>
      <c r="AW252" s="6">
        <f t="shared" si="241"/>
        <v>2.0444444444444243E-3</v>
      </c>
      <c r="AX252" s="6">
        <f t="shared" si="241"/>
        <v>2.5066666666666779E-3</v>
      </c>
      <c r="AY252" s="6">
        <f t="shared" si="241"/>
        <v>7.937777777777804E-3</v>
      </c>
      <c r="AZ252" s="6">
        <f t="shared" si="241"/>
        <v>6.6888888888889005E-3</v>
      </c>
      <c r="BA252" s="6">
        <f t="shared" si="241"/>
        <v>1.4690000000000057E-2</v>
      </c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>
        <f t="shared" ref="BM252:BT252" si="242">BM251/9</f>
        <v>2.3122222222222133E-3</v>
      </c>
      <c r="BN252" s="6">
        <f t="shared" si="242"/>
        <v>1.3823333333333344E-2</v>
      </c>
      <c r="BO252" s="6">
        <f t="shared" si="242"/>
        <v>2.7799999999999998E-2</v>
      </c>
      <c r="BP252" s="6">
        <f t="shared" si="242"/>
        <v>4.7822222222222398E-3</v>
      </c>
      <c r="BQ252" s="6">
        <f t="shared" si="242"/>
        <v>3.248888888888901E-3</v>
      </c>
      <c r="BR252" s="6">
        <f t="shared" si="242"/>
        <v>4.6734444444444391E-2</v>
      </c>
      <c r="BS252" s="6">
        <f t="shared" si="242"/>
        <v>4.3467777777777751E-2</v>
      </c>
      <c r="BT252" s="6">
        <f t="shared" si="242"/>
        <v>9.8888888888889331E-3</v>
      </c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x14ac:dyDescent="0.2">
      <c r="A253" s="1" t="s">
        <v>179</v>
      </c>
      <c r="B253" s="2"/>
      <c r="C253" s="2"/>
      <c r="D253" s="2"/>
      <c r="E253" s="2"/>
      <c r="F253" s="2">
        <f t="shared" ref="F253:M253" si="243">SQRT(F252)/SQRT(10)</f>
        <v>3.8349272048719012E-2</v>
      </c>
      <c r="G253" s="2">
        <f t="shared" si="243"/>
        <v>5.1412276960101824E-2</v>
      </c>
      <c r="H253" s="2">
        <f t="shared" si="243"/>
        <v>4.2296571965113265E-2</v>
      </c>
      <c r="I253" s="2">
        <f t="shared" si="243"/>
        <v>2.4424486802296433E-2</v>
      </c>
      <c r="J253" s="2">
        <f t="shared" si="243"/>
        <v>4.3692104549906949E-2</v>
      </c>
      <c r="K253" s="2">
        <f t="shared" si="243"/>
        <v>6.62495283002075E-2</v>
      </c>
      <c r="L253" s="2">
        <f t="shared" si="243"/>
        <v>1.1850925889754102E-2</v>
      </c>
      <c r="M253" s="2">
        <f t="shared" si="243"/>
        <v>7.5176828581389021E-2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>
        <f t="shared" ref="Z253:AG253" si="244">SQRT(Z252)/SQRT(10)</f>
        <v>2.6415483674878556E-2</v>
      </c>
      <c r="AA253" s="2">
        <f t="shared" si="244"/>
        <v>9.278649326994394E-2</v>
      </c>
      <c r="AB253" s="2">
        <f t="shared" si="244"/>
        <v>4.9262336300441321E-2</v>
      </c>
      <c r="AC253" s="2">
        <f t="shared" si="244"/>
        <v>6.0506198029623391E-2</v>
      </c>
      <c r="AD253" s="2">
        <f t="shared" si="244"/>
        <v>2.7586228448267434E-2</v>
      </c>
      <c r="AE253" s="2">
        <f t="shared" si="244"/>
        <v>5.5892754449928472E-2</v>
      </c>
      <c r="AF253" s="2">
        <f t="shared" si="244"/>
        <v>6.3446390318476362E-2</v>
      </c>
      <c r="AG253" s="2">
        <f t="shared" si="244"/>
        <v>3.6781637931023278E-2</v>
      </c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>
        <f t="shared" ref="AT253:BA253" si="245">SQRT(AT252)/SQRT(10)</f>
        <v>1.1742609969205692E-2</v>
      </c>
      <c r="AU253" s="2">
        <f t="shared" si="245"/>
        <v>6.020705015933666E-2</v>
      </c>
      <c r="AV253" s="2">
        <f t="shared" si="245"/>
        <v>3.5498043764566986E-2</v>
      </c>
      <c r="AW253" s="2">
        <f t="shared" si="245"/>
        <v>1.4298407059684741E-2</v>
      </c>
      <c r="AX253" s="2">
        <f t="shared" si="245"/>
        <v>1.5832456116050591E-2</v>
      </c>
      <c r="AY253" s="2">
        <f t="shared" si="245"/>
        <v>2.8174062145487299E-2</v>
      </c>
      <c r="AZ253" s="2">
        <f t="shared" si="245"/>
        <v>2.5862886321694454E-2</v>
      </c>
      <c r="BA253" s="2">
        <f t="shared" si="245"/>
        <v>3.8327535793473672E-2</v>
      </c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>
        <f t="shared" ref="BM253:BT253" si="246">SQRT(BM252)/SQRT(10)</f>
        <v>1.5205992970609362E-2</v>
      </c>
      <c r="BN253" s="2">
        <f t="shared" si="246"/>
        <v>3.7179743588859435E-2</v>
      </c>
      <c r="BO253" s="2">
        <f t="shared" si="246"/>
        <v>5.2725705305856269E-2</v>
      </c>
      <c r="BP253" s="2">
        <f t="shared" si="246"/>
        <v>2.1868292622475673E-2</v>
      </c>
      <c r="BQ253" s="2">
        <f t="shared" si="246"/>
        <v>1.8024674446127729E-2</v>
      </c>
      <c r="BR253" s="2">
        <f t="shared" si="246"/>
        <v>6.8362595360653464E-2</v>
      </c>
      <c r="BS253" s="2">
        <f t="shared" si="246"/>
        <v>6.5930097662431644E-2</v>
      </c>
      <c r="BT253" s="2">
        <f t="shared" si="246"/>
        <v>3.1446603773522083E-2</v>
      </c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</row>
    <row r="254" spans="1:256" x14ac:dyDescent="0.2">
      <c r="A254" t="s">
        <v>130</v>
      </c>
      <c r="F254">
        <v>10.69</v>
      </c>
      <c r="G254">
        <v>12.67</v>
      </c>
      <c r="H254">
        <v>12.99</v>
      </c>
      <c r="I254">
        <v>12.81</v>
      </c>
      <c r="J254">
        <v>9.92</v>
      </c>
      <c r="K254">
        <v>9.64</v>
      </c>
      <c r="L254">
        <v>11.73</v>
      </c>
      <c r="M254">
        <v>11.23</v>
      </c>
      <c r="N254">
        <v>8.42</v>
      </c>
      <c r="O254">
        <v>6.63</v>
      </c>
      <c r="P254">
        <v>7.32</v>
      </c>
      <c r="Q254">
        <v>7.78</v>
      </c>
      <c r="Z254">
        <v>10.94</v>
      </c>
      <c r="AA254">
        <v>12.89</v>
      </c>
      <c r="AB254">
        <v>13.27</v>
      </c>
      <c r="AC254">
        <v>13.27</v>
      </c>
      <c r="AD254">
        <v>9.9700000000000006</v>
      </c>
      <c r="AE254">
        <v>9.66</v>
      </c>
      <c r="AF254">
        <v>11.82</v>
      </c>
      <c r="AG254">
        <v>11.29</v>
      </c>
      <c r="AH254">
        <v>8.7799999999999994</v>
      </c>
      <c r="AI254">
        <v>6.38</v>
      </c>
      <c r="AJ254">
        <v>7.98</v>
      </c>
      <c r="AK254">
        <v>8.17</v>
      </c>
    </row>
    <row r="255" spans="1:256" x14ac:dyDescent="0.2">
      <c r="F255">
        <v>10.63</v>
      </c>
      <c r="G255">
        <v>12.87</v>
      </c>
      <c r="H255">
        <v>13.61</v>
      </c>
      <c r="I255">
        <v>13.33</v>
      </c>
      <c r="J255">
        <v>9.9600000000000009</v>
      </c>
      <c r="K255">
        <v>9.9700000000000006</v>
      </c>
      <c r="L255">
        <v>11.72</v>
      </c>
      <c r="M255">
        <v>11.14</v>
      </c>
      <c r="N255">
        <v>8.58</v>
      </c>
      <c r="O255">
        <v>6.29</v>
      </c>
      <c r="P255">
        <v>7.34</v>
      </c>
      <c r="Q255">
        <v>7.59</v>
      </c>
      <c r="Z255">
        <v>10.96</v>
      </c>
      <c r="AA255">
        <v>12.97</v>
      </c>
      <c r="AB255">
        <v>13.19</v>
      </c>
      <c r="AC255">
        <v>13.23</v>
      </c>
      <c r="AD255">
        <v>9.94</v>
      </c>
      <c r="AE255">
        <v>9.94</v>
      </c>
      <c r="AF255">
        <v>11.97</v>
      </c>
      <c r="AG255">
        <v>11.41</v>
      </c>
      <c r="AH255">
        <v>9.36</v>
      </c>
      <c r="AI255">
        <v>6.57</v>
      </c>
      <c r="AJ255">
        <v>7.77</v>
      </c>
      <c r="AK255">
        <v>8.25</v>
      </c>
    </row>
    <row r="256" spans="1:256" x14ac:dyDescent="0.2">
      <c r="F256">
        <v>10.65</v>
      </c>
      <c r="G256">
        <v>12.99</v>
      </c>
      <c r="H256">
        <v>12.86</v>
      </c>
      <c r="I256">
        <v>12.97</v>
      </c>
      <c r="J256">
        <v>9.99</v>
      </c>
      <c r="K256">
        <v>9.8699999999999992</v>
      </c>
      <c r="L256">
        <v>11.99</v>
      </c>
      <c r="M256">
        <v>11.23</v>
      </c>
      <c r="N256">
        <v>8.42</v>
      </c>
      <c r="O256">
        <v>6.28</v>
      </c>
      <c r="P256">
        <v>7.34</v>
      </c>
      <c r="Q256">
        <v>7.63</v>
      </c>
      <c r="Z256">
        <v>10.94</v>
      </c>
      <c r="AA256">
        <v>12.99</v>
      </c>
      <c r="AB256">
        <v>13.31</v>
      </c>
      <c r="AC256">
        <v>13.33</v>
      </c>
      <c r="AD256">
        <v>9.98</v>
      </c>
      <c r="AE256">
        <v>9.9600000000000009</v>
      </c>
      <c r="AF256">
        <v>11.94</v>
      </c>
      <c r="AG256">
        <v>11.26</v>
      </c>
      <c r="AH256">
        <v>8.92</v>
      </c>
      <c r="AI256">
        <v>6.36</v>
      </c>
      <c r="AJ256">
        <v>7.99</v>
      </c>
      <c r="AK256">
        <v>7.97</v>
      </c>
    </row>
    <row r="257" spans="1:256" x14ac:dyDescent="0.2">
      <c r="F257">
        <v>10.59</v>
      </c>
      <c r="G257">
        <v>12.77</v>
      </c>
      <c r="H257">
        <v>12.96</v>
      </c>
      <c r="I257">
        <v>12.87</v>
      </c>
      <c r="J257">
        <v>9.7899999999999991</v>
      </c>
      <c r="K257">
        <v>9.9700000000000006</v>
      </c>
      <c r="L257">
        <v>11.72</v>
      </c>
      <c r="M257">
        <v>11.08</v>
      </c>
      <c r="N257">
        <v>8.24</v>
      </c>
      <c r="O257">
        <v>6.27</v>
      </c>
      <c r="P257">
        <v>7.29</v>
      </c>
      <c r="Q257">
        <v>7.99</v>
      </c>
      <c r="Z257">
        <v>10.76</v>
      </c>
      <c r="AA257">
        <v>12.87</v>
      </c>
      <c r="AB257">
        <v>13.21</v>
      </c>
      <c r="AC257">
        <v>13.22</v>
      </c>
      <c r="AD257">
        <v>10.119999999999999</v>
      </c>
      <c r="AE257">
        <v>9.8800000000000008</v>
      </c>
      <c r="AF257">
        <v>12.33</v>
      </c>
      <c r="AG257">
        <v>11.47</v>
      </c>
      <c r="AH257">
        <v>9.33</v>
      </c>
      <c r="AI257">
        <v>6.38</v>
      </c>
      <c r="AJ257">
        <v>7.79</v>
      </c>
      <c r="AK257">
        <v>7.97</v>
      </c>
    </row>
    <row r="258" spans="1:256" x14ac:dyDescent="0.2">
      <c r="F258">
        <v>10.86</v>
      </c>
      <c r="G258">
        <v>12.91</v>
      </c>
      <c r="H258">
        <v>13.05</v>
      </c>
      <c r="I258">
        <v>13.29</v>
      </c>
      <c r="J258">
        <v>10.119999999999999</v>
      </c>
      <c r="K258">
        <v>9.7799999999999994</v>
      </c>
      <c r="L258">
        <v>11.69</v>
      </c>
      <c r="M258">
        <v>11.17</v>
      </c>
      <c r="N258">
        <v>8.3800000000000008</v>
      </c>
      <c r="O258">
        <v>6.28</v>
      </c>
      <c r="P258">
        <v>7.38</v>
      </c>
      <c r="Q258">
        <v>7.93</v>
      </c>
      <c r="Z258">
        <v>10.92</v>
      </c>
      <c r="AA258">
        <v>12.96</v>
      </c>
      <c r="AB258">
        <v>13.23</v>
      </c>
      <c r="AC258">
        <v>13.33</v>
      </c>
      <c r="AD258">
        <v>10.130000000000001</v>
      </c>
      <c r="AE258">
        <v>9.91</v>
      </c>
      <c r="AF258">
        <v>11.99</v>
      </c>
      <c r="AG258">
        <v>11.26</v>
      </c>
      <c r="AH258">
        <v>8.7899999999999991</v>
      </c>
      <c r="AI258">
        <v>6.34</v>
      </c>
      <c r="AJ258">
        <v>7.77</v>
      </c>
      <c r="AK258">
        <v>8.18</v>
      </c>
    </row>
    <row r="259" spans="1:256" x14ac:dyDescent="0.2">
      <c r="F259">
        <v>10.71</v>
      </c>
      <c r="G259">
        <v>12.81</v>
      </c>
      <c r="H259">
        <v>12.99</v>
      </c>
      <c r="I259">
        <v>12.97</v>
      </c>
      <c r="J259">
        <v>9.91</v>
      </c>
      <c r="K259">
        <v>9.81</v>
      </c>
      <c r="L259">
        <v>11.62</v>
      </c>
      <c r="M259">
        <v>11.15</v>
      </c>
      <c r="N259">
        <v>8.2799999999999994</v>
      </c>
      <c r="O259">
        <v>6.23</v>
      </c>
      <c r="P259">
        <v>7.36</v>
      </c>
      <c r="Q259">
        <v>7.92</v>
      </c>
      <c r="Z259">
        <v>10.72</v>
      </c>
      <c r="AA259">
        <v>12.88</v>
      </c>
      <c r="AB259">
        <v>13.32</v>
      </c>
      <c r="AC259">
        <v>13.33</v>
      </c>
      <c r="AD259">
        <v>10.220000000000001</v>
      </c>
      <c r="AE259">
        <v>9.94</v>
      </c>
      <c r="AF259">
        <v>11.98</v>
      </c>
      <c r="AG259">
        <v>11.15</v>
      </c>
      <c r="AH259">
        <v>8.86</v>
      </c>
      <c r="AI259">
        <v>6.66</v>
      </c>
      <c r="AJ259">
        <v>7.93</v>
      </c>
      <c r="AK259">
        <v>7.55</v>
      </c>
    </row>
    <row r="260" spans="1:256" x14ac:dyDescent="0.2">
      <c r="F260">
        <v>10.76</v>
      </c>
      <c r="G260">
        <v>13.26</v>
      </c>
      <c r="H260">
        <v>13.02</v>
      </c>
      <c r="I260">
        <v>13.21</v>
      </c>
      <c r="J260">
        <v>9.92</v>
      </c>
      <c r="K260">
        <v>9.86</v>
      </c>
      <c r="L260">
        <v>11.68</v>
      </c>
      <c r="M260">
        <v>11.25</v>
      </c>
      <c r="N260">
        <v>8.52</v>
      </c>
      <c r="O260">
        <v>6.51</v>
      </c>
      <c r="P260">
        <v>7.37</v>
      </c>
      <c r="Q260">
        <v>7.99</v>
      </c>
      <c r="Z260">
        <v>10.93</v>
      </c>
      <c r="AA260">
        <v>13.26</v>
      </c>
      <c r="AB260">
        <v>13.19</v>
      </c>
      <c r="AC260">
        <v>13.28</v>
      </c>
      <c r="AD260">
        <v>9.9700000000000006</v>
      </c>
      <c r="AE260">
        <v>9.81</v>
      </c>
      <c r="AF260">
        <v>11.98</v>
      </c>
      <c r="AG260">
        <v>11.35</v>
      </c>
      <c r="AH260">
        <v>8.8800000000000008</v>
      </c>
      <c r="AI260">
        <v>6.69</v>
      </c>
      <c r="AJ260">
        <v>7.96</v>
      </c>
      <c r="AK260">
        <v>7.75</v>
      </c>
    </row>
    <row r="261" spans="1:256" x14ac:dyDescent="0.2">
      <c r="F261">
        <v>10.91</v>
      </c>
      <c r="G261">
        <v>12.91</v>
      </c>
      <c r="H261">
        <v>13.28</v>
      </c>
      <c r="I261">
        <v>13.17</v>
      </c>
      <c r="J261">
        <v>9.9700000000000006</v>
      </c>
      <c r="K261">
        <v>9.82</v>
      </c>
      <c r="L261">
        <v>11.49</v>
      </c>
      <c r="M261">
        <v>11.23</v>
      </c>
      <c r="N261">
        <v>8.75</v>
      </c>
      <c r="O261">
        <v>6.31</v>
      </c>
      <c r="P261">
        <v>7.32</v>
      </c>
      <c r="Q261">
        <v>7.75</v>
      </c>
      <c r="Z261">
        <v>10.98</v>
      </c>
      <c r="AA261">
        <v>12.95</v>
      </c>
      <c r="AB261">
        <v>13.32</v>
      </c>
      <c r="AC261">
        <v>13.24</v>
      </c>
      <c r="AD261">
        <v>10.07</v>
      </c>
      <c r="AE261">
        <v>9.98</v>
      </c>
      <c r="AF261">
        <v>11.76</v>
      </c>
      <c r="AG261">
        <v>11.43</v>
      </c>
      <c r="AH261">
        <v>8.9499999999999993</v>
      </c>
      <c r="AI261">
        <v>6.21</v>
      </c>
      <c r="AJ261">
        <v>7.95</v>
      </c>
      <c r="AK261">
        <v>7.92</v>
      </c>
    </row>
    <row r="262" spans="1:256" x14ac:dyDescent="0.2">
      <c r="F262">
        <v>10.78</v>
      </c>
      <c r="G262">
        <v>12.96</v>
      </c>
      <c r="H262">
        <v>12.85</v>
      </c>
      <c r="I262">
        <v>12.88</v>
      </c>
      <c r="J262">
        <v>9.9600000000000009</v>
      </c>
      <c r="K262">
        <v>9.6300000000000008</v>
      </c>
      <c r="L262">
        <v>11.62</v>
      </c>
      <c r="M262">
        <v>11.23</v>
      </c>
      <c r="N262">
        <v>8.7200000000000006</v>
      </c>
      <c r="O262">
        <v>6.62</v>
      </c>
      <c r="P262">
        <v>7.39</v>
      </c>
      <c r="Q262">
        <v>7.94</v>
      </c>
      <c r="Z262">
        <v>10.99</v>
      </c>
      <c r="AA262">
        <v>12.94</v>
      </c>
      <c r="AB262">
        <v>13.24</v>
      </c>
      <c r="AC262">
        <v>13.31</v>
      </c>
      <c r="AD262">
        <v>10.08</v>
      </c>
      <c r="AE262">
        <v>9.8800000000000008</v>
      </c>
      <c r="AF262">
        <v>12.25</v>
      </c>
      <c r="AG262">
        <v>11.31</v>
      </c>
      <c r="AH262">
        <v>8.75</v>
      </c>
      <c r="AI262">
        <v>6.22</v>
      </c>
      <c r="AJ262">
        <v>7.69</v>
      </c>
      <c r="AK262">
        <v>7.96</v>
      </c>
    </row>
    <row r="263" spans="1:256" x14ac:dyDescent="0.2">
      <c r="F263">
        <v>10.78</v>
      </c>
      <c r="G263">
        <v>12.68</v>
      </c>
      <c r="H263">
        <v>13.18</v>
      </c>
      <c r="I263">
        <v>13.13</v>
      </c>
      <c r="J263">
        <v>9.9600000000000009</v>
      </c>
      <c r="K263">
        <v>9.65</v>
      </c>
      <c r="L263">
        <v>11.56</v>
      </c>
      <c r="M263">
        <v>11.28</v>
      </c>
      <c r="N263">
        <v>8.52</v>
      </c>
      <c r="O263">
        <v>6.41</v>
      </c>
      <c r="P263">
        <v>7.37</v>
      </c>
      <c r="Q263">
        <v>7.91</v>
      </c>
      <c r="Z263">
        <v>10.99</v>
      </c>
      <c r="AA263">
        <v>12.92</v>
      </c>
      <c r="AB263">
        <v>13.78</v>
      </c>
      <c r="AC263">
        <v>13.38</v>
      </c>
      <c r="AD263">
        <v>9.99</v>
      </c>
      <c r="AE263">
        <v>9.81</v>
      </c>
      <c r="AF263">
        <v>12.29</v>
      </c>
      <c r="AG263">
        <v>11.32</v>
      </c>
      <c r="AH263">
        <v>8.82</v>
      </c>
      <c r="AI263">
        <v>6.23</v>
      </c>
      <c r="AJ263">
        <v>7.69</v>
      </c>
      <c r="AK263">
        <v>7.72</v>
      </c>
    </row>
    <row r="264" spans="1:256" x14ac:dyDescent="0.2">
      <c r="A264" t="s">
        <v>84</v>
      </c>
      <c r="F264">
        <f t="shared" ref="F264:Q264" si="247">AVERAGE(F254:F263)</f>
        <v>10.736000000000001</v>
      </c>
      <c r="G264">
        <f t="shared" si="247"/>
        <v>12.883000000000001</v>
      </c>
      <c r="H264">
        <f t="shared" si="247"/>
        <v>13.078999999999999</v>
      </c>
      <c r="I264">
        <f t="shared" si="247"/>
        <v>13.062999999999999</v>
      </c>
      <c r="J264">
        <f t="shared" si="247"/>
        <v>9.9499999999999993</v>
      </c>
      <c r="K264">
        <f t="shared" si="247"/>
        <v>9.8000000000000007</v>
      </c>
      <c r="L264">
        <f t="shared" si="247"/>
        <v>11.682</v>
      </c>
      <c r="M264">
        <f t="shared" si="247"/>
        <v>11.199000000000002</v>
      </c>
      <c r="N264">
        <f t="shared" si="247"/>
        <v>8.4830000000000005</v>
      </c>
      <c r="O264">
        <f t="shared" si="247"/>
        <v>6.383</v>
      </c>
      <c r="P264">
        <f t="shared" si="247"/>
        <v>7.3480000000000008</v>
      </c>
      <c r="Q264">
        <f t="shared" si="247"/>
        <v>7.8430000000000009</v>
      </c>
      <c r="Z264">
        <f t="shared" ref="Z264:AK264" si="248">AVERAGE(Z254:Z263)</f>
        <v>10.912999999999998</v>
      </c>
      <c r="AA264">
        <f t="shared" si="248"/>
        <v>12.962999999999999</v>
      </c>
      <c r="AB264">
        <f t="shared" si="248"/>
        <v>13.305999999999997</v>
      </c>
      <c r="AC264">
        <f t="shared" si="248"/>
        <v>13.291999999999998</v>
      </c>
      <c r="AD264">
        <f t="shared" si="248"/>
        <v>10.047000000000001</v>
      </c>
      <c r="AE264">
        <f t="shared" si="248"/>
        <v>9.8770000000000007</v>
      </c>
      <c r="AF264">
        <f t="shared" si="248"/>
        <v>12.031000000000001</v>
      </c>
      <c r="AG264">
        <f t="shared" si="248"/>
        <v>11.324999999999999</v>
      </c>
      <c r="AH264">
        <f t="shared" si="248"/>
        <v>8.9439999999999991</v>
      </c>
      <c r="AI264">
        <f t="shared" si="248"/>
        <v>6.403999999999999</v>
      </c>
      <c r="AJ264">
        <f t="shared" si="248"/>
        <v>7.8519999999999994</v>
      </c>
      <c r="AK264">
        <f t="shared" si="248"/>
        <v>7.944</v>
      </c>
    </row>
    <row r="265" spans="1:256" x14ac:dyDescent="0.2">
      <c r="A265" t="s">
        <v>85</v>
      </c>
      <c r="F265">
        <f t="shared" ref="F265:Q265" si="249">(ABS(F264-F263)+ABS(F264-F262)+ABS(F264-F261)+ABS(F264-F260)+ABS(F264-F259)+ABS(F264-F258)+ABS(F264-F257)+ABS(F264-F256)+ABS(F264-F255)+ABS(F264-F254))</f>
        <v>0.81999999999999673</v>
      </c>
      <c r="G265">
        <f t="shared" si="249"/>
        <v>1.2300000000000022</v>
      </c>
      <c r="H265">
        <f t="shared" si="249"/>
        <v>1.6659999999999933</v>
      </c>
      <c r="I265">
        <f t="shared" si="249"/>
        <v>1.629999999999999</v>
      </c>
      <c r="J265">
        <f t="shared" si="249"/>
        <v>0.5200000000000049</v>
      </c>
      <c r="K265">
        <f t="shared" si="249"/>
        <v>0.99999999999999822</v>
      </c>
      <c r="L265">
        <f t="shared" si="249"/>
        <v>0.88000000000000256</v>
      </c>
      <c r="M265">
        <f t="shared" si="249"/>
        <v>0.5119999999999969</v>
      </c>
      <c r="N265">
        <f t="shared" si="249"/>
        <v>1.3499999999999996</v>
      </c>
      <c r="O265">
        <f t="shared" si="249"/>
        <v>1.2759999999999998</v>
      </c>
      <c r="P265">
        <f t="shared" si="249"/>
        <v>0.25999999999999979</v>
      </c>
      <c r="Q265">
        <f t="shared" si="249"/>
        <v>1.2439999999999989</v>
      </c>
      <c r="Z265">
        <f t="shared" ref="Z265:AK265" si="250">(ABS(Z264-Z263)+ABS(Z264-Z262)+ABS(Z264-Z261)+ABS(Z264-Z260)+ABS(Z264-Z259)+ABS(Z264-Z258)+ABS(Z264-Z257)+ABS(Z264-Z256)+ABS(Z264-Z255)+ABS(Z264-Z254))</f>
        <v>0.69200000000000905</v>
      </c>
      <c r="AA265">
        <f t="shared" si="250"/>
        <v>0.66199999999999726</v>
      </c>
      <c r="AB265">
        <f t="shared" si="250"/>
        <v>1.0119999999999951</v>
      </c>
      <c r="AC265">
        <f t="shared" si="250"/>
        <v>0.44000000000000128</v>
      </c>
      <c r="AD265">
        <f t="shared" si="250"/>
        <v>0.76999999999999957</v>
      </c>
      <c r="AE265">
        <f t="shared" si="250"/>
        <v>0.70199999999999818</v>
      </c>
      <c r="AF265">
        <f t="shared" si="250"/>
        <v>1.5540000000000003</v>
      </c>
      <c r="AG265">
        <f t="shared" si="250"/>
        <v>0.71999999999999886</v>
      </c>
      <c r="AH265">
        <f t="shared" si="250"/>
        <v>1.6159999999999961</v>
      </c>
      <c r="AI265">
        <f t="shared" si="250"/>
        <v>1.4159999999999968</v>
      </c>
      <c r="AJ265">
        <f t="shared" si="250"/>
        <v>1.1000000000000005</v>
      </c>
      <c r="AK265">
        <f t="shared" si="250"/>
        <v>1.6719999999999997</v>
      </c>
    </row>
    <row r="266" spans="1:256" x14ac:dyDescent="0.2">
      <c r="F266">
        <f t="shared" ref="F266:Q266" si="251">F265/10</f>
        <v>8.199999999999967E-2</v>
      </c>
      <c r="G266">
        <f t="shared" si="251"/>
        <v>0.12300000000000022</v>
      </c>
      <c r="H266">
        <f t="shared" si="251"/>
        <v>0.16659999999999933</v>
      </c>
      <c r="I266">
        <f t="shared" si="251"/>
        <v>0.16299999999999989</v>
      </c>
      <c r="J266">
        <f t="shared" si="251"/>
        <v>5.200000000000049E-2</v>
      </c>
      <c r="K266">
        <f t="shared" si="251"/>
        <v>9.9999999999999825E-2</v>
      </c>
      <c r="L266">
        <f t="shared" si="251"/>
        <v>8.8000000000000259E-2</v>
      </c>
      <c r="M266">
        <f t="shared" si="251"/>
        <v>5.119999999999969E-2</v>
      </c>
      <c r="N266">
        <f t="shared" si="251"/>
        <v>0.13499999999999995</v>
      </c>
      <c r="O266">
        <f t="shared" si="251"/>
        <v>0.12759999999999999</v>
      </c>
      <c r="P266">
        <f t="shared" si="251"/>
        <v>2.5999999999999978E-2</v>
      </c>
      <c r="Q266">
        <f t="shared" si="251"/>
        <v>0.12439999999999989</v>
      </c>
      <c r="Z266">
        <f t="shared" ref="Z266:AK266" si="252">Z265/10</f>
        <v>6.92000000000009E-2</v>
      </c>
      <c r="AA266">
        <f t="shared" si="252"/>
        <v>6.6199999999999731E-2</v>
      </c>
      <c r="AB266">
        <f t="shared" si="252"/>
        <v>0.10119999999999951</v>
      </c>
      <c r="AC266">
        <f t="shared" si="252"/>
        <v>4.4000000000000129E-2</v>
      </c>
      <c r="AD266">
        <f t="shared" si="252"/>
        <v>7.6999999999999957E-2</v>
      </c>
      <c r="AE266">
        <f t="shared" si="252"/>
        <v>7.0199999999999818E-2</v>
      </c>
      <c r="AF266">
        <f t="shared" si="252"/>
        <v>0.15540000000000004</v>
      </c>
      <c r="AG266">
        <f t="shared" si="252"/>
        <v>7.1999999999999884E-2</v>
      </c>
      <c r="AH266">
        <f t="shared" si="252"/>
        <v>0.16159999999999961</v>
      </c>
      <c r="AI266">
        <f t="shared" si="252"/>
        <v>0.14159999999999967</v>
      </c>
      <c r="AJ266">
        <f t="shared" si="252"/>
        <v>0.11000000000000006</v>
      </c>
      <c r="AK266">
        <f t="shared" si="252"/>
        <v>0.16719999999999996</v>
      </c>
    </row>
    <row r="267" spans="1:256" x14ac:dyDescent="0.2">
      <c r="F267">
        <f t="shared" ref="F267:Q267" si="253">F266/F264</f>
        <v>7.6378539493293278E-3</v>
      </c>
      <c r="G267">
        <f t="shared" si="253"/>
        <v>9.5474656524101691E-3</v>
      </c>
      <c r="H267">
        <f t="shared" si="253"/>
        <v>1.2737976909549609E-2</v>
      </c>
      <c r="I267">
        <f t="shared" si="253"/>
        <v>1.247799127306131E-2</v>
      </c>
      <c r="J267">
        <f t="shared" si="253"/>
        <v>5.2261306532663809E-3</v>
      </c>
      <c r="K267">
        <f t="shared" si="253"/>
        <v>1.0204081632653043E-2</v>
      </c>
      <c r="L267">
        <f t="shared" si="253"/>
        <v>7.5329566854990806E-3</v>
      </c>
      <c r="M267">
        <f t="shared" si="253"/>
        <v>4.5718367711402525E-3</v>
      </c>
      <c r="N267">
        <f t="shared" si="253"/>
        <v>1.5914181303784032E-2</v>
      </c>
      <c r="O267">
        <f t="shared" si="253"/>
        <v>1.9990600031333228E-2</v>
      </c>
      <c r="P267">
        <f t="shared" si="253"/>
        <v>3.5383777898747924E-3</v>
      </c>
      <c r="Q267">
        <f t="shared" si="253"/>
        <v>1.5861277572357498E-2</v>
      </c>
      <c r="Z267">
        <f t="shared" ref="Z267:AK267" si="254">Z266/Z264</f>
        <v>6.3410611197655007E-3</v>
      </c>
      <c r="AA267">
        <f t="shared" si="254"/>
        <v>5.1068425518784027E-3</v>
      </c>
      <c r="AB267">
        <f t="shared" si="254"/>
        <v>7.6055914624980859E-3</v>
      </c>
      <c r="AC267">
        <f t="shared" si="254"/>
        <v>3.3102618116160197E-3</v>
      </c>
      <c r="AD267">
        <f t="shared" si="254"/>
        <v>7.6639792973026725E-3</v>
      </c>
      <c r="AE267">
        <f t="shared" si="254"/>
        <v>7.1074212817656994E-3</v>
      </c>
      <c r="AF267">
        <f t="shared" si="254"/>
        <v>1.2916632033912396E-2</v>
      </c>
      <c r="AG267">
        <f t="shared" si="254"/>
        <v>6.3576158940397256E-3</v>
      </c>
      <c r="AH267">
        <f t="shared" si="254"/>
        <v>1.8067978533094772E-2</v>
      </c>
      <c r="AI267">
        <f t="shared" si="254"/>
        <v>2.2111180512179838E-2</v>
      </c>
      <c r="AJ267">
        <f t="shared" si="254"/>
        <v>1.4009169638308719E-2</v>
      </c>
      <c r="AK267">
        <f t="shared" si="254"/>
        <v>2.1047331319234638E-2</v>
      </c>
    </row>
    <row r="268" spans="1:256" x14ac:dyDescent="0.2">
      <c r="A268" s="1" t="s">
        <v>86</v>
      </c>
      <c r="B268" s="1"/>
      <c r="C268" s="1"/>
      <c r="D268" s="1"/>
      <c r="E268" s="1"/>
      <c r="F268" s="1">
        <f t="shared" ref="F268:Q268" si="255">F267*100</f>
        <v>0.76378539493293274</v>
      </c>
      <c r="G268" s="1">
        <f t="shared" si="255"/>
        <v>0.95474656524101686</v>
      </c>
      <c r="H268" s="1">
        <f t="shared" si="255"/>
        <v>1.2737976909549609</v>
      </c>
      <c r="I268" s="1">
        <f t="shared" si="255"/>
        <v>1.2477991273061311</v>
      </c>
      <c r="J268" s="1">
        <f t="shared" si="255"/>
        <v>0.52261306532663809</v>
      </c>
      <c r="K268" s="1">
        <f t="shared" si="255"/>
        <v>1.0204081632653044</v>
      </c>
      <c r="L268" s="1">
        <f t="shared" si="255"/>
        <v>0.75329566854990804</v>
      </c>
      <c r="M268" s="1">
        <f t="shared" si="255"/>
        <v>0.45718367711402524</v>
      </c>
      <c r="N268" s="1">
        <f t="shared" si="255"/>
        <v>1.5914181303784032</v>
      </c>
      <c r="O268" s="1">
        <f t="shared" si="255"/>
        <v>1.9990600031333228</v>
      </c>
      <c r="P268" s="1">
        <f t="shared" si="255"/>
        <v>0.35383777898747926</v>
      </c>
      <c r="Q268" s="1">
        <f t="shared" si="255"/>
        <v>1.5861277572357497</v>
      </c>
      <c r="R268" s="1"/>
      <c r="S268" s="1"/>
      <c r="T268" s="1"/>
      <c r="U268" s="1"/>
      <c r="V268" s="1"/>
      <c r="W268" s="1"/>
      <c r="X268" s="1"/>
      <c r="Y268" s="1"/>
      <c r="Z268" s="1">
        <f t="shared" ref="Z268:AK268" si="256">Z267*100</f>
        <v>0.63410611197655009</v>
      </c>
      <c r="AA268" s="1">
        <f t="shared" si="256"/>
        <v>0.51068425518784022</v>
      </c>
      <c r="AB268" s="1">
        <f t="shared" si="256"/>
        <v>0.76055914624980858</v>
      </c>
      <c r="AC268" s="1">
        <f t="shared" si="256"/>
        <v>0.33102618116160198</v>
      </c>
      <c r="AD268" s="1">
        <f t="shared" si="256"/>
        <v>0.76639792973026721</v>
      </c>
      <c r="AE268" s="1">
        <f t="shared" si="256"/>
        <v>0.7107421281765699</v>
      </c>
      <c r="AF268" s="1">
        <f t="shared" si="256"/>
        <v>1.2916632033912396</v>
      </c>
      <c r="AG268" s="1">
        <f t="shared" si="256"/>
        <v>0.63576158940397254</v>
      </c>
      <c r="AH268" s="1">
        <f t="shared" si="256"/>
        <v>1.8067978533094771</v>
      </c>
      <c r="AI268" s="1">
        <f t="shared" si="256"/>
        <v>2.211118051217984</v>
      </c>
      <c r="AJ268" s="1">
        <f t="shared" si="256"/>
        <v>1.4009169638308718</v>
      </c>
      <c r="AK268" s="1">
        <f t="shared" si="256"/>
        <v>2.1047331319234637</v>
      </c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>
        <f>AVERAGE(B268:CA268)</f>
        <v>1.0703574819993968</v>
      </c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">
      <c r="A269" s="1" t="s">
        <v>178</v>
      </c>
      <c r="B269" s="6"/>
      <c r="C269" s="6"/>
      <c r="D269" s="6"/>
      <c r="E269" s="6"/>
      <c r="F269" s="6">
        <f t="shared" ref="F269:Q269" si="257">((POWER(ABS(F264-F254), 2))+(POWER(ABS(F264-F255), 2))+(POWER(ABS(F264-F256), 2))+(POWER(ABS(F264-F257), 2))+(POWER(ABS(F264-F258), 2))+(POWER(ABS(F264-F259), 2))+(POWER(ABS(F264-F260), 2))+(POWER(ABS(F264-F261), 2))+(POWER(ABS(F264-F262), 2))+(POWER(ABS(F264-F263), 2)))</f>
        <v>9.283999999999959E-2</v>
      </c>
      <c r="G269" s="6">
        <f t="shared" si="257"/>
        <v>0.26581000000000021</v>
      </c>
      <c r="H269" s="6">
        <f t="shared" si="257"/>
        <v>0.46728999999999915</v>
      </c>
      <c r="I269" s="6">
        <f t="shared" si="257"/>
        <v>0.31240999999999941</v>
      </c>
      <c r="J269" s="6">
        <f t="shared" si="257"/>
        <v>6.0200000000000101E-2</v>
      </c>
      <c r="K269" s="6">
        <f t="shared" si="257"/>
        <v>0.14419999999999975</v>
      </c>
      <c r="L269" s="6">
        <f t="shared" si="257"/>
        <v>0.15956000000000026</v>
      </c>
      <c r="M269" s="6">
        <f t="shared" si="257"/>
        <v>3.3889999999999892E-2</v>
      </c>
      <c r="N269" s="6">
        <f t="shared" si="257"/>
        <v>0.25841000000000031</v>
      </c>
      <c r="O269" s="6">
        <f t="shared" si="257"/>
        <v>0.20540999999999987</v>
      </c>
      <c r="P269" s="6">
        <f t="shared" si="257"/>
        <v>8.9599999999999524E-3</v>
      </c>
      <c r="Q269" s="6">
        <f t="shared" si="257"/>
        <v>0.19261000000000023</v>
      </c>
      <c r="R269" s="6"/>
      <c r="S269" s="6"/>
      <c r="T269" s="6"/>
      <c r="U269" s="6"/>
      <c r="V269" s="6"/>
      <c r="W269" s="6"/>
      <c r="X269" s="6"/>
      <c r="Y269" s="6"/>
      <c r="Z269" s="6">
        <f t="shared" ref="Z269:AK269" si="258">((POWER(ABS(Z264-Z254), 2))+(POWER(ABS(Z264-Z255), 2))+(POWER(ABS(Z264-Z256), 2))+(POWER(ABS(Z264-Z257), 2))+(POWER(ABS(Z264-Z258), 2))+(POWER(ABS(Z264-Z259), 2))+(POWER(ABS(Z264-Z260), 2))+(POWER(ABS(Z264-Z261), 2))+(POWER(ABS(Z264-Z262), 2))+(POWER(ABS(Z264-Z263), 2)))</f>
        <v>8.1009999999999957E-2</v>
      </c>
      <c r="AA269" s="6">
        <f t="shared" si="258"/>
        <v>0.11240999999999989</v>
      </c>
      <c r="AB269" s="6">
        <f t="shared" si="258"/>
        <v>0.27263999999999944</v>
      </c>
      <c r="AC269" s="6">
        <f t="shared" si="258"/>
        <v>2.4760000000000039E-2</v>
      </c>
      <c r="AD269" s="6">
        <f t="shared" si="258"/>
        <v>7.4810000000000071E-2</v>
      </c>
      <c r="AE269" s="6">
        <f t="shared" si="258"/>
        <v>8.260999999999992E-2</v>
      </c>
      <c r="AF269" s="6">
        <f t="shared" si="258"/>
        <v>0.34128999999999954</v>
      </c>
      <c r="AG269" s="6">
        <f t="shared" si="258"/>
        <v>8.0450000000000091E-2</v>
      </c>
      <c r="AH269" s="6">
        <f t="shared" si="258"/>
        <v>0.43743999999999994</v>
      </c>
      <c r="AI269" s="6">
        <f t="shared" si="258"/>
        <v>0.28384000000000037</v>
      </c>
      <c r="AJ269" s="6">
        <f t="shared" si="258"/>
        <v>0.13256000000000004</v>
      </c>
      <c r="AK269" s="6">
        <f t="shared" si="258"/>
        <v>0.44564000000000009</v>
      </c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x14ac:dyDescent="0.2">
      <c r="A270" s="1"/>
      <c r="B270" s="6"/>
      <c r="C270" s="6"/>
      <c r="D270" s="6"/>
      <c r="E270" s="6"/>
      <c r="F270" s="6">
        <f t="shared" ref="F270:Q270" si="259">F269/9</f>
        <v>1.031555555555551E-2</v>
      </c>
      <c r="G270" s="6">
        <f t="shared" si="259"/>
        <v>2.9534444444444467E-2</v>
      </c>
      <c r="H270" s="6">
        <f t="shared" si="259"/>
        <v>5.1921111111111015E-2</v>
      </c>
      <c r="I270" s="6">
        <f t="shared" si="259"/>
        <v>3.4712222222222158E-2</v>
      </c>
      <c r="J270" s="6">
        <f t="shared" si="259"/>
        <v>6.6888888888889005E-3</v>
      </c>
      <c r="K270" s="6">
        <f t="shared" si="259"/>
        <v>1.6022222222222195E-2</v>
      </c>
      <c r="L270" s="6">
        <f t="shared" si="259"/>
        <v>1.7728888888888919E-2</v>
      </c>
      <c r="M270" s="6">
        <f t="shared" si="259"/>
        <v>3.7655555555555437E-3</v>
      </c>
      <c r="N270" s="6">
        <f t="shared" si="259"/>
        <v>2.8712222222222257E-2</v>
      </c>
      <c r="O270" s="6">
        <f t="shared" si="259"/>
        <v>2.282333333333332E-2</v>
      </c>
      <c r="P270" s="6">
        <f t="shared" si="259"/>
        <v>9.9555555555555031E-4</v>
      </c>
      <c r="Q270" s="6">
        <f t="shared" si="259"/>
        <v>2.1401111111111135E-2</v>
      </c>
      <c r="R270" s="6"/>
      <c r="S270" s="6"/>
      <c r="T270" s="6"/>
      <c r="U270" s="6"/>
      <c r="V270" s="6"/>
      <c r="W270" s="6"/>
      <c r="X270" s="6"/>
      <c r="Y270" s="6"/>
      <c r="Z270" s="6">
        <f t="shared" ref="Z270:AK270" si="260">Z269/9</f>
        <v>9.0011111111111056E-3</v>
      </c>
      <c r="AA270" s="6">
        <f t="shared" si="260"/>
        <v>1.2489999999999987E-2</v>
      </c>
      <c r="AB270" s="6">
        <f t="shared" si="260"/>
        <v>3.0293333333333269E-2</v>
      </c>
      <c r="AC270" s="6">
        <f t="shared" si="260"/>
        <v>2.7511111111111156E-3</v>
      </c>
      <c r="AD270" s="6">
        <f t="shared" si="260"/>
        <v>8.3122222222222295E-3</v>
      </c>
      <c r="AE270" s="6">
        <f t="shared" si="260"/>
        <v>9.1788888888888805E-3</v>
      </c>
      <c r="AF270" s="6">
        <f t="shared" si="260"/>
        <v>3.7921111111111058E-2</v>
      </c>
      <c r="AG270" s="6">
        <f t="shared" si="260"/>
        <v>8.938888888888899E-3</v>
      </c>
      <c r="AH270" s="6">
        <f t="shared" si="260"/>
        <v>4.8604444444444436E-2</v>
      </c>
      <c r="AI270" s="6">
        <f t="shared" si="260"/>
        <v>3.1537777777777817E-2</v>
      </c>
      <c r="AJ270" s="6">
        <f t="shared" si="260"/>
        <v>1.4728888888888894E-2</v>
      </c>
      <c r="AK270" s="6">
        <f t="shared" si="260"/>
        <v>4.9515555555555563E-2</v>
      </c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x14ac:dyDescent="0.2">
      <c r="A271" s="1" t="s">
        <v>179</v>
      </c>
      <c r="B271" s="2"/>
      <c r="C271" s="2"/>
      <c r="D271" s="2"/>
      <c r="E271" s="2"/>
      <c r="F271" s="2">
        <f t="shared" ref="F271:Q271" si="261">SQRT(F270)/SQRT(10)</f>
        <v>3.2117838587855677E-2</v>
      </c>
      <c r="G271" s="2">
        <f t="shared" si="261"/>
        <v>5.434560188685416E-2</v>
      </c>
      <c r="H271" s="2">
        <f t="shared" si="261"/>
        <v>7.2056305144734573E-2</v>
      </c>
      <c r="I271" s="2">
        <f t="shared" si="261"/>
        <v>5.891707920647641E-2</v>
      </c>
      <c r="J271" s="2">
        <f t="shared" si="261"/>
        <v>2.5862886321694454E-2</v>
      </c>
      <c r="K271" s="2">
        <f t="shared" si="261"/>
        <v>4.0027768139408164E-2</v>
      </c>
      <c r="L271" s="2">
        <f t="shared" si="261"/>
        <v>4.2105687132368369E-2</v>
      </c>
      <c r="M271" s="2">
        <f t="shared" si="261"/>
        <v>1.9405039437103814E-2</v>
      </c>
      <c r="N271" s="2">
        <f t="shared" si="261"/>
        <v>5.3583786934316473E-2</v>
      </c>
      <c r="O271" s="2">
        <f t="shared" si="261"/>
        <v>4.7773772441930228E-2</v>
      </c>
      <c r="P271" s="2">
        <f t="shared" si="261"/>
        <v>9.9777530313971494E-3</v>
      </c>
      <c r="Q271" s="2">
        <f t="shared" si="261"/>
        <v>4.6261334947352233E-2</v>
      </c>
      <c r="R271" s="2"/>
      <c r="S271" s="2"/>
      <c r="T271" s="2"/>
      <c r="U271" s="2"/>
      <c r="V271" s="2"/>
      <c r="W271" s="2"/>
      <c r="X271" s="2"/>
      <c r="Y271" s="2"/>
      <c r="Z271" s="2">
        <f t="shared" ref="Z271:AK271" si="262">SQRT(Z270)/SQRT(10)</f>
        <v>3.0001851794699448E-2</v>
      </c>
      <c r="AA271" s="2">
        <f t="shared" si="262"/>
        <v>3.5341194094144567E-2</v>
      </c>
      <c r="AB271" s="2">
        <f t="shared" si="262"/>
        <v>5.5039379841467388E-2</v>
      </c>
      <c r="AC271" s="2">
        <f t="shared" si="262"/>
        <v>1.658647373949965E-2</v>
      </c>
      <c r="AD271" s="2">
        <f t="shared" si="262"/>
        <v>2.8830924754891629E-2</v>
      </c>
      <c r="AE271" s="2">
        <f t="shared" si="262"/>
        <v>3.0296681153038661E-2</v>
      </c>
      <c r="AF271" s="2">
        <f t="shared" si="262"/>
        <v>6.1580119447035057E-2</v>
      </c>
      <c r="AG271" s="2">
        <f t="shared" si="262"/>
        <v>2.9897974661988225E-2</v>
      </c>
      <c r="AH271" s="2">
        <f t="shared" si="262"/>
        <v>6.9716887799473964E-2</v>
      </c>
      <c r="AI271" s="2">
        <f t="shared" si="262"/>
        <v>5.6158505836407205E-2</v>
      </c>
      <c r="AJ271" s="2">
        <f t="shared" si="262"/>
        <v>3.8378234572331346E-2</v>
      </c>
      <c r="AK271" s="2">
        <f t="shared" si="262"/>
        <v>7.0367290380940167E-2</v>
      </c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</row>
    <row r="272" spans="1:256" x14ac:dyDescent="0.2">
      <c r="A272" t="s">
        <v>131</v>
      </c>
      <c r="F272">
        <v>10.85</v>
      </c>
      <c r="G272">
        <v>12.61</v>
      </c>
      <c r="H272">
        <v>13.12</v>
      </c>
      <c r="I272">
        <v>12.99</v>
      </c>
      <c r="J272">
        <v>9.9700000000000006</v>
      </c>
      <c r="K272">
        <v>10.74</v>
      </c>
      <c r="L272">
        <v>11.31</v>
      </c>
      <c r="M272">
        <v>11.23</v>
      </c>
      <c r="N272">
        <v>8.25</v>
      </c>
      <c r="O272">
        <v>7.41</v>
      </c>
      <c r="P272">
        <v>7.98</v>
      </c>
      <c r="Q272">
        <v>7.92</v>
      </c>
      <c r="Z272">
        <v>10.87</v>
      </c>
      <c r="AA272">
        <v>12.87</v>
      </c>
      <c r="AB272">
        <v>13.71</v>
      </c>
      <c r="AC272">
        <v>12.99</v>
      </c>
      <c r="AD272">
        <v>9.9499999999999993</v>
      </c>
      <c r="AE272">
        <v>10.89</v>
      </c>
      <c r="AF272">
        <v>11.98</v>
      </c>
      <c r="AG272">
        <v>11.18</v>
      </c>
      <c r="AH272">
        <v>8.69</v>
      </c>
      <c r="AI272">
        <v>7.81</v>
      </c>
      <c r="AJ272">
        <v>7.93</v>
      </c>
      <c r="AK272">
        <v>7.67</v>
      </c>
      <c r="AT272">
        <v>8.61</v>
      </c>
      <c r="AU272">
        <v>11.65</v>
      </c>
      <c r="AV272">
        <v>11.31</v>
      </c>
      <c r="AW272">
        <v>11.38</v>
      </c>
      <c r="BM272">
        <v>8.7799999999999994</v>
      </c>
      <c r="BN272">
        <v>11.55</v>
      </c>
      <c r="BO272">
        <v>11.44</v>
      </c>
      <c r="BP272">
        <v>11.56</v>
      </c>
    </row>
    <row r="273" spans="1:256" x14ac:dyDescent="0.2">
      <c r="F273">
        <v>10.99</v>
      </c>
      <c r="G273">
        <v>12.76</v>
      </c>
      <c r="H273">
        <v>13.21</v>
      </c>
      <c r="I273">
        <v>13.15</v>
      </c>
      <c r="J273">
        <v>9.98</v>
      </c>
      <c r="K273">
        <v>10.68</v>
      </c>
      <c r="L273">
        <v>11.19</v>
      </c>
      <c r="M273">
        <v>11.13</v>
      </c>
      <c r="N273">
        <v>8.32</v>
      </c>
      <c r="O273">
        <v>7.45</v>
      </c>
      <c r="P273">
        <v>7.98</v>
      </c>
      <c r="Q273">
        <v>7.87</v>
      </c>
      <c r="Z273">
        <v>10.96</v>
      </c>
      <c r="AA273">
        <v>12.62</v>
      </c>
      <c r="AB273">
        <v>13.55</v>
      </c>
      <c r="AC273">
        <v>13.21</v>
      </c>
      <c r="AD273">
        <v>9.89</v>
      </c>
      <c r="AE273">
        <v>10.78</v>
      </c>
      <c r="AF273">
        <v>11.97</v>
      </c>
      <c r="AG273">
        <v>11.37</v>
      </c>
      <c r="AH273">
        <v>8.67</v>
      </c>
      <c r="AI273">
        <v>7.85</v>
      </c>
      <c r="AJ273">
        <v>7.87</v>
      </c>
      <c r="AK273">
        <v>7.93</v>
      </c>
      <c r="AT273">
        <v>8.59</v>
      </c>
      <c r="AU273">
        <v>11.54</v>
      </c>
      <c r="AV273">
        <v>11.26</v>
      </c>
      <c r="AW273">
        <v>11.11</v>
      </c>
      <c r="BM273">
        <v>8.67</v>
      </c>
      <c r="BN273">
        <v>11.33</v>
      </c>
      <c r="BO273">
        <v>11.23</v>
      </c>
      <c r="BP273">
        <v>11.69</v>
      </c>
    </row>
    <row r="274" spans="1:256" x14ac:dyDescent="0.2">
      <c r="F274">
        <v>10.98</v>
      </c>
      <c r="G274">
        <v>12.55</v>
      </c>
      <c r="H274">
        <v>13.23</v>
      </c>
      <c r="I274">
        <v>13.09</v>
      </c>
      <c r="J274">
        <v>9.98</v>
      </c>
      <c r="K274">
        <v>10.56</v>
      </c>
      <c r="L274">
        <v>11.47</v>
      </c>
      <c r="M274">
        <v>11.15</v>
      </c>
      <c r="N274">
        <v>8.2899999999999991</v>
      </c>
      <c r="O274">
        <v>7.35</v>
      </c>
      <c r="P274">
        <v>7.97</v>
      </c>
      <c r="Q274">
        <v>7.38</v>
      </c>
      <c r="Z274">
        <v>10.99</v>
      </c>
      <c r="AA274">
        <v>12.92</v>
      </c>
      <c r="AB274">
        <v>13.64</v>
      </c>
      <c r="AC274">
        <v>13.23</v>
      </c>
      <c r="AD274">
        <v>10.28</v>
      </c>
      <c r="AE274">
        <v>10.89</v>
      </c>
      <c r="AF274">
        <v>11.74</v>
      </c>
      <c r="AG274">
        <v>11.12</v>
      </c>
      <c r="AH274">
        <v>9.14</v>
      </c>
      <c r="AI274">
        <v>7.64</v>
      </c>
      <c r="AJ274">
        <v>8.15</v>
      </c>
      <c r="AK274">
        <v>7.89</v>
      </c>
      <c r="AT274">
        <v>8.52</v>
      </c>
      <c r="AU274">
        <v>10.94</v>
      </c>
      <c r="AV274">
        <v>11.31</v>
      </c>
      <c r="AW274">
        <v>11.15</v>
      </c>
      <c r="BM274">
        <v>8.7200000000000006</v>
      </c>
      <c r="BN274">
        <v>10.85</v>
      </c>
      <c r="BO274">
        <v>11.33</v>
      </c>
      <c r="BP274">
        <v>11.65</v>
      </c>
    </row>
    <row r="275" spans="1:256" x14ac:dyDescent="0.2">
      <c r="F275">
        <v>10.93</v>
      </c>
      <c r="G275">
        <v>12.93</v>
      </c>
      <c r="H275">
        <v>13.33</v>
      </c>
      <c r="I275">
        <v>13.15</v>
      </c>
      <c r="J275">
        <v>9.99</v>
      </c>
      <c r="K275">
        <v>10.35</v>
      </c>
      <c r="L275">
        <v>11.26</v>
      </c>
      <c r="M275">
        <v>11.12</v>
      </c>
      <c r="N275">
        <v>8.32</v>
      </c>
      <c r="O275">
        <v>7.42</v>
      </c>
      <c r="P275">
        <v>7.99</v>
      </c>
      <c r="Q275">
        <v>7.88</v>
      </c>
      <c r="Z275">
        <v>10.96</v>
      </c>
      <c r="AA275">
        <v>12.79</v>
      </c>
      <c r="AB275">
        <v>13.68</v>
      </c>
      <c r="AC275">
        <v>13.07</v>
      </c>
      <c r="AD275">
        <v>9.9700000000000006</v>
      </c>
      <c r="AE275">
        <v>10.82</v>
      </c>
      <c r="AF275">
        <v>11.99</v>
      </c>
      <c r="AG275">
        <v>11.16</v>
      </c>
      <c r="AH275">
        <v>8.61</v>
      </c>
      <c r="AI275">
        <v>7.65</v>
      </c>
      <c r="AJ275">
        <v>7.99</v>
      </c>
      <c r="AK275">
        <v>7.87</v>
      </c>
      <c r="AT275">
        <v>8.61</v>
      </c>
      <c r="AU275">
        <v>11.38</v>
      </c>
      <c r="AV275">
        <v>11.36</v>
      </c>
      <c r="AW275">
        <v>11.23</v>
      </c>
      <c r="BM275">
        <v>8.77</v>
      </c>
      <c r="BN275">
        <v>11.44</v>
      </c>
      <c r="BO275">
        <v>11.33</v>
      </c>
      <c r="BP275">
        <v>11.57</v>
      </c>
    </row>
    <row r="276" spans="1:256" x14ac:dyDescent="0.2">
      <c r="F276">
        <v>10.99</v>
      </c>
      <c r="G276">
        <v>12.72</v>
      </c>
      <c r="H276">
        <v>13.22</v>
      </c>
      <c r="I276">
        <v>13.21</v>
      </c>
      <c r="J276">
        <v>9.9499999999999993</v>
      </c>
      <c r="K276">
        <v>10.35</v>
      </c>
      <c r="L276">
        <v>11.27</v>
      </c>
      <c r="M276">
        <v>11.13</v>
      </c>
      <c r="N276">
        <v>8.35</v>
      </c>
      <c r="O276">
        <v>7.53</v>
      </c>
      <c r="P276">
        <v>7.98</v>
      </c>
      <c r="Q276">
        <v>7.98</v>
      </c>
      <c r="Z276">
        <v>10.95</v>
      </c>
      <c r="AA276">
        <v>12.86</v>
      </c>
      <c r="AB276">
        <v>13.55</v>
      </c>
      <c r="AC276">
        <v>12.96</v>
      </c>
      <c r="AD276">
        <v>9.9499999999999993</v>
      </c>
      <c r="AE276">
        <v>10.35</v>
      </c>
      <c r="AF276">
        <v>11.97</v>
      </c>
      <c r="AG276">
        <v>11.23</v>
      </c>
      <c r="AH276">
        <v>8.7200000000000006</v>
      </c>
      <c r="AI276">
        <v>7.69</v>
      </c>
      <c r="AJ276">
        <v>8.07</v>
      </c>
      <c r="AK276">
        <v>7.88</v>
      </c>
      <c r="AT276">
        <v>8.6199999999999992</v>
      </c>
      <c r="AU276">
        <v>11.46</v>
      </c>
      <c r="AV276">
        <v>11.39</v>
      </c>
      <c r="AW276">
        <v>11.37</v>
      </c>
      <c r="BM276">
        <v>8.86</v>
      </c>
      <c r="BN276">
        <v>11.35</v>
      </c>
      <c r="BO276">
        <v>11.38</v>
      </c>
      <c r="BP276">
        <v>11.59</v>
      </c>
    </row>
    <row r="277" spans="1:256" x14ac:dyDescent="0.2">
      <c r="F277">
        <v>10.97</v>
      </c>
      <c r="G277">
        <v>12.75</v>
      </c>
      <c r="H277">
        <v>13.19</v>
      </c>
      <c r="I277">
        <v>13.12</v>
      </c>
      <c r="J277">
        <v>9.9600000000000009</v>
      </c>
      <c r="K277">
        <v>10.31</v>
      </c>
      <c r="L277">
        <v>11.28</v>
      </c>
      <c r="M277">
        <v>11.22</v>
      </c>
      <c r="N277">
        <v>8.32</v>
      </c>
      <c r="O277">
        <v>7.52</v>
      </c>
      <c r="P277">
        <v>8.0399999999999991</v>
      </c>
      <c r="Q277">
        <v>7.34</v>
      </c>
      <c r="Z277">
        <v>10.99</v>
      </c>
      <c r="AA277">
        <v>12.75</v>
      </c>
      <c r="AB277">
        <v>13.76</v>
      </c>
      <c r="AC277">
        <v>13.09</v>
      </c>
      <c r="AD277">
        <v>9.75</v>
      </c>
      <c r="AE277">
        <v>10.32</v>
      </c>
      <c r="AF277">
        <v>11.93</v>
      </c>
      <c r="AG277">
        <v>11.28</v>
      </c>
      <c r="AH277">
        <v>8.61</v>
      </c>
      <c r="AI277">
        <v>7.67</v>
      </c>
      <c r="AJ277">
        <v>8.0500000000000007</v>
      </c>
      <c r="AK277">
        <v>7.78</v>
      </c>
      <c r="AT277">
        <v>8.56</v>
      </c>
      <c r="AU277">
        <v>11.55</v>
      </c>
      <c r="AV277">
        <v>11.39</v>
      </c>
      <c r="AW277">
        <v>11.36</v>
      </c>
      <c r="BM277">
        <v>8.65</v>
      </c>
      <c r="BN277">
        <v>11.61</v>
      </c>
      <c r="BO277">
        <v>11.46</v>
      </c>
      <c r="BP277">
        <v>11.46</v>
      </c>
    </row>
    <row r="278" spans="1:256" x14ac:dyDescent="0.2">
      <c r="F278">
        <v>10.95</v>
      </c>
      <c r="G278">
        <v>12.96</v>
      </c>
      <c r="H278">
        <v>13.23</v>
      </c>
      <c r="I278">
        <v>13.18</v>
      </c>
      <c r="J278">
        <v>10.18</v>
      </c>
      <c r="K278">
        <v>10.84</v>
      </c>
      <c r="L278">
        <v>11.34</v>
      </c>
      <c r="M278">
        <v>11.19</v>
      </c>
      <c r="N278">
        <v>8.42</v>
      </c>
      <c r="O278">
        <v>6.96</v>
      </c>
      <c r="P278">
        <v>7.99</v>
      </c>
      <c r="Q278">
        <v>7.92</v>
      </c>
      <c r="Z278">
        <v>10.89</v>
      </c>
      <c r="AA278">
        <v>12.52</v>
      </c>
      <c r="AB278">
        <v>13.76</v>
      </c>
      <c r="AC278">
        <v>13.17</v>
      </c>
      <c r="AD278">
        <v>10.29</v>
      </c>
      <c r="AE278">
        <v>10.86</v>
      </c>
      <c r="AF278">
        <v>11.92</v>
      </c>
      <c r="AG278">
        <v>11.45</v>
      </c>
      <c r="AH278">
        <v>8.69</v>
      </c>
      <c r="AI278">
        <v>7.62</v>
      </c>
      <c r="AJ278">
        <v>7.97</v>
      </c>
      <c r="AK278">
        <v>7.92</v>
      </c>
      <c r="AT278">
        <v>8.59</v>
      </c>
      <c r="AU278">
        <v>11.36</v>
      </c>
      <c r="AV278">
        <v>11.32</v>
      </c>
      <c r="AW278">
        <v>11.27</v>
      </c>
      <c r="BM278">
        <v>8.73</v>
      </c>
      <c r="BN278">
        <v>11.59</v>
      </c>
      <c r="BO278">
        <v>11.38</v>
      </c>
      <c r="BP278">
        <v>11.35</v>
      </c>
    </row>
    <row r="279" spans="1:256" x14ac:dyDescent="0.2">
      <c r="F279">
        <v>10.89</v>
      </c>
      <c r="G279">
        <v>12.21</v>
      </c>
      <c r="H279">
        <v>13.23</v>
      </c>
      <c r="I279">
        <v>13.18</v>
      </c>
      <c r="J279">
        <v>9.9700000000000006</v>
      </c>
      <c r="K279">
        <v>10.76</v>
      </c>
      <c r="L279">
        <v>11.34</v>
      </c>
      <c r="M279">
        <v>11.21</v>
      </c>
      <c r="N279">
        <v>8.2799999999999994</v>
      </c>
      <c r="O279">
        <v>7.36</v>
      </c>
      <c r="P279">
        <v>7.85</v>
      </c>
      <c r="Q279">
        <v>7.89</v>
      </c>
      <c r="Z279">
        <v>10.96</v>
      </c>
      <c r="AA279">
        <v>12.38</v>
      </c>
      <c r="AB279">
        <v>13.86</v>
      </c>
      <c r="AC279">
        <v>13.17</v>
      </c>
      <c r="AD279">
        <v>9.98</v>
      </c>
      <c r="AE279">
        <v>10.75</v>
      </c>
      <c r="AF279">
        <v>11.98</v>
      </c>
      <c r="AG279">
        <v>11.22</v>
      </c>
      <c r="AH279">
        <v>8.52</v>
      </c>
      <c r="AI279">
        <v>7.89</v>
      </c>
      <c r="AJ279">
        <v>7.97</v>
      </c>
      <c r="AK279">
        <v>7.85</v>
      </c>
      <c r="AT279">
        <v>8.64</v>
      </c>
      <c r="AU279">
        <v>11.29</v>
      </c>
      <c r="AV279">
        <v>11.36</v>
      </c>
      <c r="AW279">
        <v>11.38</v>
      </c>
      <c r="BM279">
        <v>8.8800000000000008</v>
      </c>
      <c r="BN279">
        <v>11.35</v>
      </c>
      <c r="BO279">
        <v>11.29</v>
      </c>
      <c r="BP279">
        <v>11.48</v>
      </c>
    </row>
    <row r="280" spans="1:256" x14ac:dyDescent="0.2">
      <c r="F280">
        <v>10.99</v>
      </c>
      <c r="G280">
        <v>12.62</v>
      </c>
      <c r="H280">
        <v>13.29</v>
      </c>
      <c r="I280">
        <v>13.04</v>
      </c>
      <c r="J280">
        <v>10.17</v>
      </c>
      <c r="K280">
        <v>10.18</v>
      </c>
      <c r="L280">
        <v>11.48</v>
      </c>
      <c r="M280">
        <v>11.18</v>
      </c>
      <c r="N280">
        <v>8.3699999999999992</v>
      </c>
      <c r="O280">
        <v>7.37</v>
      </c>
      <c r="P280">
        <v>7.98</v>
      </c>
      <c r="Q280">
        <v>7.89</v>
      </c>
      <c r="Z280">
        <v>10.85</v>
      </c>
      <c r="AA280">
        <v>12.68</v>
      </c>
      <c r="AB280">
        <v>13.56</v>
      </c>
      <c r="AC280">
        <v>13.18</v>
      </c>
      <c r="AD280">
        <v>10.14</v>
      </c>
      <c r="AE280">
        <v>10.83</v>
      </c>
      <c r="AF280">
        <v>11.61</v>
      </c>
      <c r="AG280">
        <v>11.16</v>
      </c>
      <c r="AH280">
        <v>8.61</v>
      </c>
      <c r="AI280">
        <v>7.66</v>
      </c>
      <c r="AJ280">
        <v>7.98</v>
      </c>
      <c r="AK280">
        <v>7.99</v>
      </c>
      <c r="AT280">
        <v>8.5500000000000007</v>
      </c>
      <c r="AU280">
        <v>11.26</v>
      </c>
      <c r="AV280">
        <v>11.15</v>
      </c>
      <c r="AW280">
        <v>11.23</v>
      </c>
      <c r="BM280">
        <v>8.7899999999999991</v>
      </c>
      <c r="BN280">
        <v>11.45</v>
      </c>
      <c r="BO280">
        <v>11.75</v>
      </c>
      <c r="BP280">
        <v>11.38</v>
      </c>
    </row>
    <row r="281" spans="1:256" x14ac:dyDescent="0.2">
      <c r="F281">
        <v>10.86</v>
      </c>
      <c r="G281">
        <v>11.96</v>
      </c>
      <c r="H281">
        <v>13.19</v>
      </c>
      <c r="I281">
        <v>13.16</v>
      </c>
      <c r="J281">
        <v>9.9600000000000009</v>
      </c>
      <c r="K281">
        <v>9.77</v>
      </c>
      <c r="L281">
        <v>11.35</v>
      </c>
      <c r="M281">
        <v>11.19</v>
      </c>
      <c r="N281">
        <v>8.36</v>
      </c>
      <c r="O281">
        <v>7.64</v>
      </c>
      <c r="P281">
        <v>7.99</v>
      </c>
      <c r="Q281">
        <v>7.87</v>
      </c>
      <c r="Z281">
        <v>10.93</v>
      </c>
      <c r="AA281">
        <v>11.95</v>
      </c>
      <c r="AB281">
        <v>13.75</v>
      </c>
      <c r="AC281">
        <v>13.01</v>
      </c>
      <c r="AD281">
        <v>9.98</v>
      </c>
      <c r="AE281">
        <v>9.94</v>
      </c>
      <c r="AF281">
        <v>11.91</v>
      </c>
      <c r="AG281">
        <v>11.28</v>
      </c>
      <c r="AH281">
        <v>8.77</v>
      </c>
      <c r="AI281">
        <v>7.87</v>
      </c>
      <c r="AJ281">
        <v>7.97</v>
      </c>
      <c r="AK281">
        <v>7.87</v>
      </c>
      <c r="AT281">
        <v>8.57</v>
      </c>
      <c r="AU281">
        <v>11.43</v>
      </c>
      <c r="AV281">
        <v>11.25</v>
      </c>
      <c r="AW281">
        <v>11.38</v>
      </c>
      <c r="BM281">
        <v>8.68</v>
      </c>
      <c r="BN281">
        <v>11.31</v>
      </c>
      <c r="BO281">
        <v>11.51</v>
      </c>
      <c r="BP281">
        <v>11.46</v>
      </c>
    </row>
    <row r="282" spans="1:256" x14ac:dyDescent="0.2">
      <c r="A282" t="s">
        <v>84</v>
      </c>
      <c r="F282">
        <f t="shared" ref="F282:Q282" si="263">AVERAGE(F272:F281)</f>
        <v>10.940000000000001</v>
      </c>
      <c r="G282">
        <f t="shared" si="263"/>
        <v>12.607000000000003</v>
      </c>
      <c r="H282">
        <f t="shared" si="263"/>
        <v>13.224</v>
      </c>
      <c r="I282">
        <f t="shared" si="263"/>
        <v>13.127000000000001</v>
      </c>
      <c r="J282">
        <f t="shared" si="263"/>
        <v>10.011000000000001</v>
      </c>
      <c r="K282">
        <f t="shared" si="263"/>
        <v>10.454000000000001</v>
      </c>
      <c r="L282">
        <f t="shared" si="263"/>
        <v>11.329000000000001</v>
      </c>
      <c r="M282">
        <f t="shared" si="263"/>
        <v>11.175000000000001</v>
      </c>
      <c r="N282">
        <f t="shared" si="263"/>
        <v>8.3279999999999994</v>
      </c>
      <c r="O282">
        <f t="shared" si="263"/>
        <v>7.4010000000000007</v>
      </c>
      <c r="P282">
        <f t="shared" si="263"/>
        <v>7.9749999999999996</v>
      </c>
      <c r="Q282">
        <f t="shared" si="263"/>
        <v>7.7940000000000014</v>
      </c>
      <c r="Z282">
        <f t="shared" ref="Z282:AK282" si="264">AVERAGE(Z272:Z281)</f>
        <v>10.934999999999999</v>
      </c>
      <c r="AA282">
        <f t="shared" si="264"/>
        <v>12.633999999999999</v>
      </c>
      <c r="AB282">
        <f t="shared" si="264"/>
        <v>13.682000000000002</v>
      </c>
      <c r="AC282">
        <f t="shared" si="264"/>
        <v>13.108000000000001</v>
      </c>
      <c r="AD282">
        <f t="shared" si="264"/>
        <v>10.017999999999999</v>
      </c>
      <c r="AE282">
        <f t="shared" si="264"/>
        <v>10.643000000000001</v>
      </c>
      <c r="AF282">
        <f t="shared" si="264"/>
        <v>11.900000000000002</v>
      </c>
      <c r="AG282">
        <f t="shared" si="264"/>
        <v>11.245000000000001</v>
      </c>
      <c r="AH282">
        <f t="shared" si="264"/>
        <v>8.7029999999999994</v>
      </c>
      <c r="AI282">
        <f t="shared" si="264"/>
        <v>7.7350000000000012</v>
      </c>
      <c r="AJ282">
        <f t="shared" si="264"/>
        <v>7.9950000000000001</v>
      </c>
      <c r="AK282">
        <f t="shared" si="264"/>
        <v>7.8650000000000002</v>
      </c>
      <c r="AT282">
        <f>AVERAGE(AT272:AT281)</f>
        <v>8.5859999999999985</v>
      </c>
      <c r="AU282">
        <f>AVERAGE(AU272:AU281)</f>
        <v>11.385999999999999</v>
      </c>
      <c r="AV282">
        <f>AVERAGE(AV272:AV281)</f>
        <v>11.31</v>
      </c>
      <c r="AW282">
        <f>AVERAGE(AW272:AW281)</f>
        <v>11.285999999999998</v>
      </c>
      <c r="BM282">
        <f>AVERAGE(BM272:BM281)</f>
        <v>8.7530000000000001</v>
      </c>
      <c r="BN282">
        <f>AVERAGE(BN272:BN281)</f>
        <v>11.382999999999999</v>
      </c>
      <c r="BO282">
        <f>AVERAGE(BO272:BO281)</f>
        <v>11.41</v>
      </c>
      <c r="BP282">
        <f>AVERAGE(BP272:BP281)</f>
        <v>11.519</v>
      </c>
    </row>
    <row r="283" spans="1:256" x14ac:dyDescent="0.2">
      <c r="A283" t="s">
        <v>85</v>
      </c>
      <c r="F283">
        <f t="shared" ref="F283:Q283" si="265">(ABS(F282-F281)+ABS(F282-F280)+ABS(F282-F279)+ABS(F282-F278)+ABS(F282-F277)+ABS(F282-F276)+ABS(F282-F275)+ABS(F282-F274)+ABS(F282-F273)+ABS(F282-F272))</f>
        <v>0.45999999999999908</v>
      </c>
      <c r="G283">
        <f t="shared" si="265"/>
        <v>2.2019999999999857</v>
      </c>
      <c r="H283">
        <f t="shared" si="265"/>
        <v>0.38000000000000078</v>
      </c>
      <c r="I283">
        <f t="shared" si="265"/>
        <v>0.53600000000000136</v>
      </c>
      <c r="J283">
        <f t="shared" si="265"/>
        <v>0.65600000000000236</v>
      </c>
      <c r="K283">
        <f t="shared" si="265"/>
        <v>2.620000000000001</v>
      </c>
      <c r="L283">
        <f t="shared" si="265"/>
        <v>0.67000000000000171</v>
      </c>
      <c r="M283">
        <f t="shared" si="265"/>
        <v>0.33999999999999808</v>
      </c>
      <c r="N283">
        <f t="shared" si="265"/>
        <v>0.37599999999999767</v>
      </c>
      <c r="O283">
        <f t="shared" si="265"/>
        <v>1.1279999999999983</v>
      </c>
      <c r="P283">
        <f t="shared" si="265"/>
        <v>0.26000000000000423</v>
      </c>
      <c r="Q283">
        <f t="shared" si="265"/>
        <v>1.7359999999999918</v>
      </c>
      <c r="Z283">
        <f t="shared" ref="Z283:AK283" si="266">(ABS(Z282-Z281)+ABS(Z282-Z280)+ABS(Z282-Z279)+ABS(Z282-Z278)+ABS(Z282-Z277)+ABS(Z282-Z276)+ABS(Z282-Z275)+ABS(Z282-Z274)+ABS(Z282-Z273)+ABS(Z282-Z272))</f>
        <v>0.40000000000000568</v>
      </c>
      <c r="AA283">
        <f t="shared" si="266"/>
        <v>2.1320000000000014</v>
      </c>
      <c r="AB283">
        <f t="shared" si="266"/>
        <v>0.85999999999999766</v>
      </c>
      <c r="AC283">
        <f t="shared" si="266"/>
        <v>0.83999999999999986</v>
      </c>
      <c r="AD283">
        <f t="shared" si="266"/>
        <v>1.3119999999999941</v>
      </c>
      <c r="AE283">
        <f t="shared" si="266"/>
        <v>2.6379999999999981</v>
      </c>
      <c r="AF283">
        <f t="shared" si="266"/>
        <v>0.8999999999999897</v>
      </c>
      <c r="AG283">
        <f t="shared" si="266"/>
        <v>0.79999999999999893</v>
      </c>
      <c r="AH283">
        <f t="shared" si="266"/>
        <v>1.0420000000000016</v>
      </c>
      <c r="AI283">
        <f t="shared" si="266"/>
        <v>0.96000000000000085</v>
      </c>
      <c r="AJ283">
        <f t="shared" si="266"/>
        <v>0.57000000000000206</v>
      </c>
      <c r="AK283">
        <f t="shared" si="266"/>
        <v>0.58999999999999897</v>
      </c>
      <c r="AT283">
        <f>(ABS(AT282-AT281)+ABS(AT282-AT280)+ABS(AT282-AT279)+ABS(AT282-AT278)+ABS(AT282-AT277)+ABS(AT282-AT276)+ABS(AT282-AT275)+ABS(AT282-AT274)+ABS(AT282-AT273)+ABS(AT282-AT272))</f>
        <v>0.28800000000000026</v>
      </c>
      <c r="AU283">
        <f>(ABS(AU282-AU281)+ABS(AU282-AU280)+ABS(AU282-AU279)+ABS(AU282-AU278)+ABS(AU282-AU277)+ABS(AU282-AU276)+ABS(AU282-AU275)+ABS(AU282-AU274)+ABS(AU282-AU273)+ABS(AU282-AU272))</f>
        <v>1.4000000000000021</v>
      </c>
      <c r="AV283">
        <f>(ABS(AV282-AV281)+ABS(AV282-AV280)+ABS(AV282-AV279)+ABS(AV282-AV278)+ABS(AV282-AV277)+ABS(AV282-AV276)+ABS(AV282-AV275)+ABS(AV282-AV274)+ABS(AV282-AV273)+ABS(AV282-AV272))</f>
        <v>0.53999999999999915</v>
      </c>
      <c r="AW283">
        <f>(ABS(AW282-AW281)+ABS(AW282-AW280)+ABS(AW282-AW279)+ABS(AW282-AW278)+ABS(AW282-AW277)+ABS(AW282-AW276)+ABS(AW282-AW275)+ABS(AW282-AW274)+ABS(AW282-AW273)+ABS(AW282-AW272))</f>
        <v>0.88000000000000078</v>
      </c>
      <c r="BM283">
        <f>(ABS(BM282-BM281)+ABS(BM282-BM280)+ABS(BM282-BM279)+ABS(BM282-BM278)+ABS(BM282-BM277)+ABS(BM282-BM276)+ABS(BM282-BM275)+ABS(BM282-BM274)+ABS(BM282-BM273)+ABS(BM282-BM272))</f>
        <v>0.62999999999999723</v>
      </c>
      <c r="BN283">
        <f>(ABS(BN282-BN281)+ABS(BN282-BN280)+ABS(BN282-BN279)+ABS(BN282-BN278)+ABS(BN282-BN277)+ABS(BN282-BN276)+ABS(BN282-BN275)+ABS(BN282-BN274)+ABS(BN282-BN273)+ABS(BN282-BN272))</f>
        <v>1.4499999999999993</v>
      </c>
      <c r="BO283">
        <f>(ABS(BO282-BO281)+ABS(BO282-BO280)+ABS(BO282-BO279)+ABS(BO282-BO278)+ABS(BO282-BO277)+ABS(BO282-BO276)+ABS(BO282-BO275)+ABS(BO282-BO274)+ABS(BO282-BO273)+ABS(BO282-BO272))</f>
        <v>1.0399999999999991</v>
      </c>
      <c r="BP283">
        <f>(ABS(BP282-BP281)+ABS(BP282-BP280)+ABS(BP282-BP279)+ABS(BP282-BP278)+ABS(BP282-BP277)+ABS(BP282-BP276)+ABS(BP282-BP275)+ABS(BP282-BP274)+ABS(BP282-BP273)+ABS(BP282-BP272))</f>
        <v>0.92999999999999794</v>
      </c>
    </row>
    <row r="284" spans="1:256" x14ac:dyDescent="0.2">
      <c r="F284">
        <f t="shared" ref="F284:Q284" si="267">F283/10</f>
        <v>4.5999999999999909E-2</v>
      </c>
      <c r="G284">
        <f t="shared" si="267"/>
        <v>0.22019999999999856</v>
      </c>
      <c r="H284">
        <f t="shared" si="267"/>
        <v>3.8000000000000075E-2</v>
      </c>
      <c r="I284">
        <f t="shared" si="267"/>
        <v>5.3600000000000134E-2</v>
      </c>
      <c r="J284">
        <f t="shared" si="267"/>
        <v>6.5600000000000241E-2</v>
      </c>
      <c r="K284">
        <f t="shared" si="267"/>
        <v>0.26200000000000012</v>
      </c>
      <c r="L284">
        <f t="shared" si="267"/>
        <v>6.7000000000000171E-2</v>
      </c>
      <c r="M284">
        <f t="shared" si="267"/>
        <v>3.3999999999999808E-2</v>
      </c>
      <c r="N284">
        <f t="shared" si="267"/>
        <v>3.7599999999999766E-2</v>
      </c>
      <c r="O284">
        <f t="shared" si="267"/>
        <v>0.11279999999999983</v>
      </c>
      <c r="P284">
        <f t="shared" si="267"/>
        <v>2.6000000000000422E-2</v>
      </c>
      <c r="Q284">
        <f t="shared" si="267"/>
        <v>0.17359999999999917</v>
      </c>
      <c r="Z284">
        <f t="shared" ref="Z284:AK284" si="268">Z283/10</f>
        <v>4.000000000000057E-2</v>
      </c>
      <c r="AA284">
        <f t="shared" si="268"/>
        <v>0.21320000000000014</v>
      </c>
      <c r="AB284">
        <f t="shared" si="268"/>
        <v>8.5999999999999771E-2</v>
      </c>
      <c r="AC284">
        <f t="shared" si="268"/>
        <v>8.3999999999999991E-2</v>
      </c>
      <c r="AD284">
        <f t="shared" si="268"/>
        <v>0.1311999999999994</v>
      </c>
      <c r="AE284">
        <f t="shared" si="268"/>
        <v>0.26379999999999981</v>
      </c>
      <c r="AF284">
        <f t="shared" si="268"/>
        <v>8.999999999999897E-2</v>
      </c>
      <c r="AG284">
        <f t="shared" si="268"/>
        <v>7.9999999999999891E-2</v>
      </c>
      <c r="AH284">
        <f t="shared" si="268"/>
        <v>0.10420000000000015</v>
      </c>
      <c r="AI284">
        <f t="shared" si="268"/>
        <v>9.6000000000000085E-2</v>
      </c>
      <c r="AJ284">
        <f t="shared" si="268"/>
        <v>5.7000000000000203E-2</v>
      </c>
      <c r="AK284">
        <f t="shared" si="268"/>
        <v>5.89999999999999E-2</v>
      </c>
      <c r="AT284">
        <f>AT283/10</f>
        <v>2.8800000000000027E-2</v>
      </c>
      <c r="AU284">
        <f>AU283/10</f>
        <v>0.14000000000000021</v>
      </c>
      <c r="AV284">
        <f>AV283/10</f>
        <v>5.3999999999999916E-2</v>
      </c>
      <c r="AW284">
        <f>AW283/10</f>
        <v>8.8000000000000078E-2</v>
      </c>
      <c r="BM284">
        <f>BM283/10</f>
        <v>6.2999999999999723E-2</v>
      </c>
      <c r="BN284">
        <f>BN283/10</f>
        <v>0.14499999999999993</v>
      </c>
      <c r="BO284">
        <f>BO283/10</f>
        <v>0.10399999999999991</v>
      </c>
      <c r="BP284">
        <f>BP283/10</f>
        <v>9.2999999999999791E-2</v>
      </c>
    </row>
    <row r="285" spans="1:256" x14ac:dyDescent="0.2">
      <c r="F285">
        <f t="shared" ref="F285:Q285" si="269">F284/F282</f>
        <v>4.2047531992687294E-3</v>
      </c>
      <c r="G285">
        <f t="shared" si="269"/>
        <v>1.7466486872372372E-2</v>
      </c>
      <c r="H285">
        <f t="shared" si="269"/>
        <v>2.8735632183908102E-3</v>
      </c>
      <c r="I285">
        <f t="shared" si="269"/>
        <v>4.0831873238363781E-3</v>
      </c>
      <c r="J285">
        <f t="shared" si="269"/>
        <v>6.5527919288782578E-3</v>
      </c>
      <c r="K285">
        <f t="shared" si="269"/>
        <v>2.5062177157069074E-2</v>
      </c>
      <c r="L285">
        <f t="shared" si="269"/>
        <v>5.9140259510989642E-3</v>
      </c>
      <c r="M285">
        <f t="shared" si="269"/>
        <v>3.042505592841146E-3</v>
      </c>
      <c r="N285">
        <f t="shared" si="269"/>
        <v>4.5148895292987231E-3</v>
      </c>
      <c r="O285">
        <f t="shared" si="269"/>
        <v>1.5241183623834594E-2</v>
      </c>
      <c r="P285">
        <f t="shared" si="269"/>
        <v>3.2601880877743479E-3</v>
      </c>
      <c r="Q285">
        <f t="shared" si="269"/>
        <v>2.2273543751603689E-2</v>
      </c>
      <c r="Z285">
        <f t="shared" ref="Z285:AK285" si="270">Z284/Z282</f>
        <v>3.6579789666209943E-3</v>
      </c>
      <c r="AA285">
        <f t="shared" si="270"/>
        <v>1.6875098939369965E-2</v>
      </c>
      <c r="AB285">
        <f t="shared" si="270"/>
        <v>6.2856307557374478E-3</v>
      </c>
      <c r="AC285">
        <f t="shared" si="270"/>
        <v>6.4083002746414394E-3</v>
      </c>
      <c r="AD285">
        <f t="shared" si="270"/>
        <v>1.3096426432421582E-2</v>
      </c>
      <c r="AE285">
        <f t="shared" si="270"/>
        <v>2.4786244479939847E-2</v>
      </c>
      <c r="AF285">
        <f t="shared" si="270"/>
        <v>7.563025210083946E-3</v>
      </c>
      <c r="AG285">
        <f t="shared" si="270"/>
        <v>7.1142730102267569E-3</v>
      </c>
      <c r="AH285">
        <f t="shared" si="270"/>
        <v>1.197288291393774E-2</v>
      </c>
      <c r="AI285">
        <f t="shared" si="270"/>
        <v>1.2411118293471244E-2</v>
      </c>
      <c r="AJ285">
        <f t="shared" si="270"/>
        <v>7.12945590994374E-3</v>
      </c>
      <c r="AK285">
        <f t="shared" si="270"/>
        <v>7.5015893197711249E-3</v>
      </c>
      <c r="AT285">
        <f>AT284/AT282</f>
        <v>3.3542976939203392E-3</v>
      </c>
      <c r="AU285">
        <f>AU284/AU282</f>
        <v>1.229580186193573E-2</v>
      </c>
      <c r="AV285">
        <f>AV284/AV282</f>
        <v>4.7745358090185604E-3</v>
      </c>
      <c r="AW285">
        <f>AW284/AW282</f>
        <v>7.7972709551657002E-3</v>
      </c>
      <c r="BM285">
        <f>BM284/BM282</f>
        <v>7.1975322746486601E-3</v>
      </c>
      <c r="BN285">
        <f>BN284/BN282</f>
        <v>1.2738293947114112E-2</v>
      </c>
      <c r="BO285">
        <f>BO284/BO282</f>
        <v>9.1148115687992911E-3</v>
      </c>
      <c r="BP285">
        <f>BP284/BP282</f>
        <v>8.0736175015192115E-3</v>
      </c>
    </row>
    <row r="286" spans="1:256" x14ac:dyDescent="0.2">
      <c r="A286" s="1" t="s">
        <v>86</v>
      </c>
      <c r="B286" s="1"/>
      <c r="C286" s="1"/>
      <c r="D286" s="1"/>
      <c r="E286" s="1"/>
      <c r="F286" s="1">
        <f t="shared" ref="F286:Q286" si="271">F285*100</f>
        <v>0.42047531992687293</v>
      </c>
      <c r="G286" s="1">
        <f t="shared" si="271"/>
        <v>1.7466486872372373</v>
      </c>
      <c r="H286" s="1">
        <f t="shared" si="271"/>
        <v>0.287356321839081</v>
      </c>
      <c r="I286" s="1">
        <f t="shared" si="271"/>
        <v>0.40831873238363781</v>
      </c>
      <c r="J286" s="1">
        <f t="shared" si="271"/>
        <v>0.65527919288782577</v>
      </c>
      <c r="K286" s="1">
        <f t="shared" si="271"/>
        <v>2.5062177157069074</v>
      </c>
      <c r="L286" s="1">
        <f t="shared" si="271"/>
        <v>0.59140259510989646</v>
      </c>
      <c r="M286" s="1">
        <f t="shared" si="271"/>
        <v>0.3042505592841146</v>
      </c>
      <c r="N286" s="1">
        <f t="shared" si="271"/>
        <v>0.45148895292987229</v>
      </c>
      <c r="O286" s="1">
        <f t="shared" si="271"/>
        <v>1.5241183623834593</v>
      </c>
      <c r="P286" s="1">
        <f t="shared" si="271"/>
        <v>0.32601880877743478</v>
      </c>
      <c r="Q286" s="1">
        <f t="shared" si="271"/>
        <v>2.227354375160369</v>
      </c>
      <c r="R286" s="1"/>
      <c r="S286" s="1"/>
      <c r="T286" s="1"/>
      <c r="U286" s="1"/>
      <c r="V286" s="1"/>
      <c r="W286" s="1"/>
      <c r="X286" s="1"/>
      <c r="Y286" s="1"/>
      <c r="Z286" s="1">
        <f t="shared" ref="Z286:AK286" si="272">Z285*100</f>
        <v>0.36579789666209944</v>
      </c>
      <c r="AA286" s="1">
        <f t="shared" si="272"/>
        <v>1.6875098939369966</v>
      </c>
      <c r="AB286" s="1">
        <f t="shared" si="272"/>
        <v>0.6285630755737448</v>
      </c>
      <c r="AC286" s="1">
        <f t="shared" si="272"/>
        <v>0.64083002746414397</v>
      </c>
      <c r="AD286" s="1">
        <f t="shared" si="272"/>
        <v>1.3096426432421582</v>
      </c>
      <c r="AE286" s="1">
        <f t="shared" si="272"/>
        <v>2.4786244479939845</v>
      </c>
      <c r="AF286" s="1">
        <f t="shared" si="272"/>
        <v>0.75630252100839457</v>
      </c>
      <c r="AG286" s="1">
        <f t="shared" si="272"/>
        <v>0.71142730102267571</v>
      </c>
      <c r="AH286" s="1">
        <f t="shared" si="272"/>
        <v>1.1972882913937741</v>
      </c>
      <c r="AI286" s="1">
        <f t="shared" si="272"/>
        <v>1.2411118293471244</v>
      </c>
      <c r="AJ286" s="1">
        <f t="shared" si="272"/>
        <v>0.71294559099437405</v>
      </c>
      <c r="AK286" s="1">
        <f t="shared" si="272"/>
        <v>0.75015893197711248</v>
      </c>
      <c r="AL286" s="1"/>
      <c r="AM286" s="1"/>
      <c r="AN286" s="1"/>
      <c r="AO286" s="1"/>
      <c r="AP286" s="1"/>
      <c r="AQ286" s="1"/>
      <c r="AR286" s="1"/>
      <c r="AS286" s="1"/>
      <c r="AT286" s="1">
        <f>AT285*100</f>
        <v>0.33542976939203389</v>
      </c>
      <c r="AU286" s="1">
        <f>AU285*100</f>
        <v>1.2295801861935729</v>
      </c>
      <c r="AV286" s="1">
        <f>AV285*100</f>
        <v>0.47745358090185602</v>
      </c>
      <c r="AW286" s="1">
        <f>AW285*100</f>
        <v>0.77972709551657005</v>
      </c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>
        <f>BM285*100</f>
        <v>0.71975322746486603</v>
      </c>
      <c r="BN286" s="1">
        <f>BN285*100</f>
        <v>1.2738293947114112</v>
      </c>
      <c r="BO286" s="1">
        <f>BO285*100</f>
        <v>0.91148115687992914</v>
      </c>
      <c r="BP286" s="1">
        <f>BP285*100</f>
        <v>0.80736175015192113</v>
      </c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>
        <f>AVERAGE(B286:CA286)</f>
        <v>0.95199213235798275</v>
      </c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">
      <c r="A287" s="1" t="s">
        <v>178</v>
      </c>
      <c r="B287" s="6"/>
      <c r="C287" s="6"/>
      <c r="D287" s="6"/>
      <c r="E287" s="6"/>
      <c r="F287" s="6">
        <f t="shared" ref="F287:Q287" si="273">((POWER(ABS(F282-F272), 2))+(POWER(ABS(F282-F273), 2))+(POWER(ABS(F282-F274), 2))+(POWER(ABS(F282-F275), 2))+(POWER(ABS(F282-F276), 2))+(POWER(ABS(F282-F277), 2))+(POWER(ABS(F282-F278), 2))+(POWER(ABS(F282-F279), 2))+(POWER(ABS(F282-F280), 2))+(POWER(ABS(F282-F281), 2)))</f>
        <v>2.7200000000000227E-2</v>
      </c>
      <c r="G287" s="6">
        <f t="shared" si="273"/>
        <v>0.8652099999999987</v>
      </c>
      <c r="H287" s="6">
        <f t="shared" si="273"/>
        <v>2.9040000000000111E-2</v>
      </c>
      <c r="I287" s="6">
        <f t="shared" si="273"/>
        <v>4.2410000000000232E-2</v>
      </c>
      <c r="J287" s="6">
        <f t="shared" si="273"/>
        <v>6.8489999999999635E-2</v>
      </c>
      <c r="K287" s="6">
        <f t="shared" si="273"/>
        <v>0.97204000000000068</v>
      </c>
      <c r="L287" s="6">
        <f t="shared" si="273"/>
        <v>7.3690000000000547E-2</v>
      </c>
      <c r="M287" s="6">
        <f t="shared" si="273"/>
        <v>1.4450000000000058E-2</v>
      </c>
      <c r="N287" s="6">
        <f t="shared" si="273"/>
        <v>2.1759999999999981E-2</v>
      </c>
      <c r="O287" s="6">
        <f t="shared" si="273"/>
        <v>0.29048999999999986</v>
      </c>
      <c r="P287" s="6">
        <f t="shared" si="273"/>
        <v>2.0650000000000016E-2</v>
      </c>
      <c r="Q287" s="6">
        <f t="shared" si="273"/>
        <v>0.48124000000000017</v>
      </c>
      <c r="R287" s="6"/>
      <c r="S287" s="6"/>
      <c r="T287" s="6"/>
      <c r="U287" s="6"/>
      <c r="V287" s="6"/>
      <c r="W287" s="6"/>
      <c r="X287" s="6"/>
      <c r="Y287" s="6"/>
      <c r="Z287" s="6">
        <f t="shared" ref="Z287:AK287" si="274">((POWER(ABS(Z282-Z272), 2))+(POWER(ABS(Z282-Z273), 2))+(POWER(ABS(Z282-Z274), 2))+(POWER(ABS(Z282-Z275), 2))+(POWER(ABS(Z282-Z276), 2))+(POWER(ABS(Z282-Z277), 2))+(POWER(ABS(Z282-Z278), 2))+(POWER(ABS(Z282-Z279), 2))+(POWER(ABS(Z282-Z280), 2))+(POWER(ABS(Z282-Z281), 2)))</f>
        <v>2.1650000000000266E-2</v>
      </c>
      <c r="AA287" s="6">
        <f t="shared" si="274"/>
        <v>0.77403999999999984</v>
      </c>
      <c r="AB287" s="6">
        <f t="shared" si="274"/>
        <v>0.10075999999999925</v>
      </c>
      <c r="AC287" s="6">
        <f t="shared" si="274"/>
        <v>8.5359999999999964E-2</v>
      </c>
      <c r="AD287" s="6">
        <f t="shared" si="274"/>
        <v>0.26015999999999928</v>
      </c>
      <c r="AE287" s="6">
        <f t="shared" si="274"/>
        <v>0.95001000000000091</v>
      </c>
      <c r="AF287" s="6">
        <f t="shared" si="274"/>
        <v>0.14180000000000059</v>
      </c>
      <c r="AG287" s="6">
        <f t="shared" si="274"/>
        <v>9.5249999999999557E-2</v>
      </c>
      <c r="AH287" s="6">
        <f t="shared" si="274"/>
        <v>0.25661000000000095</v>
      </c>
      <c r="AI287" s="6">
        <f t="shared" si="274"/>
        <v>0.10244999999999972</v>
      </c>
      <c r="AJ287" s="6">
        <f t="shared" si="274"/>
        <v>5.4650000000000254E-2</v>
      </c>
      <c r="AK287" s="6">
        <f t="shared" si="274"/>
        <v>6.9249999999999992E-2</v>
      </c>
      <c r="AL287" s="6"/>
      <c r="AM287" s="6"/>
      <c r="AN287" s="6"/>
      <c r="AO287" s="6"/>
      <c r="AP287" s="6"/>
      <c r="AQ287" s="6"/>
      <c r="AR287" s="6"/>
      <c r="AS287" s="6"/>
      <c r="AT287" s="6">
        <f>((POWER(ABS(AT282-AT272), 2))+(POWER(ABS(AT282-AT273), 2))+(POWER(ABS(AT282-AT274), 2))+(POWER(ABS(AT282-AT275), 2))+(POWER(ABS(AT282-AT276), 2))+(POWER(ABS(AT282-AT277), 2))+(POWER(ABS(AT282-AT278), 2))+(POWER(ABS(AT282-AT279), 2))+(POWER(ABS(AT282-AT280), 2))+(POWER(ABS(AT282-AT281), 2)))</f>
        <v>1.1839999999999922E-2</v>
      </c>
      <c r="AU287" s="6">
        <f>((POWER(ABS(AU282-AU272), 2))+(POWER(ABS(AU282-AU273), 2))+(POWER(ABS(AU282-AU274), 2))+(POWER(ABS(AU282-AU275), 2))+(POWER(ABS(AU282-AU276), 2))+(POWER(ABS(AU282-AU277), 2))+(POWER(ABS(AU282-AU278), 2))+(POWER(ABS(AU282-AU279), 2))+(POWER(ABS(AU282-AU280), 2))+(POWER(ABS(AU282-AU281), 2)))</f>
        <v>0.35244000000000092</v>
      </c>
      <c r="AV287" s="6">
        <f>((POWER(ABS(AV282-AV272), 2))+(POWER(ABS(AV282-AV273), 2))+(POWER(ABS(AV282-AV274), 2))+(POWER(ABS(AV282-AV275), 2))+(POWER(ABS(AV282-AV276), 2))+(POWER(ABS(AV282-AV277), 2))+(POWER(ABS(AV282-AV278), 2))+(POWER(ABS(AV282-AV279), 2))+(POWER(ABS(AV282-AV280), 2))+(POWER(ABS(AV282-AV281), 2)))</f>
        <v>4.9599999999999991E-2</v>
      </c>
      <c r="AW287" s="6">
        <f>((POWER(ABS(AW282-AW272), 2))+(POWER(ABS(AW282-AW273), 2))+(POWER(ABS(AW282-AW274), 2))+(POWER(ABS(AW282-AW275), 2))+(POWER(ABS(AW282-AW276), 2))+(POWER(ABS(AW282-AW277), 2))+(POWER(ABS(AW282-AW278), 2))+(POWER(ABS(AW282-AW279), 2))+(POWER(ABS(AW282-AW280), 2))+(POWER(ABS(AW282-AW281), 2)))</f>
        <v>9.5040000000000235E-2</v>
      </c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>
        <f>((POWER(ABS(BM282-BM272), 2))+(POWER(ABS(BM282-BM273), 2))+(POWER(ABS(BM282-BM274), 2))+(POWER(ABS(BM282-BM275), 2))+(POWER(ABS(BM282-BM276), 2))+(POWER(ABS(BM282-BM277), 2))+(POWER(ABS(BM282-BM278), 2))+(POWER(ABS(BM282-BM279), 2))+(POWER(ABS(BM282-BM280), 2))+(POWER(ABS(BM282-BM281), 2)))</f>
        <v>5.4409999999999882E-2</v>
      </c>
      <c r="BN287" s="6">
        <f>((POWER(ABS(BN282-BN272), 2))+(POWER(ABS(BN282-BN273), 2))+(POWER(ABS(BN282-BN274), 2))+(POWER(ABS(BN282-BN275), 2))+(POWER(ABS(BN282-BN276), 2))+(POWER(ABS(BN282-BN277), 2))+(POWER(ABS(BN282-BN278), 2))+(POWER(ABS(BN282-BN279), 2))+(POWER(ABS(BN282-BN280), 2))+(POWER(ABS(BN282-BN281), 2)))</f>
        <v>0.42441000000000012</v>
      </c>
      <c r="BO287" s="6">
        <f>((POWER(ABS(BO282-BO272), 2))+(POWER(ABS(BO282-BO273), 2))+(POWER(ABS(BO282-BO274), 2))+(POWER(ABS(BO282-BO275), 2))+(POWER(ABS(BO282-BO276), 2))+(POWER(ABS(BO282-BO277), 2))+(POWER(ABS(BO282-BO278), 2))+(POWER(ABS(BO282-BO279), 2))+(POWER(ABS(BO282-BO280), 2))+(POWER(ABS(BO282-BO281), 2)))</f>
        <v>0.19039999999999993</v>
      </c>
      <c r="BP287" s="6">
        <f>((POWER(ABS(BP282-BP272), 2))+(POWER(ABS(BP282-BP273), 2))+(POWER(ABS(BP282-BP274), 2))+(POWER(ABS(BP282-BP275), 2))+(POWER(ABS(BP282-BP276), 2))+(POWER(ABS(BP282-BP277), 2))+(POWER(ABS(BP282-BP278), 2))+(POWER(ABS(BP282-BP279), 2))+(POWER(ABS(BP282-BP280), 2))+(POWER(ABS(BP282-BP281), 2)))</f>
        <v>0.11208999999999965</v>
      </c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x14ac:dyDescent="0.2">
      <c r="A288" s="1"/>
      <c r="B288" s="6"/>
      <c r="C288" s="6"/>
      <c r="D288" s="6"/>
      <c r="E288" s="6"/>
      <c r="F288" s="6">
        <f t="shared" ref="F288:Q288" si="275">F287/9</f>
        <v>3.0222222222222473E-3</v>
      </c>
      <c r="G288" s="6">
        <f t="shared" si="275"/>
        <v>9.61344444444443E-2</v>
      </c>
      <c r="H288" s="6">
        <f t="shared" si="275"/>
        <v>3.2266666666666789E-3</v>
      </c>
      <c r="I288" s="6">
        <f t="shared" si="275"/>
        <v>4.7122222222222478E-3</v>
      </c>
      <c r="J288" s="6">
        <f t="shared" si="275"/>
        <v>7.6099999999999597E-3</v>
      </c>
      <c r="K288" s="6">
        <f t="shared" si="275"/>
        <v>0.10800444444444451</v>
      </c>
      <c r="L288" s="6">
        <f t="shared" si="275"/>
        <v>8.1877777777778389E-3</v>
      </c>
      <c r="M288" s="6">
        <f t="shared" si="275"/>
        <v>1.6055555555555621E-3</v>
      </c>
      <c r="N288" s="6">
        <f t="shared" si="275"/>
        <v>2.4177777777777756E-3</v>
      </c>
      <c r="O288" s="6">
        <f t="shared" si="275"/>
        <v>3.2276666666666648E-2</v>
      </c>
      <c r="P288" s="6">
        <f t="shared" si="275"/>
        <v>2.2944444444444462E-3</v>
      </c>
      <c r="Q288" s="6">
        <f t="shared" si="275"/>
        <v>5.3471111111111129E-2</v>
      </c>
      <c r="R288" s="6"/>
      <c r="S288" s="6"/>
      <c r="T288" s="6"/>
      <c r="U288" s="6"/>
      <c r="V288" s="6"/>
      <c r="W288" s="6"/>
      <c r="X288" s="6"/>
      <c r="Y288" s="6"/>
      <c r="Z288" s="6">
        <f t="shared" ref="Z288:AK288" si="276">Z287/9</f>
        <v>2.4055555555555852E-3</v>
      </c>
      <c r="AA288" s="6">
        <f t="shared" si="276"/>
        <v>8.6004444444444425E-2</v>
      </c>
      <c r="AB288" s="6">
        <f t="shared" si="276"/>
        <v>1.1195555555555473E-2</v>
      </c>
      <c r="AC288" s="6">
        <f t="shared" si="276"/>
        <v>9.4844444444444412E-3</v>
      </c>
      <c r="AD288" s="6">
        <f t="shared" si="276"/>
        <v>2.8906666666666588E-2</v>
      </c>
      <c r="AE288" s="6">
        <f t="shared" si="276"/>
        <v>0.10555666666666677</v>
      </c>
      <c r="AF288" s="6">
        <f t="shared" si="276"/>
        <v>1.575555555555562E-2</v>
      </c>
      <c r="AG288" s="6">
        <f t="shared" si="276"/>
        <v>1.0583333333333285E-2</v>
      </c>
      <c r="AH288" s="6">
        <f t="shared" si="276"/>
        <v>2.8512222222222328E-2</v>
      </c>
      <c r="AI288" s="6">
        <f t="shared" si="276"/>
        <v>1.1383333333333303E-2</v>
      </c>
      <c r="AJ288" s="6">
        <f t="shared" si="276"/>
        <v>6.0722222222222505E-3</v>
      </c>
      <c r="AK288" s="6">
        <f t="shared" si="276"/>
        <v>7.6944444444444439E-3</v>
      </c>
      <c r="AL288" s="6"/>
      <c r="AM288" s="6"/>
      <c r="AN288" s="6"/>
      <c r="AO288" s="6"/>
      <c r="AP288" s="6"/>
      <c r="AQ288" s="6"/>
      <c r="AR288" s="6"/>
      <c r="AS288" s="6"/>
      <c r="AT288" s="6">
        <f>AT287/9</f>
        <v>1.3155555555555468E-3</v>
      </c>
      <c r="AU288" s="6">
        <f>AU287/9</f>
        <v>3.9160000000000104E-2</v>
      </c>
      <c r="AV288" s="6">
        <f>AV287/9</f>
        <v>5.5111111111111099E-3</v>
      </c>
      <c r="AW288" s="6">
        <f>AW287/9</f>
        <v>1.0560000000000026E-2</v>
      </c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>
        <f>BM287/9</f>
        <v>6.0455555555555427E-3</v>
      </c>
      <c r="BN288" s="6">
        <f>BN287/9</f>
        <v>4.715666666666668E-2</v>
      </c>
      <c r="BO288" s="6">
        <f>BO287/9</f>
        <v>2.1155555555555549E-2</v>
      </c>
      <c r="BP288" s="6">
        <f>BP287/9</f>
        <v>1.2454444444444405E-2</v>
      </c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x14ac:dyDescent="0.2">
      <c r="A289" s="1" t="s">
        <v>179</v>
      </c>
      <c r="B289" s="2"/>
      <c r="C289" s="2"/>
      <c r="D289" s="2"/>
      <c r="E289" s="2"/>
      <c r="F289" s="2">
        <f t="shared" ref="F289:Q289" si="277">SQRT(F288)/SQRT(10)</f>
        <v>1.7384539747207134E-2</v>
      </c>
      <c r="G289" s="2">
        <f t="shared" si="277"/>
        <v>9.80481741005126E-2</v>
      </c>
      <c r="H289" s="2">
        <f t="shared" si="277"/>
        <v>1.7962924780410006E-2</v>
      </c>
      <c r="I289" s="2">
        <f t="shared" si="277"/>
        <v>2.1707653540219973E-2</v>
      </c>
      <c r="J289" s="2">
        <f t="shared" si="277"/>
        <v>2.7586228448267369E-2</v>
      </c>
      <c r="K289" s="2">
        <f t="shared" si="277"/>
        <v>0.10392518676646413</v>
      </c>
      <c r="L289" s="2">
        <f t="shared" si="277"/>
        <v>2.8614293242674785E-2</v>
      </c>
      <c r="M289" s="2">
        <f t="shared" si="277"/>
        <v>1.2671051872498833E-2</v>
      </c>
      <c r="N289" s="2">
        <f t="shared" si="277"/>
        <v>1.5549205052920794E-2</v>
      </c>
      <c r="O289" s="2">
        <f t="shared" si="277"/>
        <v>5.6812557297367491E-2</v>
      </c>
      <c r="P289" s="2">
        <f t="shared" si="277"/>
        <v>1.5147423690002356E-2</v>
      </c>
      <c r="Q289" s="2">
        <f t="shared" si="277"/>
        <v>7.3123943487144558E-2</v>
      </c>
      <c r="R289" s="2"/>
      <c r="S289" s="2"/>
      <c r="T289" s="2"/>
      <c r="U289" s="2"/>
      <c r="V289" s="2"/>
      <c r="W289" s="2"/>
      <c r="X289" s="2"/>
      <c r="Y289" s="2"/>
      <c r="Z289" s="2">
        <f t="shared" ref="Z289:AK289" si="278">SQRT(Z288)/SQRT(10)</f>
        <v>1.5509853498842549E-2</v>
      </c>
      <c r="AA289" s="2">
        <f t="shared" si="278"/>
        <v>9.2738581207847046E-2</v>
      </c>
      <c r="AB289" s="2">
        <f t="shared" si="278"/>
        <v>3.3459760243545487E-2</v>
      </c>
      <c r="AC289" s="2">
        <f t="shared" si="278"/>
        <v>3.0796825233202919E-2</v>
      </c>
      <c r="AD289" s="2">
        <f t="shared" si="278"/>
        <v>5.3764920409749124E-2</v>
      </c>
      <c r="AE289" s="2">
        <f t="shared" si="278"/>
        <v>0.10274077411946378</v>
      </c>
      <c r="AF289" s="2">
        <f t="shared" si="278"/>
        <v>3.96932683909446E-2</v>
      </c>
      <c r="AG289" s="2">
        <f t="shared" si="278"/>
        <v>3.2532035493238486E-2</v>
      </c>
      <c r="AH289" s="2">
        <f t="shared" si="278"/>
        <v>5.3396837193060723E-2</v>
      </c>
      <c r="AI289" s="2">
        <f t="shared" si="278"/>
        <v>3.3739195801520371E-2</v>
      </c>
      <c r="AJ289" s="2">
        <f t="shared" si="278"/>
        <v>2.4641879437701682E-2</v>
      </c>
      <c r="AK289" s="2">
        <f t="shared" si="278"/>
        <v>2.773886162848873E-2</v>
      </c>
      <c r="AL289" s="2"/>
      <c r="AM289" s="2"/>
      <c r="AN289" s="2"/>
      <c r="AO289" s="2"/>
      <c r="AP289" s="2"/>
      <c r="AQ289" s="2"/>
      <c r="AR289" s="2"/>
      <c r="AS289" s="2"/>
      <c r="AT289" s="2">
        <f>SQRT(AT288)/SQRT(10)</f>
        <v>1.1469767022723463E-2</v>
      </c>
      <c r="AU289" s="2">
        <f>SQRT(AU288)/SQRT(10)</f>
        <v>6.2577951388648134E-2</v>
      </c>
      <c r="AV289" s="2">
        <f>SQRT(AV288)/SQRT(10)</f>
        <v>2.3475755815545344E-2</v>
      </c>
      <c r="AW289" s="2">
        <f>SQRT(AW288)/SQRT(10)</f>
        <v>3.2496153618543883E-2</v>
      </c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>
        <f>SQRT(BM288)/SQRT(10)</f>
        <v>2.4587711474546678E-2</v>
      </c>
      <c r="BN289" s="2">
        <f>SQRT(BN288)/SQRT(10)</f>
        <v>6.8670711854957989E-2</v>
      </c>
      <c r="BO289" s="2">
        <f>SQRT(BO288)/SQRT(10)</f>
        <v>4.5995168828427566E-2</v>
      </c>
      <c r="BP289" s="2">
        <f>SQRT(BP288)/SQRT(10)</f>
        <v>3.529085496902052E-2</v>
      </c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</row>
    <row r="290" spans="1:256" x14ac:dyDescent="0.2">
      <c r="A290" t="s">
        <v>136</v>
      </c>
      <c r="F290">
        <v>11.59</v>
      </c>
      <c r="G290">
        <v>12.59</v>
      </c>
      <c r="H290">
        <v>13.32</v>
      </c>
      <c r="I290">
        <v>13.55</v>
      </c>
      <c r="J290">
        <v>9.9499999999999993</v>
      </c>
      <c r="K290">
        <v>10.32</v>
      </c>
      <c r="L290">
        <v>11.69</v>
      </c>
      <c r="M290">
        <v>11.58</v>
      </c>
      <c r="Z290">
        <v>11.45</v>
      </c>
      <c r="AA290">
        <v>12.93</v>
      </c>
      <c r="AB290">
        <v>13.88</v>
      </c>
      <c r="AC290">
        <v>13.52</v>
      </c>
      <c r="AD290">
        <v>9.9700000000000006</v>
      </c>
      <c r="AE290">
        <v>10.54</v>
      </c>
      <c r="AF290">
        <v>12.22</v>
      </c>
      <c r="AG290">
        <v>11.71</v>
      </c>
      <c r="AT290">
        <v>9.9600000000000009</v>
      </c>
      <c r="AU290">
        <v>12.46</v>
      </c>
      <c r="AV290">
        <v>12.66</v>
      </c>
      <c r="AW290">
        <v>12.53</v>
      </c>
      <c r="AX290">
        <v>8.64</v>
      </c>
      <c r="AY290">
        <v>10.17</v>
      </c>
      <c r="AZ290">
        <v>10.72</v>
      </c>
      <c r="BA290">
        <v>10.81</v>
      </c>
      <c r="BB290">
        <v>6.74</v>
      </c>
      <c r="BC290">
        <v>8.99</v>
      </c>
      <c r="BD290">
        <v>5.98</v>
      </c>
      <c r="BM290">
        <v>10.220000000000001</v>
      </c>
      <c r="BN290">
        <v>12.16</v>
      </c>
      <c r="BO290">
        <v>12.59</v>
      </c>
      <c r="BP290">
        <v>12.61</v>
      </c>
      <c r="BQ290">
        <v>8.74</v>
      </c>
      <c r="BR290">
        <v>10.36</v>
      </c>
      <c r="BS290">
        <v>11.55</v>
      </c>
      <c r="BT290">
        <v>11.46</v>
      </c>
      <c r="BU290">
        <v>6.86</v>
      </c>
      <c r="BV290">
        <v>8.64</v>
      </c>
      <c r="BW290">
        <v>6.16</v>
      </c>
    </row>
    <row r="291" spans="1:256" x14ac:dyDescent="0.2">
      <c r="F291">
        <v>11.85</v>
      </c>
      <c r="G291">
        <v>12.63</v>
      </c>
      <c r="H291">
        <v>13.22</v>
      </c>
      <c r="I291">
        <v>13.49</v>
      </c>
      <c r="J291">
        <v>10.29</v>
      </c>
      <c r="K291">
        <v>10.41</v>
      </c>
      <c r="L291">
        <v>11.71</v>
      </c>
      <c r="M291">
        <v>11.57</v>
      </c>
      <c r="Z291">
        <v>11.76</v>
      </c>
      <c r="AA291">
        <v>12.93</v>
      </c>
      <c r="AB291">
        <v>13.98</v>
      </c>
      <c r="AC291">
        <v>13.51</v>
      </c>
      <c r="AD291">
        <v>10.41</v>
      </c>
      <c r="AE291">
        <v>10.89</v>
      </c>
      <c r="AF291">
        <v>12.44</v>
      </c>
      <c r="AG291">
        <v>11.72</v>
      </c>
      <c r="AT291">
        <v>9.99</v>
      </c>
      <c r="AU291">
        <v>12.59</v>
      </c>
      <c r="AV291">
        <v>12.69</v>
      </c>
      <c r="AW291">
        <v>12.56</v>
      </c>
      <c r="AX291">
        <v>8.48</v>
      </c>
      <c r="AY291">
        <v>10.51</v>
      </c>
      <c r="AZ291">
        <v>10.74</v>
      </c>
      <c r="BA291">
        <v>10.88</v>
      </c>
      <c r="BB291">
        <v>6.95</v>
      </c>
      <c r="BC291">
        <v>8.98</v>
      </c>
      <c r="BD291">
        <v>6.08</v>
      </c>
      <c r="BM291">
        <v>10.26</v>
      </c>
      <c r="BN291">
        <v>12.84</v>
      </c>
      <c r="BO291">
        <v>12.92</v>
      </c>
      <c r="BP291">
        <v>12.55</v>
      </c>
      <c r="BQ291">
        <v>8.7200000000000006</v>
      </c>
      <c r="BR291">
        <v>10.38</v>
      </c>
      <c r="BS291">
        <v>11.46</v>
      </c>
      <c r="BT291">
        <v>11.22</v>
      </c>
      <c r="BU291">
        <v>6.78</v>
      </c>
      <c r="BV291">
        <v>8.84</v>
      </c>
      <c r="BW291">
        <v>6.09</v>
      </c>
    </row>
    <row r="292" spans="1:256" x14ac:dyDescent="0.2">
      <c r="F292">
        <v>11.54</v>
      </c>
      <c r="G292">
        <v>12.86</v>
      </c>
      <c r="H292">
        <v>13.37</v>
      </c>
      <c r="I292">
        <v>13.53</v>
      </c>
      <c r="J292">
        <v>9.94</v>
      </c>
      <c r="K292">
        <v>10.43</v>
      </c>
      <c r="L292">
        <v>11.97</v>
      </c>
      <c r="M292">
        <v>11.57</v>
      </c>
      <c r="Z292">
        <v>11.64</v>
      </c>
      <c r="AA292">
        <v>12.95</v>
      </c>
      <c r="AB292">
        <v>14.06</v>
      </c>
      <c r="AC292">
        <v>13.48</v>
      </c>
      <c r="AD292">
        <v>10.17</v>
      </c>
      <c r="AE292">
        <v>10.42</v>
      </c>
      <c r="AF292">
        <v>12.12</v>
      </c>
      <c r="AG292">
        <v>11.75</v>
      </c>
      <c r="AT292">
        <v>9.99</v>
      </c>
      <c r="AU292">
        <v>12.68</v>
      </c>
      <c r="AV292">
        <v>12.92</v>
      </c>
      <c r="AW292">
        <v>12.53</v>
      </c>
      <c r="AX292">
        <v>8.58</v>
      </c>
      <c r="AY292">
        <v>10.26</v>
      </c>
      <c r="AZ292">
        <v>10.94</v>
      </c>
      <c r="BA292">
        <v>10.94</v>
      </c>
      <c r="BB292">
        <v>6.99</v>
      </c>
      <c r="BC292">
        <v>8.99</v>
      </c>
      <c r="BD292">
        <v>6.11</v>
      </c>
      <c r="BM292">
        <v>10.29</v>
      </c>
      <c r="BN292">
        <v>12.94</v>
      </c>
      <c r="BO292">
        <v>12.67</v>
      </c>
      <c r="BP292">
        <v>12.47</v>
      </c>
      <c r="BQ292">
        <v>8.7100000000000009</v>
      </c>
      <c r="BR292">
        <v>10.26</v>
      </c>
      <c r="BS292">
        <v>11.27</v>
      </c>
      <c r="BT292">
        <v>11.37</v>
      </c>
      <c r="BU292">
        <v>6.96</v>
      </c>
      <c r="BV292">
        <v>8.9700000000000006</v>
      </c>
      <c r="BW292">
        <v>6.16</v>
      </c>
    </row>
    <row r="293" spans="1:256" x14ac:dyDescent="0.2">
      <c r="F293">
        <v>11.39</v>
      </c>
      <c r="G293">
        <v>12.46</v>
      </c>
      <c r="H293">
        <v>13.36</v>
      </c>
      <c r="I293">
        <v>13.56</v>
      </c>
      <c r="J293">
        <v>10.49</v>
      </c>
      <c r="K293">
        <v>10.92</v>
      </c>
      <c r="L293">
        <v>11.56</v>
      </c>
      <c r="M293">
        <v>11.55</v>
      </c>
      <c r="Z293">
        <v>11.53</v>
      </c>
      <c r="AA293">
        <v>12.97</v>
      </c>
      <c r="AB293">
        <v>13.89</v>
      </c>
      <c r="AC293">
        <v>13.47</v>
      </c>
      <c r="AD293">
        <v>10.32</v>
      </c>
      <c r="AE293">
        <v>10.53</v>
      </c>
      <c r="AF293">
        <v>12.39</v>
      </c>
      <c r="AG293">
        <v>11.76</v>
      </c>
      <c r="AT293">
        <v>9.98</v>
      </c>
      <c r="AU293">
        <v>12.54</v>
      </c>
      <c r="AV293">
        <v>12.71</v>
      </c>
      <c r="AW293">
        <v>12.62</v>
      </c>
      <c r="AX293">
        <v>8.51</v>
      </c>
      <c r="AY293">
        <v>10.63</v>
      </c>
      <c r="AZ293">
        <v>10.78</v>
      </c>
      <c r="BA293">
        <v>10.98</v>
      </c>
      <c r="BB293">
        <v>6.91</v>
      </c>
      <c r="BC293">
        <v>8.9600000000000009</v>
      </c>
      <c r="BD293">
        <v>6.14</v>
      </c>
      <c r="BM293">
        <v>10.26</v>
      </c>
      <c r="BN293">
        <v>12.89</v>
      </c>
      <c r="BO293">
        <v>12.72</v>
      </c>
      <c r="BP293">
        <v>12.45</v>
      </c>
      <c r="BQ293">
        <v>8.66</v>
      </c>
      <c r="BR293">
        <v>10.32</v>
      </c>
      <c r="BS293">
        <v>10.59</v>
      </c>
      <c r="BT293">
        <v>10.97</v>
      </c>
      <c r="BU293">
        <v>6.88</v>
      </c>
      <c r="BV293">
        <v>8.85</v>
      </c>
      <c r="BW293">
        <v>6.04</v>
      </c>
    </row>
    <row r="294" spans="1:256" x14ac:dyDescent="0.2">
      <c r="F294">
        <v>11.66</v>
      </c>
      <c r="G294">
        <v>12.61</v>
      </c>
      <c r="H294">
        <v>13.19</v>
      </c>
      <c r="I294">
        <v>13.51</v>
      </c>
      <c r="J294">
        <v>10.35</v>
      </c>
      <c r="K294">
        <v>10.39</v>
      </c>
      <c r="L294">
        <v>11.56</v>
      </c>
      <c r="M294">
        <v>11.57</v>
      </c>
      <c r="Z294">
        <v>11.64</v>
      </c>
      <c r="AA294">
        <v>12.87</v>
      </c>
      <c r="AB294">
        <v>14.13</v>
      </c>
      <c r="AC294">
        <v>13.49</v>
      </c>
      <c r="AD294">
        <v>10.15</v>
      </c>
      <c r="AE294">
        <v>10.57</v>
      </c>
      <c r="AF294">
        <v>12.33</v>
      </c>
      <c r="AG294">
        <v>11.72</v>
      </c>
      <c r="AT294">
        <v>9.99</v>
      </c>
      <c r="AU294">
        <v>12.66</v>
      </c>
      <c r="AV294">
        <v>12.27</v>
      </c>
      <c r="AW294">
        <v>12.45</v>
      </c>
      <c r="AX294">
        <v>8.49</v>
      </c>
      <c r="AY294">
        <v>10.48</v>
      </c>
      <c r="AZ294">
        <v>10.87</v>
      </c>
      <c r="BA294">
        <v>10.93</v>
      </c>
      <c r="BB294">
        <v>6.96</v>
      </c>
      <c r="BC294">
        <v>8.99</v>
      </c>
      <c r="BD294">
        <v>6.27</v>
      </c>
      <c r="BM294">
        <v>10.26</v>
      </c>
      <c r="BN294">
        <v>12.99</v>
      </c>
      <c r="BO294">
        <v>12.66</v>
      </c>
      <c r="BP294">
        <v>12.65</v>
      </c>
      <c r="BQ294">
        <v>8.3699999999999992</v>
      </c>
      <c r="BR294">
        <v>10.15</v>
      </c>
      <c r="BS294">
        <v>11.57</v>
      </c>
      <c r="BT294">
        <v>11.56</v>
      </c>
      <c r="BU294">
        <v>6.77</v>
      </c>
      <c r="BV294">
        <v>8.98</v>
      </c>
      <c r="BW294">
        <v>6.16</v>
      </c>
    </row>
    <row r="295" spans="1:256" x14ac:dyDescent="0.2">
      <c r="F295">
        <v>11.57</v>
      </c>
      <c r="G295">
        <v>12.93</v>
      </c>
      <c r="H295">
        <v>13.24</v>
      </c>
      <c r="I295">
        <v>13.39</v>
      </c>
      <c r="J295">
        <v>10.28</v>
      </c>
      <c r="K295">
        <v>10.51</v>
      </c>
      <c r="L295">
        <v>11.55</v>
      </c>
      <c r="M295">
        <v>11.57</v>
      </c>
      <c r="Z295">
        <v>11.39</v>
      </c>
      <c r="AA295">
        <v>12.97</v>
      </c>
      <c r="AB295">
        <v>14.43</v>
      </c>
      <c r="AC295">
        <v>13.52</v>
      </c>
      <c r="AD295">
        <v>10.44</v>
      </c>
      <c r="AE295">
        <v>10.42</v>
      </c>
      <c r="AF295">
        <v>12.21</v>
      </c>
      <c r="AG295">
        <v>11.58</v>
      </c>
      <c r="AT295">
        <v>9.98</v>
      </c>
      <c r="AU295">
        <v>12.38</v>
      </c>
      <c r="AV295">
        <v>12.43</v>
      </c>
      <c r="AW295">
        <v>12.55</v>
      </c>
      <c r="AX295">
        <v>8.49</v>
      </c>
      <c r="AY295">
        <v>10.15</v>
      </c>
      <c r="AZ295">
        <v>10.95</v>
      </c>
      <c r="BA295">
        <v>10.94</v>
      </c>
      <c r="BB295">
        <v>6.82</v>
      </c>
      <c r="BC295">
        <v>8.98</v>
      </c>
      <c r="BD295">
        <v>6.13</v>
      </c>
      <c r="BM295">
        <v>9.9700000000000006</v>
      </c>
      <c r="BN295">
        <v>12.65</v>
      </c>
      <c r="BO295">
        <v>12.78</v>
      </c>
      <c r="BP295">
        <v>12.28</v>
      </c>
      <c r="BQ295">
        <v>8.36</v>
      </c>
      <c r="BR295">
        <v>10.11</v>
      </c>
      <c r="BS295">
        <v>10.93</v>
      </c>
      <c r="BT295">
        <v>10.86</v>
      </c>
      <c r="BU295">
        <v>6.85</v>
      </c>
      <c r="BV295">
        <v>8.83</v>
      </c>
      <c r="BW295">
        <v>6.11</v>
      </c>
    </row>
    <row r="296" spans="1:256" x14ac:dyDescent="0.2">
      <c r="F296">
        <v>11.79</v>
      </c>
      <c r="G296">
        <v>12.94</v>
      </c>
      <c r="H296">
        <v>13.15</v>
      </c>
      <c r="I296">
        <v>13.55</v>
      </c>
      <c r="J296">
        <v>10.37</v>
      </c>
      <c r="K296">
        <v>10.24</v>
      </c>
      <c r="L296">
        <v>11.76</v>
      </c>
      <c r="M296">
        <v>11.63</v>
      </c>
      <c r="Z296">
        <v>11.79</v>
      </c>
      <c r="AA296">
        <v>12.99</v>
      </c>
      <c r="AB296">
        <v>14.35</v>
      </c>
      <c r="AC296">
        <v>13.47</v>
      </c>
      <c r="AD296">
        <v>10.32</v>
      </c>
      <c r="AE296">
        <v>10.94</v>
      </c>
      <c r="AF296">
        <v>12.38</v>
      </c>
      <c r="AG296">
        <v>11.74</v>
      </c>
      <c r="AT296">
        <v>10.119999999999999</v>
      </c>
      <c r="AU296">
        <v>12.91</v>
      </c>
      <c r="AV296">
        <v>12.63</v>
      </c>
      <c r="AW296">
        <v>12.57</v>
      </c>
      <c r="AX296">
        <v>8.58</v>
      </c>
      <c r="AY296">
        <v>10.26</v>
      </c>
      <c r="AZ296">
        <v>10.84</v>
      </c>
      <c r="BA296">
        <v>10.98</v>
      </c>
      <c r="BB296">
        <v>6.89</v>
      </c>
      <c r="BC296">
        <v>8.9600000000000009</v>
      </c>
      <c r="BD296">
        <v>6.09</v>
      </c>
      <c r="BM296">
        <v>10.19</v>
      </c>
      <c r="BN296">
        <v>12.91</v>
      </c>
      <c r="BO296">
        <v>12.66</v>
      </c>
      <c r="BP296">
        <v>12.17</v>
      </c>
      <c r="BQ296">
        <v>8.66</v>
      </c>
      <c r="BR296">
        <v>10.27</v>
      </c>
      <c r="BS296">
        <v>10.99</v>
      </c>
      <c r="BT296">
        <v>10.82</v>
      </c>
      <c r="BU296">
        <v>6.87</v>
      </c>
      <c r="BV296">
        <v>8.9700000000000006</v>
      </c>
      <c r="BW296">
        <v>6.04</v>
      </c>
    </row>
    <row r="297" spans="1:256" x14ac:dyDescent="0.2">
      <c r="F297">
        <v>11.58</v>
      </c>
      <c r="G297">
        <v>12.99</v>
      </c>
      <c r="H297">
        <v>13.44</v>
      </c>
      <c r="I297">
        <v>13.55</v>
      </c>
      <c r="J297">
        <v>10.220000000000001</v>
      </c>
      <c r="K297">
        <v>10.67</v>
      </c>
      <c r="L297">
        <v>11.69</v>
      </c>
      <c r="M297">
        <v>11.59</v>
      </c>
      <c r="Z297">
        <v>11.81</v>
      </c>
      <c r="AA297">
        <v>12.94</v>
      </c>
      <c r="AB297">
        <v>13.98</v>
      </c>
      <c r="AC297">
        <v>13.51</v>
      </c>
      <c r="AD297">
        <v>10.43</v>
      </c>
      <c r="AE297">
        <v>10.55</v>
      </c>
      <c r="AF297">
        <v>12.35</v>
      </c>
      <c r="AG297">
        <v>11.73</v>
      </c>
      <c r="AT297">
        <v>9.99</v>
      </c>
      <c r="AU297">
        <v>12.61</v>
      </c>
      <c r="AV297">
        <v>12.72</v>
      </c>
      <c r="AW297">
        <v>12.57</v>
      </c>
      <c r="AX297">
        <v>8.57</v>
      </c>
      <c r="AY297">
        <v>10.28</v>
      </c>
      <c r="AZ297">
        <v>10.86</v>
      </c>
      <c r="BA297">
        <v>10.96</v>
      </c>
      <c r="BB297">
        <v>6.93</v>
      </c>
      <c r="BC297">
        <v>8.99</v>
      </c>
      <c r="BD297">
        <v>6.12</v>
      </c>
      <c r="BM297">
        <v>10.26</v>
      </c>
      <c r="BN297">
        <v>12.95</v>
      </c>
      <c r="BO297">
        <v>12.68</v>
      </c>
      <c r="BP297">
        <v>12.32</v>
      </c>
      <c r="BQ297">
        <v>8.58</v>
      </c>
      <c r="BR297">
        <v>10.18</v>
      </c>
      <c r="BS297">
        <v>11.31</v>
      </c>
      <c r="BT297">
        <v>11.48</v>
      </c>
      <c r="BU297">
        <v>6.85</v>
      </c>
      <c r="BV297">
        <v>8.5500000000000007</v>
      </c>
      <c r="BW297">
        <v>6.19</v>
      </c>
    </row>
    <row r="298" spans="1:256" x14ac:dyDescent="0.2">
      <c r="F298">
        <v>11.62</v>
      </c>
      <c r="G298">
        <v>12.62</v>
      </c>
      <c r="H298">
        <v>13.29</v>
      </c>
      <c r="I298">
        <v>13.56</v>
      </c>
      <c r="J298">
        <v>10.37</v>
      </c>
      <c r="K298">
        <v>10.49</v>
      </c>
      <c r="L298">
        <v>11.38</v>
      </c>
      <c r="M298">
        <v>11.58</v>
      </c>
      <c r="Z298">
        <v>11.66</v>
      </c>
      <c r="AA298">
        <v>12.87</v>
      </c>
      <c r="AB298">
        <v>13.93</v>
      </c>
      <c r="AC298">
        <v>13.47</v>
      </c>
      <c r="AD298">
        <v>10.42</v>
      </c>
      <c r="AE298">
        <v>10.93</v>
      </c>
      <c r="AF298">
        <v>12.18</v>
      </c>
      <c r="AG298">
        <v>11.81</v>
      </c>
      <c r="AT298">
        <v>10.09</v>
      </c>
      <c r="AU298">
        <v>12.46</v>
      </c>
      <c r="AV298">
        <v>12.13</v>
      </c>
      <c r="AW298">
        <v>12.52</v>
      </c>
      <c r="AX298">
        <v>8.52</v>
      </c>
      <c r="AY298">
        <v>10.41</v>
      </c>
      <c r="AZ298">
        <v>10.93</v>
      </c>
      <c r="BA298">
        <v>10.99</v>
      </c>
      <c r="BB298">
        <v>6.69</v>
      </c>
      <c r="BC298">
        <v>8.9700000000000006</v>
      </c>
      <c r="BD298">
        <v>6.18</v>
      </c>
      <c r="BM298">
        <v>10.210000000000001</v>
      </c>
      <c r="BN298">
        <v>12.77</v>
      </c>
      <c r="BO298">
        <v>12.79</v>
      </c>
      <c r="BP298">
        <v>12.58</v>
      </c>
      <c r="BQ298">
        <v>8.5299999999999994</v>
      </c>
      <c r="BR298">
        <v>10.23</v>
      </c>
      <c r="BS298">
        <v>11.66</v>
      </c>
      <c r="BT298">
        <v>11.54</v>
      </c>
      <c r="BU298">
        <v>6.83</v>
      </c>
      <c r="BV298">
        <v>8.9700000000000006</v>
      </c>
      <c r="BW298">
        <v>6.11</v>
      </c>
    </row>
    <row r="299" spans="1:256" x14ac:dyDescent="0.2">
      <c r="F299">
        <v>11.65</v>
      </c>
      <c r="G299">
        <v>12.94</v>
      </c>
      <c r="H299">
        <v>13.22</v>
      </c>
      <c r="I299">
        <v>13.56</v>
      </c>
      <c r="J299">
        <v>10.31</v>
      </c>
      <c r="K299">
        <v>10.48</v>
      </c>
      <c r="L299">
        <v>11.73</v>
      </c>
      <c r="M299">
        <v>11.66</v>
      </c>
      <c r="Z299">
        <v>11.67</v>
      </c>
      <c r="AA299">
        <v>12.97</v>
      </c>
      <c r="AB299">
        <v>13.82</v>
      </c>
      <c r="AC299">
        <v>13.52</v>
      </c>
      <c r="AD299">
        <v>10.32</v>
      </c>
      <c r="AE299">
        <v>9.92</v>
      </c>
      <c r="AF299">
        <v>12.34</v>
      </c>
      <c r="AG299">
        <v>11.69</v>
      </c>
      <c r="AT299">
        <v>9.99</v>
      </c>
      <c r="AU299">
        <v>12.65</v>
      </c>
      <c r="AV299">
        <v>12.66</v>
      </c>
      <c r="AW299">
        <v>12.46</v>
      </c>
      <c r="AX299">
        <v>8.64</v>
      </c>
      <c r="AY299">
        <v>10.47</v>
      </c>
      <c r="AZ299">
        <v>10.57</v>
      </c>
      <c r="BA299">
        <v>10.89</v>
      </c>
      <c r="BB299">
        <v>6.99</v>
      </c>
      <c r="BC299">
        <v>8.34</v>
      </c>
      <c r="BD299">
        <v>6.15</v>
      </c>
      <c r="BM299">
        <v>10.16</v>
      </c>
      <c r="BN299">
        <v>12.94</v>
      </c>
      <c r="BO299">
        <v>12.84</v>
      </c>
      <c r="BP299">
        <v>12.53</v>
      </c>
      <c r="BQ299">
        <v>8.5299999999999994</v>
      </c>
      <c r="BR299">
        <v>10.42</v>
      </c>
      <c r="BS299">
        <v>11.51</v>
      </c>
      <c r="BT299">
        <v>11.29</v>
      </c>
      <c r="BU299">
        <v>6.79</v>
      </c>
      <c r="BV299">
        <v>8.57</v>
      </c>
      <c r="BW299">
        <v>6.15</v>
      </c>
    </row>
    <row r="300" spans="1:256" x14ac:dyDescent="0.2">
      <c r="A300" t="s">
        <v>84</v>
      </c>
      <c r="F300">
        <f t="shared" ref="F300:M300" si="279">AVERAGE(F290:F299)</f>
        <v>11.623999999999999</v>
      </c>
      <c r="G300">
        <f t="shared" si="279"/>
        <v>12.757</v>
      </c>
      <c r="H300">
        <f t="shared" si="279"/>
        <v>13.279999999999998</v>
      </c>
      <c r="I300">
        <f t="shared" si="279"/>
        <v>13.525</v>
      </c>
      <c r="J300">
        <f t="shared" si="279"/>
        <v>10.257000000000001</v>
      </c>
      <c r="K300">
        <f t="shared" si="279"/>
        <v>10.486000000000001</v>
      </c>
      <c r="L300">
        <f t="shared" si="279"/>
        <v>11.66</v>
      </c>
      <c r="M300">
        <f t="shared" si="279"/>
        <v>11.587</v>
      </c>
      <c r="Z300">
        <f t="shared" ref="Z300:AG300" si="280">AVERAGE(Z290:Z299)</f>
        <v>11.633999999999999</v>
      </c>
      <c r="AA300">
        <f t="shared" si="280"/>
        <v>12.939000000000002</v>
      </c>
      <c r="AB300">
        <f t="shared" si="280"/>
        <v>14.044999999999998</v>
      </c>
      <c r="AC300">
        <f t="shared" si="280"/>
        <v>13.496</v>
      </c>
      <c r="AD300">
        <f t="shared" si="280"/>
        <v>10.295000000000002</v>
      </c>
      <c r="AE300">
        <f t="shared" si="280"/>
        <v>10.571</v>
      </c>
      <c r="AF300">
        <f t="shared" si="280"/>
        <v>12.296000000000001</v>
      </c>
      <c r="AG300">
        <f t="shared" si="280"/>
        <v>11.721</v>
      </c>
      <c r="AT300">
        <f t="shared" ref="AT300:BD300" si="281">AVERAGE(AT290:AT299)</f>
        <v>10.007999999999999</v>
      </c>
      <c r="AU300">
        <f t="shared" si="281"/>
        <v>12.593999999999999</v>
      </c>
      <c r="AV300">
        <f t="shared" si="281"/>
        <v>12.581999999999999</v>
      </c>
      <c r="AW300">
        <f t="shared" si="281"/>
        <v>12.535999999999998</v>
      </c>
      <c r="AX300">
        <f t="shared" si="281"/>
        <v>8.5500000000000007</v>
      </c>
      <c r="AY300">
        <f t="shared" si="281"/>
        <v>10.361999999999998</v>
      </c>
      <c r="AZ300">
        <f t="shared" si="281"/>
        <v>10.819999999999999</v>
      </c>
      <c r="BA300">
        <f t="shared" si="281"/>
        <v>10.930000000000001</v>
      </c>
      <c r="BB300">
        <f t="shared" si="281"/>
        <v>6.8869999999999987</v>
      </c>
      <c r="BC300">
        <f t="shared" si="281"/>
        <v>8.9150000000000009</v>
      </c>
      <c r="BD300">
        <f t="shared" si="281"/>
        <v>6.1249999999999991</v>
      </c>
      <c r="BM300">
        <f t="shared" ref="BM300:BW300" si="282">AVERAGE(BM290:BM299)</f>
        <v>10.208000000000002</v>
      </c>
      <c r="BN300">
        <f t="shared" si="282"/>
        <v>12.803999999999998</v>
      </c>
      <c r="BO300">
        <f t="shared" si="282"/>
        <v>12.731</v>
      </c>
      <c r="BP300">
        <f t="shared" si="282"/>
        <v>12.461</v>
      </c>
      <c r="BQ300">
        <f t="shared" si="282"/>
        <v>8.5860000000000003</v>
      </c>
      <c r="BR300">
        <f t="shared" si="282"/>
        <v>10.268000000000001</v>
      </c>
      <c r="BS300">
        <f t="shared" si="282"/>
        <v>11.284000000000001</v>
      </c>
      <c r="BT300">
        <f t="shared" si="282"/>
        <v>11.257</v>
      </c>
      <c r="BU300">
        <f t="shared" si="282"/>
        <v>6.8439999999999994</v>
      </c>
      <c r="BV300">
        <f t="shared" si="282"/>
        <v>8.8169999999999984</v>
      </c>
      <c r="BW300">
        <f t="shared" si="282"/>
        <v>6.1209999999999996</v>
      </c>
    </row>
    <row r="301" spans="1:256" x14ac:dyDescent="0.2">
      <c r="A301" t="s">
        <v>85</v>
      </c>
      <c r="F301">
        <f t="shared" ref="F301:M301" si="283">(ABS(F300-F299)+ABS(F300-F298)+ABS(F300-F297)+ABS(F300-F296)+ABS(F300-F295)+ABS(F300-F294)+ABS(F300-F293)+ABS(F300-F292)+ABS(F300-F291)+ABS(F300-F290))</f>
        <v>0.9079999999999977</v>
      </c>
      <c r="G301">
        <f t="shared" si="283"/>
        <v>1.7499999999999982</v>
      </c>
      <c r="H301">
        <f t="shared" si="283"/>
        <v>0.75999999999999623</v>
      </c>
      <c r="I301">
        <f t="shared" si="283"/>
        <v>0.37000000000000099</v>
      </c>
      <c r="J301">
        <f t="shared" si="283"/>
        <v>1.3219999999999921</v>
      </c>
      <c r="K301">
        <f t="shared" si="283"/>
        <v>1.2919999999999998</v>
      </c>
      <c r="L301">
        <f t="shared" si="283"/>
        <v>1.1799999999999979</v>
      </c>
      <c r="M301">
        <f t="shared" si="283"/>
        <v>0.23799999999999777</v>
      </c>
      <c r="Z301">
        <f t="shared" ref="Z301:AG301" si="284">(ABS(Z300-Z299)+ABS(Z300-Z298)+ABS(Z300-Z297)+ABS(Z300-Z296)+ABS(Z300-Z295)+ABS(Z300-Z294)+ABS(Z300-Z293)+ABS(Z300-Z292)+ABS(Z300-Z291)+ABS(Z300-Z290))</f>
        <v>1.0640000000000072</v>
      </c>
      <c r="AA301">
        <f t="shared" si="284"/>
        <v>0.31199999999999939</v>
      </c>
      <c r="AB301">
        <f t="shared" si="284"/>
        <v>1.5799999999999947</v>
      </c>
      <c r="AC301">
        <f t="shared" si="284"/>
        <v>0.19999999999999574</v>
      </c>
      <c r="AD301">
        <f t="shared" si="284"/>
        <v>1.1899999999999924</v>
      </c>
      <c r="AE301">
        <f t="shared" si="284"/>
        <v>2.0939999999999994</v>
      </c>
      <c r="AF301">
        <f t="shared" si="284"/>
        <v>0.9079999999999977</v>
      </c>
      <c r="AG301">
        <f t="shared" si="284"/>
        <v>0.36999999999999922</v>
      </c>
      <c r="AT301">
        <f t="shared" ref="AT301:BD301" si="285">(ABS(AT300-AT299)+ABS(AT300-AT298)+ABS(AT300-AT297)+ABS(AT300-AT296)+ABS(AT300-AT295)+ABS(AT300-AT294)+ABS(AT300-AT293)+ABS(AT300-AT292)+ABS(AT300-AT291)+ABS(AT300-AT290))</f>
        <v>0.38799999999999102</v>
      </c>
      <c r="AU301">
        <f t="shared" si="285"/>
        <v>1.0799999999999983</v>
      </c>
      <c r="AV301">
        <f t="shared" si="285"/>
        <v>1.8320000000000061</v>
      </c>
      <c r="AW301">
        <f t="shared" si="285"/>
        <v>0.38000000000000256</v>
      </c>
      <c r="AX301">
        <f t="shared" si="285"/>
        <v>0.52000000000000135</v>
      </c>
      <c r="AY301">
        <f t="shared" si="285"/>
        <v>1.3800000000000026</v>
      </c>
      <c r="AZ301">
        <f t="shared" si="285"/>
        <v>0.9399999999999995</v>
      </c>
      <c r="BA301">
        <f t="shared" si="285"/>
        <v>0.41999999999999638</v>
      </c>
      <c r="BB301">
        <f t="shared" si="285"/>
        <v>0.8220000000000045</v>
      </c>
      <c r="BC301">
        <f t="shared" si="285"/>
        <v>1.1499999999999968</v>
      </c>
      <c r="BD301">
        <f t="shared" si="285"/>
        <v>0.48999999999999844</v>
      </c>
      <c r="BM301">
        <f t="shared" ref="BM301:BW301" si="286">(ABS(BM300-BM299)+ABS(BM300-BM298)+ABS(BM300-BM297)+ABS(BM300-BM296)+ABS(BM300-BM295)+ABS(BM300-BM294)+ABS(BM300-BM293)+ABS(BM300-BM292)+ABS(BM300-BM291)+ABS(BM300-BM290))</f>
        <v>0.60799999999999166</v>
      </c>
      <c r="BN301">
        <f t="shared" si="286"/>
        <v>1.664000000000005</v>
      </c>
      <c r="BO301">
        <f t="shared" si="286"/>
        <v>0.81199999999999761</v>
      </c>
      <c r="BP301">
        <f t="shared" si="286"/>
        <v>1.2480000000000011</v>
      </c>
      <c r="BQ301">
        <f t="shared" si="286"/>
        <v>1.1200000000000045</v>
      </c>
      <c r="BR301">
        <f t="shared" si="286"/>
        <v>0.82000000000000028</v>
      </c>
      <c r="BS301">
        <f t="shared" si="286"/>
        <v>2.7120000000000015</v>
      </c>
      <c r="BT301">
        <f t="shared" si="286"/>
        <v>2.3159999999999989</v>
      </c>
      <c r="BU301">
        <f t="shared" si="286"/>
        <v>0.41200000000000081</v>
      </c>
      <c r="BV301">
        <f t="shared" si="286"/>
        <v>1.3820000000000068</v>
      </c>
      <c r="BW301">
        <f t="shared" si="286"/>
        <v>0.4300000000000006</v>
      </c>
    </row>
    <row r="302" spans="1:256" x14ac:dyDescent="0.2">
      <c r="F302">
        <f t="shared" ref="F302:M302" si="287">F301/10</f>
        <v>9.079999999999977E-2</v>
      </c>
      <c r="G302">
        <f t="shared" si="287"/>
        <v>0.17499999999999982</v>
      </c>
      <c r="H302">
        <f t="shared" si="287"/>
        <v>7.5999999999999623E-2</v>
      </c>
      <c r="I302">
        <f t="shared" si="287"/>
        <v>3.7000000000000102E-2</v>
      </c>
      <c r="J302">
        <f t="shared" si="287"/>
        <v>0.13219999999999921</v>
      </c>
      <c r="K302">
        <f t="shared" si="287"/>
        <v>0.12919999999999998</v>
      </c>
      <c r="L302">
        <f t="shared" si="287"/>
        <v>0.1179999999999998</v>
      </c>
      <c r="M302">
        <f t="shared" si="287"/>
        <v>2.3799999999999776E-2</v>
      </c>
      <c r="Z302">
        <f t="shared" ref="Z302:AG302" si="288">Z301/10</f>
        <v>0.10640000000000072</v>
      </c>
      <c r="AA302">
        <f t="shared" si="288"/>
        <v>3.119999999999994E-2</v>
      </c>
      <c r="AB302">
        <f t="shared" si="288"/>
        <v>0.15799999999999947</v>
      </c>
      <c r="AC302">
        <f t="shared" si="288"/>
        <v>1.9999999999999574E-2</v>
      </c>
      <c r="AD302">
        <f t="shared" si="288"/>
        <v>0.11899999999999925</v>
      </c>
      <c r="AE302">
        <f t="shared" si="288"/>
        <v>0.20939999999999995</v>
      </c>
      <c r="AF302">
        <f t="shared" si="288"/>
        <v>9.079999999999977E-2</v>
      </c>
      <c r="AG302">
        <f t="shared" si="288"/>
        <v>3.6999999999999922E-2</v>
      </c>
      <c r="AT302">
        <f t="shared" ref="AT302:BD302" si="289">AT301/10</f>
        <v>3.8799999999999099E-2</v>
      </c>
      <c r="AU302">
        <f t="shared" si="289"/>
        <v>0.10799999999999983</v>
      </c>
      <c r="AV302">
        <f t="shared" si="289"/>
        <v>0.18320000000000061</v>
      </c>
      <c r="AW302">
        <f t="shared" si="289"/>
        <v>3.8000000000000256E-2</v>
      </c>
      <c r="AX302">
        <f t="shared" si="289"/>
        <v>5.2000000000000136E-2</v>
      </c>
      <c r="AY302">
        <f t="shared" si="289"/>
        <v>0.13800000000000026</v>
      </c>
      <c r="AZ302">
        <f t="shared" si="289"/>
        <v>9.3999999999999945E-2</v>
      </c>
      <c r="BA302">
        <f t="shared" si="289"/>
        <v>4.1999999999999635E-2</v>
      </c>
      <c r="BB302">
        <f t="shared" si="289"/>
        <v>8.2200000000000453E-2</v>
      </c>
      <c r="BC302">
        <f t="shared" si="289"/>
        <v>0.11499999999999969</v>
      </c>
      <c r="BD302">
        <f t="shared" si="289"/>
        <v>4.8999999999999842E-2</v>
      </c>
      <c r="BM302">
        <f t="shared" ref="BM302:BW302" si="290">BM301/10</f>
        <v>6.0799999999999167E-2</v>
      </c>
      <c r="BN302">
        <f t="shared" si="290"/>
        <v>0.16640000000000049</v>
      </c>
      <c r="BO302">
        <f t="shared" si="290"/>
        <v>8.1199999999999758E-2</v>
      </c>
      <c r="BP302">
        <f t="shared" si="290"/>
        <v>0.12480000000000011</v>
      </c>
      <c r="BQ302">
        <f t="shared" si="290"/>
        <v>0.11200000000000046</v>
      </c>
      <c r="BR302">
        <f t="shared" si="290"/>
        <v>8.2000000000000031E-2</v>
      </c>
      <c r="BS302">
        <f t="shared" si="290"/>
        <v>0.27120000000000016</v>
      </c>
      <c r="BT302">
        <f t="shared" si="290"/>
        <v>0.23159999999999989</v>
      </c>
      <c r="BU302">
        <f t="shared" si="290"/>
        <v>4.1200000000000084E-2</v>
      </c>
      <c r="BV302">
        <f t="shared" si="290"/>
        <v>0.13820000000000068</v>
      </c>
      <c r="BW302">
        <f t="shared" si="290"/>
        <v>4.3000000000000059E-2</v>
      </c>
    </row>
    <row r="303" spans="1:256" x14ac:dyDescent="0.2">
      <c r="F303">
        <f t="shared" ref="F303:M303" si="291">F302/F300</f>
        <v>7.811424638678577E-3</v>
      </c>
      <c r="G303">
        <f t="shared" si="291"/>
        <v>1.3717958767735348E-2</v>
      </c>
      <c r="H303">
        <f t="shared" si="291"/>
        <v>5.722891566265033E-3</v>
      </c>
      <c r="I303">
        <f t="shared" si="291"/>
        <v>2.7356746765249615E-3</v>
      </c>
      <c r="J303">
        <f t="shared" si="291"/>
        <v>1.288875889636338E-2</v>
      </c>
      <c r="K303">
        <f t="shared" si="291"/>
        <v>1.232119015830631E-2</v>
      </c>
      <c r="L303">
        <f t="shared" si="291"/>
        <v>1.0120068610634631E-2</v>
      </c>
      <c r="M303">
        <f t="shared" si="291"/>
        <v>2.0540260636920495E-3</v>
      </c>
      <c r="Z303">
        <f t="shared" ref="Z303:AG303" si="292">Z302/Z300</f>
        <v>9.1456077015644437E-3</v>
      </c>
      <c r="AA303">
        <f t="shared" si="292"/>
        <v>2.4113146301877994E-3</v>
      </c>
      <c r="AB303">
        <f t="shared" si="292"/>
        <v>1.1249555001779958E-2</v>
      </c>
      <c r="AC303">
        <f t="shared" si="292"/>
        <v>1.4819205690574668E-3</v>
      </c>
      <c r="AD303">
        <f t="shared" si="292"/>
        <v>1.1559009227780401E-2</v>
      </c>
      <c r="AE303">
        <f t="shared" si="292"/>
        <v>1.9808911172074541E-2</v>
      </c>
      <c r="AF303">
        <f t="shared" si="292"/>
        <v>7.3845152895250293E-3</v>
      </c>
      <c r="AG303">
        <f t="shared" si="292"/>
        <v>3.1567272417029196E-3</v>
      </c>
      <c r="AT303">
        <f t="shared" ref="AT303:BD303" si="293">AT302/AT300</f>
        <v>3.8768984812149383E-3</v>
      </c>
      <c r="AU303">
        <f t="shared" si="293"/>
        <v>8.5755121486421979E-3</v>
      </c>
      <c r="AV303">
        <f t="shared" si="293"/>
        <v>1.4560483230011178E-2</v>
      </c>
      <c r="AW303">
        <f t="shared" si="293"/>
        <v>3.0312699425654325E-3</v>
      </c>
      <c r="AX303">
        <f t="shared" si="293"/>
        <v>6.0818713450292551E-3</v>
      </c>
      <c r="AY303">
        <f t="shared" si="293"/>
        <v>1.3317892298784046E-2</v>
      </c>
      <c r="AZ303">
        <f t="shared" si="293"/>
        <v>8.6876155268022139E-3</v>
      </c>
      <c r="BA303">
        <f t="shared" si="293"/>
        <v>3.8426349496797465E-3</v>
      </c>
      <c r="BB303">
        <f t="shared" si="293"/>
        <v>1.1935530710033464E-2</v>
      </c>
      <c r="BC303">
        <f t="shared" si="293"/>
        <v>1.2899607403252907E-2</v>
      </c>
      <c r="BD303">
        <f t="shared" si="293"/>
        <v>7.9999999999999759E-3</v>
      </c>
      <c r="BM303">
        <f t="shared" ref="BM303:BW303" si="294">BM302/BM300</f>
        <v>5.9561128526644941E-3</v>
      </c>
      <c r="BN303">
        <f t="shared" si="294"/>
        <v>1.2995938769134685E-2</v>
      </c>
      <c r="BO303">
        <f t="shared" si="294"/>
        <v>6.3781321184510058E-3</v>
      </c>
      <c r="BP303">
        <f t="shared" si="294"/>
        <v>1.0015247572425978E-2</v>
      </c>
      <c r="BQ303">
        <f t="shared" si="294"/>
        <v>1.3044491031912469E-2</v>
      </c>
      <c r="BR303">
        <f t="shared" si="294"/>
        <v>7.9859758472925618E-3</v>
      </c>
      <c r="BS303">
        <f t="shared" si="294"/>
        <v>2.4034030485643402E-2</v>
      </c>
      <c r="BT303">
        <f t="shared" si="294"/>
        <v>2.0573865150572967E-2</v>
      </c>
      <c r="BU303">
        <f t="shared" si="294"/>
        <v>6.0198714202221049E-3</v>
      </c>
      <c r="BV303">
        <f t="shared" si="294"/>
        <v>1.5674265623227934E-2</v>
      </c>
      <c r="BW303">
        <f t="shared" si="294"/>
        <v>7.0249959157000592E-3</v>
      </c>
    </row>
    <row r="304" spans="1:256" x14ac:dyDescent="0.2">
      <c r="A304" s="1" t="s">
        <v>86</v>
      </c>
      <c r="B304" s="1"/>
      <c r="C304" s="1"/>
      <c r="D304" s="1"/>
      <c r="E304" s="1"/>
      <c r="F304" s="1">
        <f t="shared" ref="F304:M304" si="295">F303*100</f>
        <v>0.78114246386785768</v>
      </c>
      <c r="G304" s="1">
        <f t="shared" si="295"/>
        <v>1.3717958767735348</v>
      </c>
      <c r="H304" s="1">
        <f t="shared" si="295"/>
        <v>0.57228915662650326</v>
      </c>
      <c r="I304" s="1">
        <f t="shared" si="295"/>
        <v>0.27356746765249618</v>
      </c>
      <c r="J304" s="1">
        <f t="shared" si="295"/>
        <v>1.2888758896363379</v>
      </c>
      <c r="K304" s="1">
        <f t="shared" si="295"/>
        <v>1.232119015830631</v>
      </c>
      <c r="L304" s="1">
        <f t="shared" si="295"/>
        <v>1.0120068610634632</v>
      </c>
      <c r="M304" s="1">
        <f t="shared" si="295"/>
        <v>0.20540260636920496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>
        <f t="shared" ref="Z304:AG304" si="296">Z303*100</f>
        <v>0.91456077015644432</v>
      </c>
      <c r="AA304" s="1">
        <f t="shared" si="296"/>
        <v>0.24113146301877994</v>
      </c>
      <c r="AB304" s="1">
        <f t="shared" si="296"/>
        <v>1.1249555001779958</v>
      </c>
      <c r="AC304" s="1">
        <f t="shared" si="296"/>
        <v>0.14819205690574669</v>
      </c>
      <c r="AD304" s="1">
        <f t="shared" si="296"/>
        <v>1.1559009227780401</v>
      </c>
      <c r="AE304" s="1">
        <f t="shared" si="296"/>
        <v>1.9808911172074541</v>
      </c>
      <c r="AF304" s="1">
        <f t="shared" si="296"/>
        <v>0.73845152895250288</v>
      </c>
      <c r="AG304" s="1">
        <f t="shared" si="296"/>
        <v>0.31567272417029196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>
        <f t="shared" ref="AT304:BD304" si="297">AT303*100</f>
        <v>0.38768984812149382</v>
      </c>
      <c r="AU304" s="1">
        <f t="shared" si="297"/>
        <v>0.85755121486421981</v>
      </c>
      <c r="AV304" s="1">
        <f t="shared" si="297"/>
        <v>1.4560483230011179</v>
      </c>
      <c r="AW304" s="1">
        <f t="shared" si="297"/>
        <v>0.30312699425654327</v>
      </c>
      <c r="AX304" s="1">
        <f t="shared" si="297"/>
        <v>0.6081871345029255</v>
      </c>
      <c r="AY304" s="1">
        <f t="shared" si="297"/>
        <v>1.3317892298784046</v>
      </c>
      <c r="AZ304" s="1">
        <f t="shared" si="297"/>
        <v>0.86876155268022137</v>
      </c>
      <c r="BA304" s="1">
        <f t="shared" si="297"/>
        <v>0.38426349496797463</v>
      </c>
      <c r="BB304" s="1">
        <f t="shared" si="297"/>
        <v>1.1935530710033464</v>
      </c>
      <c r="BC304" s="1">
        <f t="shared" si="297"/>
        <v>1.2899607403252906</v>
      </c>
      <c r="BD304" s="1">
        <f t="shared" si="297"/>
        <v>0.7999999999999976</v>
      </c>
      <c r="BE304" s="1"/>
      <c r="BF304" s="1"/>
      <c r="BG304" s="1"/>
      <c r="BH304" s="1"/>
      <c r="BI304" s="1"/>
      <c r="BJ304" s="1"/>
      <c r="BK304" s="1"/>
      <c r="BL304" s="1"/>
      <c r="BM304" s="1">
        <f t="shared" ref="BM304:BW304" si="298">BM303*100</f>
        <v>0.59561128526644946</v>
      </c>
      <c r="BN304" s="1">
        <f t="shared" si="298"/>
        <v>1.2995938769134685</v>
      </c>
      <c r="BO304" s="1">
        <f t="shared" si="298"/>
        <v>0.63781321184510054</v>
      </c>
      <c r="BP304" s="1">
        <f t="shared" si="298"/>
        <v>1.0015247572425978</v>
      </c>
      <c r="BQ304" s="1">
        <f t="shared" si="298"/>
        <v>1.3044491031912469</v>
      </c>
      <c r="BR304" s="1">
        <f t="shared" si="298"/>
        <v>0.79859758472925613</v>
      </c>
      <c r="BS304" s="1">
        <f t="shared" si="298"/>
        <v>2.4034030485643401</v>
      </c>
      <c r="BT304" s="1">
        <f t="shared" si="298"/>
        <v>2.0573865150572965</v>
      </c>
      <c r="BU304" s="1">
        <f t="shared" si="298"/>
        <v>0.60198714202221049</v>
      </c>
      <c r="BV304" s="1">
        <f t="shared" si="298"/>
        <v>1.5674265623227934</v>
      </c>
      <c r="BW304" s="1">
        <f t="shared" si="298"/>
        <v>0.70249959157000597</v>
      </c>
      <c r="BX304" s="1"/>
      <c r="BY304" s="1"/>
      <c r="BZ304" s="1"/>
      <c r="CA304" s="1"/>
      <c r="CB304" s="1">
        <f>AVERAGE(B304:CA304)</f>
        <v>0.9423205185135155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">
      <c r="A305" s="1" t="s">
        <v>178</v>
      </c>
      <c r="B305" s="6"/>
      <c r="C305" s="6"/>
      <c r="D305" s="6"/>
      <c r="E305" s="6"/>
      <c r="F305" s="6">
        <f t="shared" ref="F305:M305" si="299">((POWER(ABS(F300-F290), 2))+(POWER(ABS(F300-F291), 2))+(POWER(ABS(F300-F292), 2))+(POWER(ABS(F300-F293), 2))+(POWER(ABS(F300-F294), 2))+(POWER(ABS(F300-F295), 2))+(POWER(ABS(F300-F296), 2))+(POWER(ABS(F300-F297), 2))+(POWER(ABS(F300-F298), 2))+(POWER(ABS(F300-F299), 2)))</f>
        <v>0.14843999999999946</v>
      </c>
      <c r="G305" s="6">
        <f t="shared" si="299"/>
        <v>0.33440999999999926</v>
      </c>
      <c r="H305" s="6">
        <f t="shared" si="299"/>
        <v>7.5599999999999432E-2</v>
      </c>
      <c r="I305" s="6">
        <f t="shared" si="299"/>
        <v>2.5250000000000043E-2</v>
      </c>
      <c r="J305" s="6">
        <f t="shared" si="299"/>
        <v>0.28901000000000032</v>
      </c>
      <c r="K305" s="6">
        <f t="shared" si="299"/>
        <v>0.32903999999999961</v>
      </c>
      <c r="L305" s="6">
        <f t="shared" si="299"/>
        <v>0.22579999999999961</v>
      </c>
      <c r="M305" s="6">
        <f t="shared" si="299"/>
        <v>9.8099999999999923E-3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>
        <f t="shared" ref="Z305:AG305" si="300">((POWER(ABS(Z300-Z290), 2))+(POWER(ABS(Z300-Z291), 2))+(POWER(ABS(Z300-Z292), 2))+(POWER(ABS(Z300-Z293), 2))+(POWER(ABS(Z300-Z294), 2))+(POWER(ABS(Z300-Z295), 2))+(POWER(ABS(Z300-Z296), 2))+(POWER(ABS(Z300-Z297), 2))+(POWER(ABS(Z300-Z298), 2))+(POWER(ABS(Z300-Z299), 2)))</f>
        <v>0.17743999999999999</v>
      </c>
      <c r="AA305" s="6">
        <f t="shared" si="300"/>
        <v>1.529000000000035E-2</v>
      </c>
      <c r="AB305" s="6">
        <f t="shared" si="300"/>
        <v>0.37224999999999914</v>
      </c>
      <c r="AC305" s="6">
        <f t="shared" si="300"/>
        <v>4.4399999999998104E-3</v>
      </c>
      <c r="AD305" s="6">
        <f t="shared" si="300"/>
        <v>0.21224999999999936</v>
      </c>
      <c r="AE305" s="6">
        <f t="shared" si="300"/>
        <v>0.83928999999999998</v>
      </c>
      <c r="AF305" s="6">
        <f t="shared" si="300"/>
        <v>0.10024000000000013</v>
      </c>
      <c r="AG305" s="6">
        <f t="shared" si="300"/>
        <v>3.1690000000000072E-2</v>
      </c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>
        <f t="shared" ref="AT305:BD305" si="301">((POWER(ABS(AT300-AT290), 2))+(POWER(ABS(AT300-AT291), 2))+(POWER(ABS(AT300-AT292), 2))+(POWER(ABS(AT300-AT293), 2))+(POWER(ABS(AT300-AT294), 2))+(POWER(ABS(AT300-AT295), 2))+(POWER(ABS(AT300-AT296), 2))+(POWER(ABS(AT300-AT297), 2))+(POWER(ABS(AT300-AT298), 2))+(POWER(ABS(AT300-AT299), 2)))</f>
        <v>2.4759999999999633E-2</v>
      </c>
      <c r="AU305" s="6">
        <f t="shared" si="301"/>
        <v>0.1996399999999994</v>
      </c>
      <c r="AV305" s="6">
        <f t="shared" si="301"/>
        <v>0.50056</v>
      </c>
      <c r="AW305" s="6">
        <f t="shared" si="301"/>
        <v>2.3639999999999974E-2</v>
      </c>
      <c r="AX305" s="6">
        <f t="shared" si="301"/>
        <v>3.3000000000000161E-2</v>
      </c>
      <c r="AY305" s="6">
        <f t="shared" si="301"/>
        <v>0.23096000000000069</v>
      </c>
      <c r="AZ305" s="6">
        <f t="shared" si="301"/>
        <v>0.12839999999999924</v>
      </c>
      <c r="BA305" s="6">
        <f t="shared" si="301"/>
        <v>2.8199999999999906E-2</v>
      </c>
      <c r="BB305" s="6">
        <f t="shared" si="301"/>
        <v>9.7809999999999814E-2</v>
      </c>
      <c r="BC305" s="6">
        <f t="shared" si="301"/>
        <v>0.36865000000000064</v>
      </c>
      <c r="BD305" s="6">
        <f t="shared" si="301"/>
        <v>4.944999999999973E-2</v>
      </c>
      <c r="BE305" s="6"/>
      <c r="BF305" s="6"/>
      <c r="BG305" s="6"/>
      <c r="BH305" s="6"/>
      <c r="BI305" s="6"/>
      <c r="BJ305" s="6"/>
      <c r="BK305" s="6"/>
      <c r="BL305" s="6"/>
      <c r="BM305" s="6">
        <f t="shared" ref="BM305:BW305" si="302">((POWER(ABS(BM300-BM290), 2))+(POWER(ABS(BM300-BM291), 2))+(POWER(ABS(BM300-BM292), 2))+(POWER(ABS(BM300-BM293), 2))+(POWER(ABS(BM300-BM294), 2))+(POWER(ABS(BM300-BM295), 2))+(POWER(ABS(BM300-BM296), 2))+(POWER(ABS(BM300-BM297), 2))+(POWER(ABS(BM300-BM298), 2))+(POWER(ABS(BM300-BM299), 2)))</f>
        <v>7.6959999999999501E-2</v>
      </c>
      <c r="BN305" s="6">
        <f t="shared" si="302"/>
        <v>0.55243999999999949</v>
      </c>
      <c r="BO305" s="6">
        <f t="shared" si="302"/>
        <v>8.9889999999999803E-2</v>
      </c>
      <c r="BP305" s="6">
        <f t="shared" si="302"/>
        <v>0.22229000000000024</v>
      </c>
      <c r="BQ305" s="6">
        <f t="shared" si="302"/>
        <v>0.17204000000000125</v>
      </c>
      <c r="BR305" s="6">
        <f t="shared" si="302"/>
        <v>9.4960000000000183E-2</v>
      </c>
      <c r="BS305" s="6">
        <f t="shared" si="302"/>
        <v>1.0702400000000012</v>
      </c>
      <c r="BT305" s="6">
        <f t="shared" si="302"/>
        <v>0.70901000000000003</v>
      </c>
      <c r="BU305" s="6">
        <f t="shared" si="302"/>
        <v>2.844000000000001E-2</v>
      </c>
      <c r="BV305" s="6">
        <f t="shared" si="302"/>
        <v>0.26220999999999994</v>
      </c>
      <c r="BW305" s="6">
        <f t="shared" si="302"/>
        <v>2.4490000000000092E-2</v>
      </c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</row>
    <row r="306" spans="1:256" x14ac:dyDescent="0.2">
      <c r="A306" s="1"/>
      <c r="B306" s="6"/>
      <c r="C306" s="6"/>
      <c r="D306" s="6"/>
      <c r="E306" s="6"/>
      <c r="F306" s="6">
        <f t="shared" ref="F306:M306" si="303">F305/9</f>
        <v>1.6493333333333273E-2</v>
      </c>
      <c r="G306" s="6">
        <f t="shared" si="303"/>
        <v>3.7156666666666588E-2</v>
      </c>
      <c r="H306" s="6">
        <f t="shared" si="303"/>
        <v>8.399999999999937E-3</v>
      </c>
      <c r="I306" s="6">
        <f t="shared" si="303"/>
        <v>2.8055555555555603E-3</v>
      </c>
      <c r="J306" s="6">
        <f t="shared" si="303"/>
        <v>3.2112222222222257E-2</v>
      </c>
      <c r="K306" s="6">
        <f t="shared" si="303"/>
        <v>3.6559999999999954E-2</v>
      </c>
      <c r="L306" s="6">
        <f t="shared" si="303"/>
        <v>2.5088888888888845E-2</v>
      </c>
      <c r="M306" s="6">
        <f t="shared" si="303"/>
        <v>1.0899999999999992E-3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>
        <f t="shared" ref="Z306:AG306" si="304">Z305/9</f>
        <v>1.9715555555555556E-2</v>
      </c>
      <c r="AA306" s="6">
        <f t="shared" si="304"/>
        <v>1.6988888888889277E-3</v>
      </c>
      <c r="AB306" s="6">
        <f t="shared" si="304"/>
        <v>4.1361111111111015E-2</v>
      </c>
      <c r="AC306" s="6">
        <f t="shared" si="304"/>
        <v>4.9333333333331222E-4</v>
      </c>
      <c r="AD306" s="6">
        <f t="shared" si="304"/>
        <v>2.3583333333333262E-2</v>
      </c>
      <c r="AE306" s="6">
        <f t="shared" si="304"/>
        <v>9.3254444444444445E-2</v>
      </c>
      <c r="AF306" s="6">
        <f t="shared" si="304"/>
        <v>1.1137777777777793E-2</v>
      </c>
      <c r="AG306" s="6">
        <f t="shared" si="304"/>
        <v>3.5211111111111189E-3</v>
      </c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>
        <f t="shared" ref="AT306:BD306" si="305">AT305/9</f>
        <v>2.7511111111110705E-3</v>
      </c>
      <c r="AU306" s="6">
        <f t="shared" si="305"/>
        <v>2.2182222222222155E-2</v>
      </c>
      <c r="AV306" s="6">
        <f t="shared" si="305"/>
        <v>5.561777777777778E-2</v>
      </c>
      <c r="AW306" s="6">
        <f t="shared" si="305"/>
        <v>2.6266666666666639E-3</v>
      </c>
      <c r="AX306" s="6">
        <f t="shared" si="305"/>
        <v>3.6666666666666844E-3</v>
      </c>
      <c r="AY306" s="6">
        <f t="shared" si="305"/>
        <v>2.5662222222222298E-2</v>
      </c>
      <c r="AZ306" s="6">
        <f t="shared" si="305"/>
        <v>1.4266666666666582E-2</v>
      </c>
      <c r="BA306" s="6">
        <f t="shared" si="305"/>
        <v>3.133333333333323E-3</v>
      </c>
      <c r="BB306" s="6">
        <f t="shared" si="305"/>
        <v>1.0867777777777757E-2</v>
      </c>
      <c r="BC306" s="6">
        <f t="shared" si="305"/>
        <v>4.0961111111111184E-2</v>
      </c>
      <c r="BD306" s="6">
        <f t="shared" si="305"/>
        <v>5.4944444444444147E-3</v>
      </c>
      <c r="BE306" s="6"/>
      <c r="BF306" s="6"/>
      <c r="BG306" s="6"/>
      <c r="BH306" s="6"/>
      <c r="BI306" s="6"/>
      <c r="BJ306" s="6"/>
      <c r="BK306" s="6"/>
      <c r="BL306" s="6"/>
      <c r="BM306" s="6">
        <f t="shared" ref="BM306:BW306" si="306">BM305/9</f>
        <v>8.5511111111110562E-3</v>
      </c>
      <c r="BN306" s="6">
        <f t="shared" si="306"/>
        <v>6.1382222222222164E-2</v>
      </c>
      <c r="BO306" s="6">
        <f t="shared" si="306"/>
        <v>9.9877777777777552E-3</v>
      </c>
      <c r="BP306" s="6">
        <f t="shared" si="306"/>
        <v>2.4698888888888916E-2</v>
      </c>
      <c r="BQ306" s="6">
        <f t="shared" si="306"/>
        <v>1.9115555555555695E-2</v>
      </c>
      <c r="BR306" s="6">
        <f t="shared" si="306"/>
        <v>1.0551111111111131E-2</v>
      </c>
      <c r="BS306" s="6">
        <f t="shared" si="306"/>
        <v>0.11891555555555569</v>
      </c>
      <c r="BT306" s="6">
        <f t="shared" si="306"/>
        <v>7.8778888888888898E-2</v>
      </c>
      <c r="BU306" s="6">
        <f t="shared" si="306"/>
        <v>3.1600000000000013E-3</v>
      </c>
      <c r="BV306" s="6">
        <f t="shared" si="306"/>
        <v>2.9134444444444439E-2</v>
      </c>
      <c r="BW306" s="6">
        <f t="shared" si="306"/>
        <v>2.7211111111111212E-3</v>
      </c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</row>
    <row r="307" spans="1:256" x14ac:dyDescent="0.2">
      <c r="A307" s="1" t="s">
        <v>179</v>
      </c>
      <c r="B307" s="2"/>
      <c r="C307" s="2"/>
      <c r="D307" s="2"/>
      <c r="E307" s="2"/>
      <c r="F307" s="2">
        <f t="shared" ref="F307:M307" si="307">SQRT(F306)/SQRT(10)</f>
        <v>4.0611985094714677E-2</v>
      </c>
      <c r="G307" s="2">
        <f t="shared" si="307"/>
        <v>6.0956268477217815E-2</v>
      </c>
      <c r="H307" s="2">
        <f t="shared" si="307"/>
        <v>2.8982753492378766E-2</v>
      </c>
      <c r="I307" s="2">
        <f t="shared" si="307"/>
        <v>1.6749792701868164E-2</v>
      </c>
      <c r="J307" s="2">
        <f t="shared" si="307"/>
        <v>5.6667647050342801E-2</v>
      </c>
      <c r="K307" s="2">
        <f t="shared" si="307"/>
        <v>6.0464865831323857E-2</v>
      </c>
      <c r="L307" s="2">
        <f t="shared" si="307"/>
        <v>5.0088810016698189E-2</v>
      </c>
      <c r="M307" s="2">
        <f t="shared" si="307"/>
        <v>1.0440306508910546E-2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>
        <f t="shared" ref="Z307:AG307" si="308">SQRT(Z306)/SQRT(10)</f>
        <v>4.4402202147591233E-2</v>
      </c>
      <c r="AA307" s="2">
        <f t="shared" si="308"/>
        <v>1.3034143197344916E-2</v>
      </c>
      <c r="AB307" s="2">
        <f t="shared" si="308"/>
        <v>6.4312604605249055E-2</v>
      </c>
      <c r="AC307" s="2">
        <f t="shared" si="308"/>
        <v>7.0237691685683425E-3</v>
      </c>
      <c r="AD307" s="2">
        <f t="shared" si="308"/>
        <v>4.8562674281111474E-2</v>
      </c>
      <c r="AE307" s="2">
        <f t="shared" si="308"/>
        <v>9.6568340797822783E-2</v>
      </c>
      <c r="AF307" s="2">
        <f t="shared" si="308"/>
        <v>3.3373309362090223E-2</v>
      </c>
      <c r="AG307" s="2">
        <f t="shared" si="308"/>
        <v>1.8764623926716781E-2</v>
      </c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>
        <f t="shared" ref="AT307:BD307" si="309">SQRT(AT306)/SQRT(10)</f>
        <v>1.6586473739499515E-2</v>
      </c>
      <c r="AU307" s="2">
        <f t="shared" si="309"/>
        <v>4.7098006563146756E-2</v>
      </c>
      <c r="AV307" s="2">
        <f t="shared" si="309"/>
        <v>7.4577327504931262E-2</v>
      </c>
      <c r="AW307" s="2">
        <f t="shared" si="309"/>
        <v>1.6206994374857613E-2</v>
      </c>
      <c r="AX307" s="2">
        <f t="shared" si="309"/>
        <v>1.9148542155126808E-2</v>
      </c>
      <c r="AY307" s="2">
        <f t="shared" si="309"/>
        <v>5.0657893977367731E-2</v>
      </c>
      <c r="AZ307" s="2">
        <f t="shared" si="309"/>
        <v>3.7771241264574006E-2</v>
      </c>
      <c r="BA307" s="2">
        <f t="shared" si="309"/>
        <v>1.7701224063135641E-2</v>
      </c>
      <c r="BB307" s="2">
        <f t="shared" si="309"/>
        <v>3.2966312771946088E-2</v>
      </c>
      <c r="BC307" s="2">
        <f t="shared" si="309"/>
        <v>6.4000868049668813E-2</v>
      </c>
      <c r="BD307" s="2">
        <f t="shared" si="309"/>
        <v>2.3440231322332153E-2</v>
      </c>
      <c r="BE307" s="2"/>
      <c r="BF307" s="2"/>
      <c r="BG307" s="2"/>
      <c r="BH307" s="2"/>
      <c r="BI307" s="2"/>
      <c r="BJ307" s="2"/>
      <c r="BK307" s="2"/>
      <c r="BL307" s="2"/>
      <c r="BM307" s="2">
        <f t="shared" ref="BM307:BW307" si="310">SQRT(BM306)/SQRT(10)</f>
        <v>2.9242282932614983E-2</v>
      </c>
      <c r="BN307" s="2">
        <f t="shared" si="310"/>
        <v>7.8346807351813735E-2</v>
      </c>
      <c r="BO307" s="2">
        <f t="shared" si="310"/>
        <v>3.1603445663056673E-2</v>
      </c>
      <c r="BP307" s="2">
        <f t="shared" si="310"/>
        <v>4.9697976708201017E-2</v>
      </c>
      <c r="BQ307" s="2">
        <f t="shared" si="310"/>
        <v>4.3721339818852414E-2</v>
      </c>
      <c r="BR307" s="2">
        <f t="shared" si="310"/>
        <v>3.2482473906879583E-2</v>
      </c>
      <c r="BS307" s="2">
        <f t="shared" si="310"/>
        <v>0.10904840922982585</v>
      </c>
      <c r="BT307" s="2">
        <f t="shared" si="310"/>
        <v>8.8757472298893733E-2</v>
      </c>
      <c r="BU307" s="2">
        <f t="shared" si="310"/>
        <v>1.7776388834631181E-2</v>
      </c>
      <c r="BV307" s="2">
        <f t="shared" si="310"/>
        <v>5.3976332261876071E-2</v>
      </c>
      <c r="BW307" s="2">
        <f t="shared" si="310"/>
        <v>1.6495790708878192E-2</v>
      </c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</row>
    <row r="308" spans="1:256" x14ac:dyDescent="0.2">
      <c r="A308" t="s">
        <v>137</v>
      </c>
      <c r="F308">
        <v>9.2100000000000009</v>
      </c>
      <c r="G308">
        <v>10.28</v>
      </c>
      <c r="H308">
        <v>10.68</v>
      </c>
      <c r="I308">
        <v>10.47</v>
      </c>
      <c r="J308">
        <v>7.77</v>
      </c>
      <c r="K308">
        <v>7.23</v>
      </c>
      <c r="L308">
        <v>8.77</v>
      </c>
      <c r="M308">
        <v>8.5299999999999994</v>
      </c>
      <c r="Z308">
        <v>9.4700000000000006</v>
      </c>
      <c r="AA308">
        <v>10.31</v>
      </c>
      <c r="AB308">
        <v>10.88</v>
      </c>
      <c r="AC308">
        <v>10.46</v>
      </c>
    </row>
    <row r="309" spans="1:256" x14ac:dyDescent="0.2">
      <c r="F309">
        <v>9.32</v>
      </c>
      <c r="G309">
        <v>10.29</v>
      </c>
      <c r="H309">
        <v>10.72</v>
      </c>
      <c r="I309">
        <v>10.52</v>
      </c>
      <c r="J309">
        <v>7.69</v>
      </c>
      <c r="K309">
        <v>7.35</v>
      </c>
      <c r="L309">
        <v>8.48</v>
      </c>
      <c r="M309">
        <v>8.66</v>
      </c>
      <c r="Z309">
        <v>9.3699999999999992</v>
      </c>
      <c r="AA309">
        <v>10.34</v>
      </c>
      <c r="AB309">
        <v>10.97</v>
      </c>
      <c r="AC309">
        <v>10.61</v>
      </c>
    </row>
    <row r="310" spans="1:256" x14ac:dyDescent="0.2">
      <c r="F310">
        <v>9.4499999999999993</v>
      </c>
      <c r="G310">
        <v>10.46</v>
      </c>
      <c r="H310">
        <v>10.89</v>
      </c>
      <c r="I310">
        <v>10.44</v>
      </c>
      <c r="J310">
        <v>7.64</v>
      </c>
      <c r="K310">
        <v>7.66</v>
      </c>
      <c r="L310">
        <v>8.44</v>
      </c>
      <c r="M310">
        <v>8.7799999999999994</v>
      </c>
      <c r="Z310">
        <v>9.69</v>
      </c>
      <c r="AA310">
        <v>10.32</v>
      </c>
      <c r="AB310">
        <v>10.98</v>
      </c>
      <c r="AC310">
        <v>10.57</v>
      </c>
    </row>
    <row r="311" spans="1:256" x14ac:dyDescent="0.2">
      <c r="F311">
        <v>9.36</v>
      </c>
      <c r="G311">
        <v>10.43</v>
      </c>
      <c r="H311">
        <v>10.72</v>
      </c>
      <c r="I311">
        <v>10.45</v>
      </c>
      <c r="J311">
        <v>7.78</v>
      </c>
      <c r="K311">
        <v>7.59</v>
      </c>
      <c r="L311">
        <v>8.8699999999999992</v>
      </c>
      <c r="M311">
        <v>8.92</v>
      </c>
      <c r="Z311">
        <v>9.48</v>
      </c>
      <c r="AA311">
        <v>10.220000000000001</v>
      </c>
      <c r="AB311">
        <v>11.07</v>
      </c>
      <c r="AC311">
        <v>10.84</v>
      </c>
    </row>
    <row r="312" spans="1:256" x14ac:dyDescent="0.2">
      <c r="F312">
        <v>9.4600000000000009</v>
      </c>
      <c r="G312">
        <v>10.43</v>
      </c>
      <c r="H312">
        <v>10.74</v>
      </c>
      <c r="I312">
        <v>10.43</v>
      </c>
      <c r="J312">
        <v>7.75</v>
      </c>
      <c r="K312">
        <v>7.56</v>
      </c>
      <c r="L312">
        <v>8.51</v>
      </c>
      <c r="M312">
        <v>8.98</v>
      </c>
      <c r="Z312">
        <v>9.49</v>
      </c>
      <c r="AA312">
        <v>10.34</v>
      </c>
      <c r="AB312">
        <v>10.98</v>
      </c>
      <c r="AC312">
        <v>10.76</v>
      </c>
    </row>
    <row r="313" spans="1:256" x14ac:dyDescent="0.2">
      <c r="F313">
        <v>9.27</v>
      </c>
      <c r="G313">
        <v>10.45</v>
      </c>
      <c r="H313">
        <v>10.73</v>
      </c>
      <c r="I313">
        <v>10.54</v>
      </c>
      <c r="J313">
        <v>7.72</v>
      </c>
      <c r="K313">
        <v>7.74</v>
      </c>
      <c r="L313">
        <v>8.82</v>
      </c>
      <c r="M313">
        <v>8.6300000000000008</v>
      </c>
      <c r="Z313">
        <v>9.49</v>
      </c>
      <c r="AA313">
        <v>10.37</v>
      </c>
      <c r="AB313">
        <v>10.99</v>
      </c>
      <c r="AC313">
        <v>10.48</v>
      </c>
    </row>
    <row r="314" spans="1:256" x14ac:dyDescent="0.2">
      <c r="F314">
        <v>9.41</v>
      </c>
      <c r="G314">
        <v>10.47</v>
      </c>
      <c r="H314">
        <v>10.89</v>
      </c>
      <c r="I314">
        <v>10.62</v>
      </c>
      <c r="J314">
        <v>7.81</v>
      </c>
      <c r="K314">
        <v>7.62</v>
      </c>
      <c r="L314">
        <v>8.58</v>
      </c>
      <c r="M314">
        <v>8.48</v>
      </c>
      <c r="Z314">
        <v>9.5399999999999991</v>
      </c>
      <c r="AA314">
        <v>10.43</v>
      </c>
      <c r="AB314">
        <v>10.98</v>
      </c>
      <c r="AC314">
        <v>10.77</v>
      </c>
    </row>
    <row r="315" spans="1:256" x14ac:dyDescent="0.2">
      <c r="F315">
        <v>9.24</v>
      </c>
      <c r="G315">
        <v>10.25</v>
      </c>
      <c r="H315">
        <v>10.88</v>
      </c>
      <c r="I315">
        <v>10.43</v>
      </c>
      <c r="J315">
        <v>7.76</v>
      </c>
      <c r="K315">
        <v>7.74</v>
      </c>
      <c r="L315">
        <v>8.83</v>
      </c>
      <c r="M315">
        <v>8.44</v>
      </c>
      <c r="Z315">
        <v>9.6300000000000008</v>
      </c>
      <c r="AA315">
        <v>10.38</v>
      </c>
      <c r="AB315">
        <v>10.96</v>
      </c>
      <c r="AC315">
        <v>10.73</v>
      </c>
    </row>
    <row r="316" spans="1:256" x14ac:dyDescent="0.2">
      <c r="F316">
        <v>9.3800000000000008</v>
      </c>
      <c r="G316">
        <v>10.46</v>
      </c>
      <c r="H316">
        <v>10.98</v>
      </c>
      <c r="I316">
        <v>10.52</v>
      </c>
      <c r="J316">
        <v>7.78</v>
      </c>
      <c r="K316">
        <v>7.74</v>
      </c>
      <c r="L316">
        <v>8.86</v>
      </c>
      <c r="M316">
        <v>8.98</v>
      </c>
      <c r="Z316">
        <v>9.5500000000000007</v>
      </c>
      <c r="AA316">
        <v>10.42</v>
      </c>
      <c r="AB316">
        <v>10.93</v>
      </c>
      <c r="AC316">
        <v>10.85</v>
      </c>
    </row>
    <row r="317" spans="1:256" x14ac:dyDescent="0.2">
      <c r="F317">
        <v>9.2200000000000006</v>
      </c>
      <c r="G317">
        <v>10.33</v>
      </c>
      <c r="H317">
        <v>10.65</v>
      </c>
      <c r="I317">
        <v>10.48</v>
      </c>
      <c r="J317">
        <v>7.68</v>
      </c>
      <c r="K317">
        <v>7.73</v>
      </c>
      <c r="L317">
        <v>8.57</v>
      </c>
      <c r="M317">
        <v>8.4700000000000006</v>
      </c>
      <c r="Z317">
        <v>9.42</v>
      </c>
      <c r="AA317">
        <v>10.56</v>
      </c>
      <c r="AB317">
        <v>10.98</v>
      </c>
      <c r="AC317">
        <v>10.87</v>
      </c>
    </row>
    <row r="318" spans="1:256" x14ac:dyDescent="0.2">
      <c r="A318" t="s">
        <v>84</v>
      </c>
      <c r="F318">
        <f t="shared" ref="F318:M318" si="311">AVERAGE(F308:F317)</f>
        <v>9.331999999999999</v>
      </c>
      <c r="G318">
        <f t="shared" si="311"/>
        <v>10.385000000000002</v>
      </c>
      <c r="H318">
        <f t="shared" si="311"/>
        <v>10.788</v>
      </c>
      <c r="I318">
        <f t="shared" si="311"/>
        <v>10.49</v>
      </c>
      <c r="J318">
        <f t="shared" si="311"/>
        <v>7.7379999999999995</v>
      </c>
      <c r="K318">
        <f t="shared" si="311"/>
        <v>7.596000000000001</v>
      </c>
      <c r="L318">
        <f t="shared" si="311"/>
        <v>8.6729999999999983</v>
      </c>
      <c r="M318">
        <f t="shared" si="311"/>
        <v>8.6870000000000012</v>
      </c>
      <c r="Z318">
        <f>AVERAGE(Z308:Z317)</f>
        <v>9.5129999999999999</v>
      </c>
      <c r="AA318">
        <f>AVERAGE(AA308:AA317)</f>
        <v>10.369</v>
      </c>
      <c r="AB318">
        <f>AVERAGE(AB308:AB317)</f>
        <v>10.972000000000001</v>
      </c>
      <c r="AC318">
        <f>AVERAGE(AC308:AC317)</f>
        <v>10.693999999999999</v>
      </c>
    </row>
    <row r="319" spans="1:256" x14ac:dyDescent="0.2">
      <c r="A319" t="s">
        <v>85</v>
      </c>
      <c r="F319">
        <f t="shared" ref="F319:M319" si="312">(ABS(F318-F317)+ABS(F318-F316)+ABS(F318-F315)+ABS(F318-F314)+ABS(F318-F313)+ABS(F318-F312)+ABS(F318-F311)+ABS(F318-F310)+ABS(F318-F309)+ABS(F318-F308))</f>
        <v>0.79999999999999893</v>
      </c>
      <c r="G319">
        <f t="shared" si="312"/>
        <v>0.77999999999999936</v>
      </c>
      <c r="H319">
        <f t="shared" si="312"/>
        <v>0.97600000000000087</v>
      </c>
      <c r="I319">
        <f t="shared" si="312"/>
        <v>0.47999999999999865</v>
      </c>
      <c r="J319">
        <f t="shared" si="312"/>
        <v>0.44400000000000084</v>
      </c>
      <c r="K319">
        <f t="shared" si="312"/>
        <v>1.3079999999999998</v>
      </c>
      <c r="L319">
        <f t="shared" si="312"/>
        <v>1.5699999999999985</v>
      </c>
      <c r="M319">
        <f t="shared" si="312"/>
        <v>1.8240000000000016</v>
      </c>
      <c r="Z319">
        <f>(ABS(Z318-Z317)+ABS(Z318-Z316)+ABS(Z318-Z315)+ABS(Z318-Z314)+ABS(Z318-Z313)+ABS(Z318-Z312)+ABS(Z318-Z311)+ABS(Z318-Z310)+ABS(Z318-Z309)+ABS(Z318-Z308))</f>
        <v>0.7159999999999993</v>
      </c>
      <c r="AA319">
        <f>(ABS(AA318-AA317)+ABS(AA318-AA316)+ABS(AA318-AA315)+ABS(AA318-AA314)+ABS(AA318-AA313)+ABS(AA318-AA312)+ABS(AA318-AA311)+ABS(AA318-AA310)+ABS(AA318-AA309)+ABS(AA318-AA308))</f>
        <v>0.62999999999999901</v>
      </c>
      <c r="AB319">
        <f>(ABS(AB318-AB317)+ABS(AB318-AB316)+ABS(AB318-AB315)+ABS(AB318-AB314)+ABS(AB318-AB313)+ABS(AB318-AB312)+ABS(AB318-AB311)+ABS(AB318-AB310)+ABS(AB318-AB309)+ABS(AB318-AB308))</f>
        <v>0.2959999999999976</v>
      </c>
      <c r="AC319">
        <f>(ABS(AC318-AC317)+ABS(AC318-AC316)+ABS(AC318-AC315)+ABS(AC318-AC314)+ABS(AC318-AC313)+ABS(AC318-AC312)+ABS(AC318-AC311)+ABS(AC318-AC310)+ABS(AC318-AC309)+ABS(AC318-AC308))</f>
        <v>1.3119999999999994</v>
      </c>
    </row>
    <row r="320" spans="1:256" x14ac:dyDescent="0.2">
      <c r="F320">
        <f t="shared" ref="F320:M320" si="313">F319/10</f>
        <v>7.9999999999999891E-2</v>
      </c>
      <c r="G320">
        <f t="shared" si="313"/>
        <v>7.7999999999999931E-2</v>
      </c>
      <c r="H320">
        <f t="shared" si="313"/>
        <v>9.7600000000000089E-2</v>
      </c>
      <c r="I320">
        <f t="shared" si="313"/>
        <v>4.7999999999999862E-2</v>
      </c>
      <c r="J320">
        <f t="shared" si="313"/>
        <v>4.4400000000000085E-2</v>
      </c>
      <c r="K320">
        <f t="shared" si="313"/>
        <v>0.13079999999999997</v>
      </c>
      <c r="L320">
        <f t="shared" si="313"/>
        <v>0.15699999999999986</v>
      </c>
      <c r="M320">
        <f t="shared" si="313"/>
        <v>0.18240000000000017</v>
      </c>
      <c r="Z320">
        <f>Z319/10</f>
        <v>7.1599999999999928E-2</v>
      </c>
      <c r="AA320">
        <f>AA319/10</f>
        <v>6.2999999999999903E-2</v>
      </c>
      <c r="AB320">
        <f>AB319/10</f>
        <v>2.9599999999999758E-2</v>
      </c>
      <c r="AC320">
        <f>AC319/10</f>
        <v>0.13119999999999993</v>
      </c>
    </row>
    <row r="321" spans="1:256" x14ac:dyDescent="0.2">
      <c r="F321">
        <f t="shared" ref="F321:M321" si="314">F320/F318</f>
        <v>8.5726532361765865E-3</v>
      </c>
      <c r="G321">
        <f t="shared" si="314"/>
        <v>7.5108329321136175E-3</v>
      </c>
      <c r="H321">
        <f t="shared" si="314"/>
        <v>9.0470893585465409E-3</v>
      </c>
      <c r="I321">
        <f t="shared" si="314"/>
        <v>4.5757864632983659E-3</v>
      </c>
      <c r="J321">
        <f t="shared" si="314"/>
        <v>5.7379167743603111E-3</v>
      </c>
      <c r="K321">
        <f t="shared" si="314"/>
        <v>1.7219589257503942E-2</v>
      </c>
      <c r="L321">
        <f t="shared" si="314"/>
        <v>1.8102156116683948E-2</v>
      </c>
      <c r="M321">
        <f t="shared" si="314"/>
        <v>2.0996891907447929E-2</v>
      </c>
      <c r="Z321">
        <f>Z320/Z318</f>
        <v>7.5265426258803664E-3</v>
      </c>
      <c r="AA321">
        <f>AA320/AA318</f>
        <v>6.0758028739511917E-3</v>
      </c>
      <c r="AB321">
        <f>AB320/AB318</f>
        <v>2.6977761574917751E-3</v>
      </c>
      <c r="AC321">
        <f>AC320/AC318</f>
        <v>1.2268561810360944E-2</v>
      </c>
    </row>
    <row r="322" spans="1:256" x14ac:dyDescent="0.2">
      <c r="A322" s="1" t="s">
        <v>86</v>
      </c>
      <c r="B322" s="1"/>
      <c r="C322" s="1"/>
      <c r="D322" s="1"/>
      <c r="E322" s="1"/>
      <c r="F322" s="1">
        <f t="shared" ref="F322:M322" si="315">F321*100</f>
        <v>0.85726532361765861</v>
      </c>
      <c r="G322" s="1">
        <f t="shared" si="315"/>
        <v>0.7510832932113618</v>
      </c>
      <c r="H322" s="1">
        <f t="shared" si="315"/>
        <v>0.90470893585465406</v>
      </c>
      <c r="I322" s="1">
        <f t="shared" si="315"/>
        <v>0.45757864632983658</v>
      </c>
      <c r="J322" s="1">
        <f t="shared" si="315"/>
        <v>0.5737916774360311</v>
      </c>
      <c r="K322" s="1">
        <f t="shared" si="315"/>
        <v>1.7219589257503942</v>
      </c>
      <c r="L322" s="1">
        <f t="shared" si="315"/>
        <v>1.810215611668395</v>
      </c>
      <c r="M322" s="1">
        <f t="shared" si="315"/>
        <v>2.099689190744793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>
        <f>Z321*100</f>
        <v>0.75265426258803669</v>
      </c>
      <c r="AA322" s="1">
        <f>AA321*100</f>
        <v>0.60758028739511916</v>
      </c>
      <c r="AB322" s="1">
        <f>AB321*100</f>
        <v>0.26977761574917752</v>
      </c>
      <c r="AC322" s="1">
        <f>AC321*100</f>
        <v>1.2268561810360945</v>
      </c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>
        <f>AVERAGE(B322:CA322)</f>
        <v>1.0027633292817959</v>
      </c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">
      <c r="A323" s="1" t="s">
        <v>178</v>
      </c>
      <c r="B323" s="6"/>
      <c r="C323" s="6"/>
      <c r="D323" s="6"/>
      <c r="E323" s="6"/>
      <c r="F323" s="6">
        <f t="shared" ref="F323:M323" si="316">((POWER(ABS(F318-F308), 2))+(POWER(ABS(F318-F309), 2))+(POWER(ABS(F318-F310), 2))+(POWER(ABS(F318-F311), 2))+(POWER(ABS(F318-F312), 2))+(POWER(ABS(F318-F313), 2))+(POWER(ABS(F318-F314), 2))+(POWER(ABS(F318-F315), 2))+(POWER(ABS(F318-F316), 2))+(POWER(ABS(F318-F317), 2)))</f>
        <v>7.9359999999999778E-2</v>
      </c>
      <c r="G323" s="6">
        <f t="shared" si="316"/>
        <v>6.8050000000000513E-2</v>
      </c>
      <c r="H323" s="6">
        <f t="shared" si="316"/>
        <v>0.11176000000000026</v>
      </c>
      <c r="I323" s="6">
        <f t="shared" si="316"/>
        <v>3.2999999999999807E-2</v>
      </c>
      <c r="J323" s="6">
        <f t="shared" si="316"/>
        <v>2.5960000000000021E-2</v>
      </c>
      <c r="K323" s="6">
        <f t="shared" si="316"/>
        <v>0.28064000000000022</v>
      </c>
      <c r="L323" s="6">
        <f t="shared" si="316"/>
        <v>0.26680999999999955</v>
      </c>
      <c r="M323" s="6">
        <f t="shared" si="316"/>
        <v>0.41421000000000024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>
        <f>((POWER(ABS(Z318-Z308), 2))+(POWER(ABS(Z318-Z309), 2))+(POWER(ABS(Z318-Z310), 2))+(POWER(ABS(Z318-Z311), 2))+(POWER(ABS(Z318-Z312), 2))+(POWER(ABS(Z318-Z313), 2))+(POWER(ABS(Z318-Z314), 2))+(POWER(ABS(Z318-Z315), 2))+(POWER(ABS(Z318-Z316), 2))+(POWER(ABS(Z318-Z317), 2)))</f>
        <v>8.0210000000000156E-2</v>
      </c>
      <c r="AA323" s="6">
        <f>((POWER(ABS(AA318-AA308), 2))+(POWER(ABS(AA318-AA309), 2))+(POWER(ABS(AA318-AA310), 2))+(POWER(ABS(AA318-AA311), 2))+(POWER(ABS(AA318-AA312), 2))+(POWER(ABS(AA318-AA313), 2))+(POWER(ABS(AA318-AA314), 2))+(POWER(ABS(AA318-AA315), 2))+(POWER(ABS(AA318-AA316), 2))+(POWER(ABS(AA318-AA317), 2)))</f>
        <v>7.2689999999999894E-2</v>
      </c>
      <c r="AB323" s="6">
        <f>((POWER(ABS(AB318-AB308), 2))+(POWER(ABS(AB318-AB309), 2))+(POWER(ABS(AB318-AB310), 2))+(POWER(ABS(AB318-AB311), 2))+(POWER(ABS(AB318-AB312), 2))+(POWER(ABS(AB318-AB313), 2))+(POWER(ABS(AB318-AB314), 2))+(POWER(ABS(AB318-AB315), 2))+(POWER(ABS(AB318-AB316), 2))+(POWER(ABS(AB318-AB317), 2)))</f>
        <v>2.0559999999999943E-2</v>
      </c>
      <c r="AC323" s="6">
        <f>((POWER(ABS(AC318-AC308), 2))+(POWER(ABS(AC318-AC309), 2))+(POWER(ABS(AC318-AC310), 2))+(POWER(ABS(AC318-AC311), 2))+(POWER(ABS(AC318-AC312), 2))+(POWER(ABS(AC318-AC313), 2))+(POWER(ABS(AC318-AC314), 2))+(POWER(ABS(AC318-AC315), 2))+(POWER(ABS(AC318-AC316), 2))+(POWER(ABS(AC318-AC317), 2)))</f>
        <v>0.21103999999999898</v>
      </c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</row>
    <row r="324" spans="1:256" x14ac:dyDescent="0.2">
      <c r="A324" s="1"/>
      <c r="B324" s="6"/>
      <c r="C324" s="6"/>
      <c r="D324" s="6"/>
      <c r="E324" s="6"/>
      <c r="F324" s="6">
        <f t="shared" ref="F324:M324" si="317">F323/9</f>
        <v>8.8177777777777525E-3</v>
      </c>
      <c r="G324" s="6">
        <f t="shared" si="317"/>
        <v>7.5611111111111677E-3</v>
      </c>
      <c r="H324" s="6">
        <f t="shared" si="317"/>
        <v>1.2417777777777807E-2</v>
      </c>
      <c r="I324" s="6">
        <f t="shared" si="317"/>
        <v>3.6666666666666453E-3</v>
      </c>
      <c r="J324" s="6">
        <f t="shared" si="317"/>
        <v>2.8844444444444469E-3</v>
      </c>
      <c r="K324" s="6">
        <f t="shared" si="317"/>
        <v>3.1182222222222247E-2</v>
      </c>
      <c r="L324" s="6">
        <f t="shared" si="317"/>
        <v>2.9645555555555505E-2</v>
      </c>
      <c r="M324" s="6">
        <f t="shared" si="317"/>
        <v>4.6023333333333361E-2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>
        <f>Z323/9</f>
        <v>8.9122222222222398E-3</v>
      </c>
      <c r="AA324" s="6">
        <f>AA323/9</f>
        <v>8.0766666666666556E-3</v>
      </c>
      <c r="AB324" s="6">
        <f>AB323/9</f>
        <v>2.2844444444444379E-3</v>
      </c>
      <c r="AC324" s="6">
        <f>AC323/9</f>
        <v>2.3448888888888776E-2</v>
      </c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  <c r="IV324" s="6"/>
    </row>
    <row r="325" spans="1:256" x14ac:dyDescent="0.2">
      <c r="A325" s="1" t="s">
        <v>179</v>
      </c>
      <c r="B325" s="2"/>
      <c r="C325" s="2"/>
      <c r="D325" s="2"/>
      <c r="E325" s="2"/>
      <c r="F325" s="2">
        <f t="shared" ref="F325:M325" si="318">SQRT(F324)/SQRT(10)</f>
        <v>2.9694743268426742E-2</v>
      </c>
      <c r="G325" s="2">
        <f t="shared" si="318"/>
        <v>2.7497474631520559E-2</v>
      </c>
      <c r="H325" s="2">
        <f t="shared" si="318"/>
        <v>3.5238867430406738E-2</v>
      </c>
      <c r="I325" s="2">
        <f t="shared" si="318"/>
        <v>1.9148542155126704E-2</v>
      </c>
      <c r="J325" s="2">
        <f t="shared" si="318"/>
        <v>1.6983652270476001E-2</v>
      </c>
      <c r="K325" s="2">
        <f t="shared" si="318"/>
        <v>5.5841044243658482E-2</v>
      </c>
      <c r="L325" s="2">
        <f t="shared" si="318"/>
        <v>5.4447732327026717E-2</v>
      </c>
      <c r="M325" s="2">
        <f t="shared" si="318"/>
        <v>6.7840499211999736E-2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>
        <f>SQRT(Z324)/SQRT(10)</f>
        <v>2.9853345243409889E-2</v>
      </c>
      <c r="AA325" s="2">
        <f>SQRT(AA324)/SQRT(10)</f>
        <v>2.8419476889391639E-2</v>
      </c>
      <c r="AB325" s="2">
        <f>SQRT(AB324)/SQRT(10)</f>
        <v>1.5114378731672823E-2</v>
      </c>
      <c r="AC325" s="2">
        <f>SQRT(AC324)/SQRT(10)</f>
        <v>4.8424052792892892E-2</v>
      </c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</row>
    <row r="326" spans="1:256" x14ac:dyDescent="0.2">
      <c r="A326" t="s">
        <v>138</v>
      </c>
      <c r="F326">
        <v>11.62</v>
      </c>
      <c r="G326">
        <v>12.91</v>
      </c>
      <c r="H326">
        <v>13.74</v>
      </c>
      <c r="I326">
        <v>13.43</v>
      </c>
      <c r="J326">
        <v>9.7200000000000006</v>
      </c>
      <c r="K326">
        <v>10.41</v>
      </c>
      <c r="L326">
        <v>11.24</v>
      </c>
      <c r="M326">
        <v>11.26</v>
      </c>
      <c r="N326">
        <v>8.3800000000000008</v>
      </c>
      <c r="O326">
        <v>7.16</v>
      </c>
      <c r="P326">
        <v>7.45</v>
      </c>
      <c r="Q326">
        <v>6.77</v>
      </c>
      <c r="Z326">
        <v>11.48</v>
      </c>
      <c r="AA326">
        <v>12.98</v>
      </c>
      <c r="AB326">
        <v>14.17</v>
      </c>
      <c r="AC326">
        <v>13.55</v>
      </c>
      <c r="AD326">
        <v>9.67</v>
      </c>
      <c r="AE326">
        <v>10.61</v>
      </c>
      <c r="AF326">
        <v>11.53</v>
      </c>
      <c r="AG326">
        <v>11.29</v>
      </c>
      <c r="AH326">
        <v>8.83</v>
      </c>
      <c r="AI326">
        <v>7.23</v>
      </c>
      <c r="AJ326">
        <v>7.66</v>
      </c>
      <c r="AK326">
        <v>6.93</v>
      </c>
      <c r="AT326">
        <v>10.210000000000001</v>
      </c>
      <c r="AU326">
        <v>12.83</v>
      </c>
      <c r="AV326">
        <v>13.13</v>
      </c>
      <c r="AW326">
        <v>13.08</v>
      </c>
      <c r="AX326">
        <v>8.33</v>
      </c>
      <c r="AY326">
        <v>10.15</v>
      </c>
      <c r="AZ326">
        <v>10.95</v>
      </c>
      <c r="BA326">
        <v>10.73</v>
      </c>
      <c r="BM326">
        <v>10.33</v>
      </c>
      <c r="BN326">
        <v>12.84</v>
      </c>
      <c r="BO326">
        <v>13.17</v>
      </c>
      <c r="BP326">
        <v>13.25</v>
      </c>
      <c r="BQ326">
        <v>8.42</v>
      </c>
      <c r="BR326">
        <v>10.35</v>
      </c>
      <c r="BS326">
        <v>10.98</v>
      </c>
      <c r="BT326">
        <v>10.62</v>
      </c>
    </row>
    <row r="327" spans="1:256" x14ac:dyDescent="0.2">
      <c r="F327">
        <v>11.62</v>
      </c>
      <c r="G327">
        <v>12.84</v>
      </c>
      <c r="H327">
        <v>13.72</v>
      </c>
      <c r="I327">
        <v>13.59</v>
      </c>
      <c r="J327">
        <v>9.6199999999999992</v>
      </c>
      <c r="K327">
        <v>10.35</v>
      </c>
      <c r="L327">
        <v>11.29</v>
      </c>
      <c r="M327">
        <v>11.25</v>
      </c>
      <c r="N327">
        <v>8.43</v>
      </c>
      <c r="O327">
        <v>7.29</v>
      </c>
      <c r="P327">
        <v>7.44</v>
      </c>
      <c r="Q327">
        <v>6.68</v>
      </c>
      <c r="Z327">
        <v>11.34</v>
      </c>
      <c r="AA327">
        <v>12.75</v>
      </c>
      <c r="AB327">
        <v>14.31</v>
      </c>
      <c r="AC327">
        <v>13.59</v>
      </c>
      <c r="AD327">
        <v>9.57</v>
      </c>
      <c r="AE327">
        <v>10.57</v>
      </c>
      <c r="AF327">
        <v>11.55</v>
      </c>
      <c r="AG327">
        <v>11.22</v>
      </c>
      <c r="AH327">
        <v>8.5500000000000007</v>
      </c>
      <c r="AI327">
        <v>7.45</v>
      </c>
      <c r="AJ327">
        <v>7.46</v>
      </c>
      <c r="AK327">
        <v>6.78</v>
      </c>
      <c r="AT327">
        <v>10.28</v>
      </c>
      <c r="AU327">
        <v>12.68</v>
      </c>
      <c r="AV327">
        <v>12.95</v>
      </c>
      <c r="AW327">
        <v>12.97</v>
      </c>
      <c r="AX327">
        <v>8.2799999999999994</v>
      </c>
      <c r="AY327">
        <v>10.11</v>
      </c>
      <c r="AZ327">
        <v>10.88</v>
      </c>
      <c r="BA327">
        <v>10.86</v>
      </c>
      <c r="BM327">
        <v>10.23</v>
      </c>
      <c r="BN327">
        <v>12.77</v>
      </c>
      <c r="BO327">
        <v>13.25</v>
      </c>
      <c r="BP327">
        <v>13.02</v>
      </c>
      <c r="BQ327">
        <v>8.26</v>
      </c>
      <c r="BR327">
        <v>10.29</v>
      </c>
      <c r="BS327">
        <v>10.91</v>
      </c>
      <c r="BT327">
        <v>10.38</v>
      </c>
    </row>
    <row r="328" spans="1:256" x14ac:dyDescent="0.2">
      <c r="F328">
        <v>11.69</v>
      </c>
      <c r="G328">
        <v>13.11</v>
      </c>
      <c r="H328">
        <v>13.85</v>
      </c>
      <c r="I328">
        <v>13.49</v>
      </c>
      <c r="J328">
        <v>9.67</v>
      </c>
      <c r="K328">
        <v>10.29</v>
      </c>
      <c r="L328">
        <v>11.29</v>
      </c>
      <c r="M328">
        <v>11.21</v>
      </c>
      <c r="N328">
        <v>8.39</v>
      </c>
      <c r="O328">
        <v>7.14</v>
      </c>
      <c r="P328">
        <v>7.49</v>
      </c>
      <c r="Q328">
        <v>6.99</v>
      </c>
      <c r="Z328">
        <v>11.88</v>
      </c>
      <c r="AA328">
        <v>13.12</v>
      </c>
      <c r="AB328">
        <v>14.49</v>
      </c>
      <c r="AC328">
        <v>13.63</v>
      </c>
      <c r="AD328">
        <v>9.89</v>
      </c>
      <c r="AE328">
        <v>10.68</v>
      </c>
      <c r="AF328">
        <v>11.65</v>
      </c>
      <c r="AG328">
        <v>11.39</v>
      </c>
      <c r="AH328">
        <v>8.9700000000000006</v>
      </c>
      <c r="AI328">
        <v>7.22</v>
      </c>
      <c r="AJ328">
        <v>7.77</v>
      </c>
      <c r="AK328">
        <v>6.66</v>
      </c>
      <c r="AT328">
        <v>10.29</v>
      </c>
      <c r="AU328">
        <v>12.81</v>
      </c>
      <c r="AV328">
        <v>13.23</v>
      </c>
      <c r="AW328">
        <v>13.06</v>
      </c>
      <c r="AX328">
        <v>8.25</v>
      </c>
      <c r="AY328">
        <v>10.29</v>
      </c>
      <c r="AZ328">
        <v>10.85</v>
      </c>
      <c r="BA328">
        <v>10.83</v>
      </c>
      <c r="BM328">
        <v>10.49</v>
      </c>
      <c r="BN328">
        <v>12.97</v>
      </c>
      <c r="BO328">
        <v>13.34</v>
      </c>
      <c r="BP328">
        <v>13.46</v>
      </c>
      <c r="BQ328">
        <v>8.3800000000000008</v>
      </c>
      <c r="BR328">
        <v>10.36</v>
      </c>
      <c r="BS328">
        <v>11.08</v>
      </c>
      <c r="BT328">
        <v>10.65</v>
      </c>
    </row>
    <row r="329" spans="1:256" x14ac:dyDescent="0.2">
      <c r="F329">
        <v>11.63</v>
      </c>
      <c r="G329">
        <v>12.89</v>
      </c>
      <c r="H329">
        <v>13.88</v>
      </c>
      <c r="I329">
        <v>13.44</v>
      </c>
      <c r="J329">
        <v>9.66</v>
      </c>
      <c r="K329">
        <v>10.32</v>
      </c>
      <c r="L329">
        <v>11.36</v>
      </c>
      <c r="M329">
        <v>11.24</v>
      </c>
      <c r="N329">
        <v>8.49</v>
      </c>
      <c r="O329">
        <v>7.17</v>
      </c>
      <c r="P329">
        <v>7.48</v>
      </c>
      <c r="Q329">
        <v>6.73</v>
      </c>
      <c r="Z329">
        <v>11.66</v>
      </c>
      <c r="AA329">
        <v>12.83</v>
      </c>
      <c r="AB329">
        <v>14.21</v>
      </c>
      <c r="AC329">
        <v>13.67</v>
      </c>
      <c r="AD329">
        <v>9.36</v>
      </c>
      <c r="AE329">
        <v>10.29</v>
      </c>
      <c r="AF329">
        <v>11.63</v>
      </c>
      <c r="AG329">
        <v>11.42</v>
      </c>
      <c r="AH329">
        <v>8.69</v>
      </c>
      <c r="AI329">
        <v>7.41</v>
      </c>
      <c r="AJ329">
        <v>7.67</v>
      </c>
      <c r="AK329">
        <v>6.93</v>
      </c>
      <c r="AT329">
        <v>10.34</v>
      </c>
      <c r="AU329">
        <v>12.97</v>
      </c>
      <c r="AV329">
        <v>13.11</v>
      </c>
      <c r="AW329">
        <v>13.34</v>
      </c>
      <c r="AX329">
        <v>8.35</v>
      </c>
      <c r="AY329">
        <v>10.52</v>
      </c>
      <c r="AZ329">
        <v>10.84</v>
      </c>
      <c r="BA329">
        <v>10.79</v>
      </c>
      <c r="BM329">
        <v>10.65</v>
      </c>
      <c r="BN329">
        <v>12.81</v>
      </c>
      <c r="BO329">
        <v>13.22</v>
      </c>
      <c r="BP329">
        <v>13.39</v>
      </c>
      <c r="BQ329">
        <v>8.2200000000000006</v>
      </c>
      <c r="BR329">
        <v>10.38</v>
      </c>
      <c r="BS329">
        <v>11.09</v>
      </c>
      <c r="BT329">
        <v>10.57</v>
      </c>
    </row>
    <row r="330" spans="1:256" x14ac:dyDescent="0.2">
      <c r="A330" s="1"/>
      <c r="F330">
        <v>11.57</v>
      </c>
      <c r="G330">
        <v>12.88</v>
      </c>
      <c r="H330">
        <v>13.64</v>
      </c>
      <c r="I330">
        <v>13.48</v>
      </c>
      <c r="J330">
        <v>9.66</v>
      </c>
      <c r="K330">
        <v>10.45</v>
      </c>
      <c r="L330">
        <v>11.24</v>
      </c>
      <c r="M330">
        <v>11.25</v>
      </c>
      <c r="N330">
        <v>8.5500000000000007</v>
      </c>
      <c r="O330">
        <v>7.16</v>
      </c>
      <c r="P330">
        <v>7.35</v>
      </c>
      <c r="Q330">
        <v>6.74</v>
      </c>
      <c r="Z330">
        <v>11.69</v>
      </c>
      <c r="AA330">
        <v>12.93</v>
      </c>
      <c r="AB330">
        <v>14.42</v>
      </c>
      <c r="AC330">
        <v>13.57</v>
      </c>
      <c r="AD330">
        <v>9.25</v>
      </c>
      <c r="AE330">
        <v>10.61</v>
      </c>
      <c r="AF330">
        <v>11.61</v>
      </c>
      <c r="AG330">
        <v>11.31</v>
      </c>
      <c r="AH330">
        <v>8.74</v>
      </c>
      <c r="AI330">
        <v>7.18</v>
      </c>
      <c r="AJ330">
        <v>7.75</v>
      </c>
      <c r="AK330">
        <v>6.66</v>
      </c>
      <c r="AT330">
        <v>10.17</v>
      </c>
      <c r="AU330">
        <v>12.85</v>
      </c>
      <c r="AV330">
        <v>12.95</v>
      </c>
      <c r="AW330">
        <v>12.98</v>
      </c>
      <c r="AX330">
        <v>8.34</v>
      </c>
      <c r="AY330">
        <v>10.67</v>
      </c>
      <c r="AZ330">
        <v>10.95</v>
      </c>
      <c r="BA330">
        <v>10.85</v>
      </c>
      <c r="BM330">
        <v>10.37</v>
      </c>
      <c r="BN330">
        <v>12.92</v>
      </c>
      <c r="BO330">
        <v>13.32</v>
      </c>
      <c r="BP330">
        <v>13.31</v>
      </c>
      <c r="BQ330">
        <v>8.34</v>
      </c>
      <c r="BR330">
        <v>10.53</v>
      </c>
      <c r="BS330">
        <v>10.94</v>
      </c>
      <c r="BT330">
        <v>10.67</v>
      </c>
    </row>
    <row r="331" spans="1:256" x14ac:dyDescent="0.2">
      <c r="F331">
        <v>11.69</v>
      </c>
      <c r="G331">
        <v>12.95</v>
      </c>
      <c r="H331">
        <v>13.86</v>
      </c>
      <c r="I331">
        <v>13.47</v>
      </c>
      <c r="J331">
        <v>9.75</v>
      </c>
      <c r="K331">
        <v>10.57</v>
      </c>
      <c r="L331">
        <v>10.83</v>
      </c>
      <c r="M331">
        <v>10.95</v>
      </c>
      <c r="N331">
        <v>8.5500000000000007</v>
      </c>
      <c r="O331">
        <v>7.25</v>
      </c>
      <c r="P331">
        <v>7.48</v>
      </c>
      <c r="Q331">
        <v>6.87</v>
      </c>
      <c r="Z331">
        <v>11.86</v>
      </c>
      <c r="AA331">
        <v>12.95</v>
      </c>
      <c r="AB331">
        <v>14.33</v>
      </c>
      <c r="AC331">
        <v>13.61</v>
      </c>
      <c r="AD331">
        <v>9.75</v>
      </c>
      <c r="AE331">
        <v>10.49</v>
      </c>
      <c r="AF331">
        <v>11.63</v>
      </c>
      <c r="AG331">
        <v>11.28</v>
      </c>
      <c r="AH331">
        <v>8.73</v>
      </c>
      <c r="AI331">
        <v>7.33</v>
      </c>
      <c r="AJ331">
        <v>7.68</v>
      </c>
      <c r="AK331">
        <v>6.82</v>
      </c>
      <c r="AT331">
        <v>10.27</v>
      </c>
      <c r="AU331">
        <v>12.85</v>
      </c>
      <c r="AV331">
        <v>13.21</v>
      </c>
      <c r="AW331">
        <v>13.14</v>
      </c>
      <c r="AX331">
        <v>8.2899999999999991</v>
      </c>
      <c r="AY331">
        <v>10.59</v>
      </c>
      <c r="AZ331">
        <v>10.98</v>
      </c>
      <c r="BA331">
        <v>10.81</v>
      </c>
      <c r="BM331">
        <v>10.33</v>
      </c>
      <c r="BN331">
        <v>12.96</v>
      </c>
      <c r="BO331">
        <v>13.32</v>
      </c>
      <c r="BP331">
        <v>13.03</v>
      </c>
      <c r="BQ331">
        <v>8.3800000000000008</v>
      </c>
      <c r="BR331">
        <v>10.65</v>
      </c>
      <c r="BS331">
        <v>10.98</v>
      </c>
      <c r="BT331">
        <v>10.69</v>
      </c>
    </row>
    <row r="332" spans="1:256" x14ac:dyDescent="0.2">
      <c r="F332">
        <v>11.65</v>
      </c>
      <c r="G332">
        <v>12.92</v>
      </c>
      <c r="H332">
        <v>13.56</v>
      </c>
      <c r="I332">
        <v>13.47</v>
      </c>
      <c r="J332">
        <v>9.69</v>
      </c>
      <c r="K332">
        <v>10.57</v>
      </c>
      <c r="L332">
        <v>11.29</v>
      </c>
      <c r="M332">
        <v>11.19</v>
      </c>
      <c r="N332">
        <v>8.52</v>
      </c>
      <c r="O332">
        <v>7.28</v>
      </c>
      <c r="P332">
        <v>7.46</v>
      </c>
      <c r="Q332">
        <v>6.72</v>
      </c>
      <c r="Z332">
        <v>11.65</v>
      </c>
      <c r="AA332">
        <v>12.97</v>
      </c>
      <c r="AB332">
        <v>14.31</v>
      </c>
      <c r="AC332">
        <v>13.61</v>
      </c>
      <c r="AD332">
        <v>9.74</v>
      </c>
      <c r="AE332">
        <v>10.75</v>
      </c>
      <c r="AF332">
        <v>11.46</v>
      </c>
      <c r="AG332">
        <v>11.28</v>
      </c>
      <c r="AH332">
        <v>8.58</v>
      </c>
      <c r="AI332">
        <v>7.39</v>
      </c>
      <c r="AJ332">
        <v>7.65</v>
      </c>
      <c r="AK332">
        <v>6.64</v>
      </c>
      <c r="AT332">
        <v>10.36</v>
      </c>
      <c r="AU332">
        <v>12.79</v>
      </c>
      <c r="AV332">
        <v>13.01</v>
      </c>
      <c r="AW332">
        <v>13.23</v>
      </c>
      <c r="AX332">
        <v>8.36</v>
      </c>
      <c r="AY332">
        <v>10.74</v>
      </c>
      <c r="AZ332">
        <v>10.86</v>
      </c>
      <c r="BA332">
        <v>10.98</v>
      </c>
      <c r="BM332">
        <v>10.53</v>
      </c>
      <c r="BN332">
        <v>12.91</v>
      </c>
      <c r="BO332">
        <v>13.32</v>
      </c>
      <c r="BP332">
        <v>13.31</v>
      </c>
      <c r="BQ332">
        <v>8.32</v>
      </c>
      <c r="BR332">
        <v>10.58</v>
      </c>
      <c r="BS332">
        <v>10.99</v>
      </c>
      <c r="BT332">
        <v>10.77</v>
      </c>
    </row>
    <row r="333" spans="1:256" x14ac:dyDescent="0.2">
      <c r="F333">
        <v>11.46</v>
      </c>
      <c r="G333">
        <v>12.97</v>
      </c>
      <c r="H333">
        <v>13.58</v>
      </c>
      <c r="I333">
        <v>13.49</v>
      </c>
      <c r="J333">
        <v>9.76</v>
      </c>
      <c r="K333">
        <v>10.62</v>
      </c>
      <c r="L333">
        <v>11.26</v>
      </c>
      <c r="M333">
        <v>11.21</v>
      </c>
      <c r="N333">
        <v>8.5500000000000007</v>
      </c>
      <c r="O333">
        <v>7.14</v>
      </c>
      <c r="P333">
        <v>7.45</v>
      </c>
      <c r="Q333">
        <v>6.97</v>
      </c>
      <c r="Z333">
        <v>11.25</v>
      </c>
      <c r="AA333">
        <v>12.94</v>
      </c>
      <c r="AB333">
        <v>14.36</v>
      </c>
      <c r="AC333">
        <v>13.64</v>
      </c>
      <c r="AD333">
        <v>9.5500000000000007</v>
      </c>
      <c r="AE333">
        <v>10.69</v>
      </c>
      <c r="AF333">
        <v>11.57</v>
      </c>
      <c r="AG333">
        <v>11.33</v>
      </c>
      <c r="AH333">
        <v>8.8699999999999992</v>
      </c>
      <c r="AI333">
        <v>7.41</v>
      </c>
      <c r="AJ333">
        <v>7.72</v>
      </c>
      <c r="AK333">
        <v>6.97</v>
      </c>
      <c r="AT333">
        <v>10.25</v>
      </c>
      <c r="AU333">
        <v>12.84</v>
      </c>
      <c r="AV333">
        <v>12.99</v>
      </c>
      <c r="AW333">
        <v>12.92</v>
      </c>
      <c r="AX333">
        <v>8.27</v>
      </c>
      <c r="AY333">
        <v>10.16</v>
      </c>
      <c r="AZ333">
        <v>10.93</v>
      </c>
      <c r="BA333">
        <v>10.94</v>
      </c>
      <c r="BM333">
        <v>10.33</v>
      </c>
      <c r="BN333">
        <v>12.92</v>
      </c>
      <c r="BO333">
        <v>13.39</v>
      </c>
      <c r="BP333">
        <v>13.23</v>
      </c>
      <c r="BQ333">
        <v>8.3800000000000008</v>
      </c>
      <c r="BR333">
        <v>10.25</v>
      </c>
      <c r="BS333">
        <v>10.91</v>
      </c>
      <c r="BT333">
        <v>10.73</v>
      </c>
    </row>
    <row r="334" spans="1:256" x14ac:dyDescent="0.2">
      <c r="F334">
        <v>11.56</v>
      </c>
      <c r="G334">
        <v>12.97</v>
      </c>
      <c r="H334">
        <v>13.51</v>
      </c>
      <c r="I334">
        <v>13.46</v>
      </c>
      <c r="J334">
        <v>9.66</v>
      </c>
      <c r="K334">
        <v>10.31</v>
      </c>
      <c r="L334">
        <v>11.28</v>
      </c>
      <c r="M334">
        <v>11.25</v>
      </c>
      <c r="N334">
        <v>8.56</v>
      </c>
      <c r="O334">
        <v>7.25</v>
      </c>
      <c r="P334">
        <v>7.47</v>
      </c>
      <c r="Q334">
        <v>6.93</v>
      </c>
      <c r="Z334">
        <v>11.48</v>
      </c>
      <c r="AA334">
        <v>12.88</v>
      </c>
      <c r="AB334">
        <v>14.23</v>
      </c>
      <c r="AC334">
        <v>13.63</v>
      </c>
      <c r="AD334">
        <v>9.6300000000000008</v>
      </c>
      <c r="AE334">
        <v>10.61</v>
      </c>
      <c r="AF334">
        <v>11.53</v>
      </c>
      <c r="AG334">
        <v>11.27</v>
      </c>
      <c r="AH334">
        <v>8.5399999999999991</v>
      </c>
      <c r="AI334">
        <v>7.19</v>
      </c>
      <c r="AJ334">
        <v>7.54</v>
      </c>
      <c r="AK334">
        <v>6.88</v>
      </c>
      <c r="AT334">
        <v>10.25</v>
      </c>
      <c r="AU334">
        <v>12.88</v>
      </c>
      <c r="AV334">
        <v>13.06</v>
      </c>
      <c r="AW334">
        <v>13.29</v>
      </c>
      <c r="AX334">
        <v>8.41</v>
      </c>
      <c r="AY334">
        <v>10.31</v>
      </c>
      <c r="AZ334">
        <v>10.87</v>
      </c>
      <c r="BA334">
        <v>10.91</v>
      </c>
      <c r="BM334">
        <v>10.51</v>
      </c>
      <c r="BN334">
        <v>12.88</v>
      </c>
      <c r="BO334">
        <v>13.33</v>
      </c>
      <c r="BP334">
        <v>13.18</v>
      </c>
      <c r="BQ334">
        <v>8.31</v>
      </c>
      <c r="BR334">
        <v>10.49</v>
      </c>
      <c r="BS334">
        <v>11.17</v>
      </c>
      <c r="BT334">
        <v>10.61</v>
      </c>
    </row>
    <row r="335" spans="1:256" x14ac:dyDescent="0.2">
      <c r="F335">
        <v>11.32</v>
      </c>
      <c r="G335">
        <v>12.72</v>
      </c>
      <c r="H335">
        <v>13.73</v>
      </c>
      <c r="I335">
        <v>13.43</v>
      </c>
      <c r="J335">
        <v>9.75</v>
      </c>
      <c r="K335">
        <v>10.52</v>
      </c>
      <c r="L335">
        <v>11.27</v>
      </c>
      <c r="M335">
        <v>11.28</v>
      </c>
      <c r="N335">
        <v>8.66</v>
      </c>
      <c r="O335">
        <v>7.17</v>
      </c>
      <c r="P335">
        <v>7.53</v>
      </c>
      <c r="Q335">
        <v>6.94</v>
      </c>
      <c r="Z335">
        <v>11.58</v>
      </c>
      <c r="AA335">
        <v>12.73</v>
      </c>
      <c r="AB335">
        <v>14.26</v>
      </c>
      <c r="AC335">
        <v>13.63</v>
      </c>
      <c r="AD335">
        <v>9.3699999999999992</v>
      </c>
      <c r="AE335">
        <v>10.71</v>
      </c>
      <c r="AF335">
        <v>11.57</v>
      </c>
      <c r="AG335">
        <v>11.39</v>
      </c>
      <c r="AH335">
        <v>8.99</v>
      </c>
      <c r="AI335">
        <v>7.28</v>
      </c>
      <c r="AJ335">
        <v>7.65</v>
      </c>
      <c r="AK335">
        <v>6.86</v>
      </c>
      <c r="AT335">
        <v>10.28</v>
      </c>
      <c r="AU335">
        <v>12.92</v>
      </c>
      <c r="AV335">
        <v>13.05</v>
      </c>
      <c r="AW335">
        <v>13.25</v>
      </c>
      <c r="AX335">
        <v>8.33</v>
      </c>
      <c r="AY335">
        <v>10.41</v>
      </c>
      <c r="AZ335">
        <v>10.98</v>
      </c>
      <c r="BA335">
        <v>10.82</v>
      </c>
      <c r="BM335">
        <v>10.43</v>
      </c>
      <c r="BN335">
        <v>12.93</v>
      </c>
      <c r="BO335">
        <v>13.35</v>
      </c>
      <c r="BP335">
        <v>13.07</v>
      </c>
      <c r="BQ335">
        <v>8.4600000000000009</v>
      </c>
      <c r="BR335">
        <v>10.46</v>
      </c>
      <c r="BS335">
        <v>11.08</v>
      </c>
      <c r="BT335">
        <v>10.77</v>
      </c>
    </row>
    <row r="336" spans="1:256" x14ac:dyDescent="0.2">
      <c r="A336" t="s">
        <v>84</v>
      </c>
      <c r="F336">
        <f t="shared" ref="F336:BA336" si="319">AVERAGE(F326:F335)</f>
        <v>11.581</v>
      </c>
      <c r="G336">
        <f t="shared" si="319"/>
        <v>12.916</v>
      </c>
      <c r="H336">
        <f t="shared" si="319"/>
        <v>13.707000000000003</v>
      </c>
      <c r="I336">
        <f t="shared" si="319"/>
        <v>13.475</v>
      </c>
      <c r="J336">
        <f t="shared" si="319"/>
        <v>9.6939999999999991</v>
      </c>
      <c r="K336">
        <f t="shared" si="319"/>
        <v>10.440999999999999</v>
      </c>
      <c r="L336">
        <f t="shared" si="319"/>
        <v>11.234999999999999</v>
      </c>
      <c r="M336">
        <f t="shared" si="319"/>
        <v>11.209</v>
      </c>
      <c r="N336">
        <f t="shared" si="319"/>
        <v>8.5079999999999991</v>
      </c>
      <c r="O336">
        <f t="shared" si="319"/>
        <v>7.2010000000000005</v>
      </c>
      <c r="P336">
        <f t="shared" si="319"/>
        <v>7.4600000000000009</v>
      </c>
      <c r="Q336">
        <f t="shared" si="319"/>
        <v>6.8339999999999987</v>
      </c>
      <c r="Z336">
        <f t="shared" si="319"/>
        <v>11.587</v>
      </c>
      <c r="AA336">
        <f t="shared" si="319"/>
        <v>12.907999999999998</v>
      </c>
      <c r="AB336">
        <f t="shared" si="319"/>
        <v>14.308999999999997</v>
      </c>
      <c r="AC336">
        <f t="shared" si="319"/>
        <v>13.613</v>
      </c>
      <c r="AD336">
        <f t="shared" si="319"/>
        <v>9.5779999999999994</v>
      </c>
      <c r="AE336">
        <f t="shared" si="319"/>
        <v>10.600999999999999</v>
      </c>
      <c r="AF336">
        <f t="shared" si="319"/>
        <v>11.572999999999999</v>
      </c>
      <c r="AG336">
        <f t="shared" si="319"/>
        <v>11.318</v>
      </c>
      <c r="AH336">
        <f t="shared" si="319"/>
        <v>8.7489999999999988</v>
      </c>
      <c r="AI336">
        <f t="shared" si="319"/>
        <v>7.3089999999999993</v>
      </c>
      <c r="AJ336">
        <f t="shared" si="319"/>
        <v>7.6550000000000011</v>
      </c>
      <c r="AK336">
        <f t="shared" si="319"/>
        <v>6.8130000000000006</v>
      </c>
      <c r="AT336">
        <f t="shared" si="319"/>
        <v>10.27</v>
      </c>
      <c r="AU336">
        <f t="shared" si="319"/>
        <v>12.841999999999999</v>
      </c>
      <c r="AV336">
        <f t="shared" si="319"/>
        <v>13.069000000000003</v>
      </c>
      <c r="AW336">
        <f t="shared" si="319"/>
        <v>13.126000000000001</v>
      </c>
      <c r="AX336">
        <f t="shared" si="319"/>
        <v>8.3209999999999997</v>
      </c>
      <c r="AY336">
        <f t="shared" si="319"/>
        <v>10.395</v>
      </c>
      <c r="AZ336">
        <f t="shared" si="319"/>
        <v>10.909000000000002</v>
      </c>
      <c r="BA336">
        <f t="shared" si="319"/>
        <v>10.852</v>
      </c>
      <c r="BM336">
        <f t="shared" ref="BM336:BT336" si="320">AVERAGE(BM326:BM335)</f>
        <v>10.419999999999998</v>
      </c>
      <c r="BN336">
        <f t="shared" si="320"/>
        <v>12.891</v>
      </c>
      <c r="BO336">
        <f t="shared" si="320"/>
        <v>13.300999999999998</v>
      </c>
      <c r="BP336">
        <f t="shared" si="320"/>
        <v>13.225</v>
      </c>
      <c r="BQ336">
        <f t="shared" si="320"/>
        <v>8.3469999999999995</v>
      </c>
      <c r="BR336">
        <f t="shared" si="320"/>
        <v>10.434000000000001</v>
      </c>
      <c r="BS336">
        <f t="shared" si="320"/>
        <v>11.013</v>
      </c>
      <c r="BT336">
        <f t="shared" si="320"/>
        <v>10.645999999999999</v>
      </c>
    </row>
    <row r="337" spans="1:256" x14ac:dyDescent="0.2">
      <c r="A337" t="s">
        <v>85</v>
      </c>
      <c r="F337">
        <f t="shared" ref="F337:BA337" si="321">(ABS(F336-F335)+ABS(F336-F334)+ABS(F336-F333)+ABS(F336-F332)+ABS(F336-F331)+ABS(F336-F330)+ABS(F336-F329)+ABS(F336-F328)+ABS(F336-F327)+ABS(F336-F326))</f>
        <v>0.82799999999999763</v>
      </c>
      <c r="G337">
        <f t="shared" si="321"/>
        <v>0.67999999999999794</v>
      </c>
      <c r="H337">
        <f t="shared" si="321"/>
        <v>1.0759999999999952</v>
      </c>
      <c r="I337">
        <f t="shared" si="321"/>
        <v>0.29999999999999893</v>
      </c>
      <c r="J337">
        <f t="shared" si="321"/>
        <v>0.40799999999999947</v>
      </c>
      <c r="K337">
        <f t="shared" si="321"/>
        <v>1.0499999999999989</v>
      </c>
      <c r="L337">
        <f t="shared" si="321"/>
        <v>0.8100000000000005</v>
      </c>
      <c r="M337">
        <f t="shared" si="321"/>
        <v>0.55600000000000449</v>
      </c>
      <c r="N337">
        <f t="shared" si="321"/>
        <v>0.68400000000000283</v>
      </c>
      <c r="O337">
        <f t="shared" si="321"/>
        <v>0.5320000000000018</v>
      </c>
      <c r="P337">
        <f t="shared" si="321"/>
        <v>0.30000000000000071</v>
      </c>
      <c r="Q337">
        <f t="shared" si="321"/>
        <v>1.0600000000000005</v>
      </c>
      <c r="Z337">
        <f t="shared" si="321"/>
        <v>1.6099999999999994</v>
      </c>
      <c r="AA337">
        <f t="shared" si="321"/>
        <v>0.88400000000000212</v>
      </c>
      <c r="AB337">
        <f t="shared" si="321"/>
        <v>0.73200000000000465</v>
      </c>
      <c r="AC337">
        <f t="shared" si="321"/>
        <v>0.27000000000000313</v>
      </c>
      <c r="AD337">
        <f t="shared" si="321"/>
        <v>1.5800000000000018</v>
      </c>
      <c r="AE337">
        <f t="shared" si="321"/>
        <v>0.90600000000000236</v>
      </c>
      <c r="AF337">
        <f t="shared" si="321"/>
        <v>0.45599999999999774</v>
      </c>
      <c r="AG337">
        <f t="shared" si="321"/>
        <v>0.51600000000000179</v>
      </c>
      <c r="AH337">
        <f t="shared" si="321"/>
        <v>1.3279999999999976</v>
      </c>
      <c r="AI337">
        <f t="shared" si="321"/>
        <v>0.88999999999999968</v>
      </c>
      <c r="AJ337">
        <f t="shared" si="321"/>
        <v>0.63999999999999613</v>
      </c>
      <c r="AK337">
        <f t="shared" si="321"/>
        <v>1.0239999999999982</v>
      </c>
      <c r="AT337">
        <f t="shared" si="321"/>
        <v>0.3999999999999968</v>
      </c>
      <c r="AU337">
        <f t="shared" si="321"/>
        <v>0.52000000000000135</v>
      </c>
      <c r="AV337">
        <f t="shared" si="321"/>
        <v>0.80800000000000693</v>
      </c>
      <c r="AW337">
        <f t="shared" si="321"/>
        <v>1.2399999999999984</v>
      </c>
      <c r="AX337">
        <f t="shared" si="321"/>
        <v>0.38800000000000168</v>
      </c>
      <c r="AY337">
        <f t="shared" si="321"/>
        <v>1.9100000000000001</v>
      </c>
      <c r="AZ337">
        <f t="shared" si="321"/>
        <v>0.49000000000000021</v>
      </c>
      <c r="BA337">
        <f t="shared" si="321"/>
        <v>0.56400000000000006</v>
      </c>
      <c r="BM337">
        <f t="shared" ref="BM337:BT337" si="322">(ABS(BM336-BM335)+ABS(BM336-BM334)+ABS(BM336-BM333)+ABS(BM336-BM332)+ABS(BM336-BM331)+ABS(BM336-BM330)+ABS(BM336-BM329)+ABS(BM336-BM328)+ABS(BM336-BM327)+ABS(BM336-BM326))</f>
        <v>1.0199999999999996</v>
      </c>
      <c r="BN337">
        <f t="shared" si="322"/>
        <v>0.52800000000000047</v>
      </c>
      <c r="BO337">
        <f t="shared" si="322"/>
        <v>0.52600000000000691</v>
      </c>
      <c r="BP337">
        <f t="shared" si="322"/>
        <v>1.2000000000000046</v>
      </c>
      <c r="BQ337">
        <f t="shared" si="322"/>
        <v>0.57000000000000206</v>
      </c>
      <c r="BR337">
        <f t="shared" si="322"/>
        <v>1.0800000000000018</v>
      </c>
      <c r="BS337">
        <f t="shared" si="322"/>
        <v>0.73599999999999888</v>
      </c>
      <c r="BT337">
        <f t="shared" si="322"/>
        <v>0.80800000000000161</v>
      </c>
    </row>
    <row r="338" spans="1:256" x14ac:dyDescent="0.2">
      <c r="F338">
        <f t="shared" ref="F338:BA338" si="323">F337/10</f>
        <v>8.2799999999999763E-2</v>
      </c>
      <c r="G338">
        <f t="shared" si="323"/>
        <v>6.7999999999999797E-2</v>
      </c>
      <c r="H338">
        <f t="shared" si="323"/>
        <v>0.10759999999999952</v>
      </c>
      <c r="I338">
        <f t="shared" si="323"/>
        <v>2.9999999999999895E-2</v>
      </c>
      <c r="J338">
        <f t="shared" si="323"/>
        <v>4.0799999999999947E-2</v>
      </c>
      <c r="K338">
        <f t="shared" si="323"/>
        <v>0.1049999999999999</v>
      </c>
      <c r="L338">
        <f t="shared" si="323"/>
        <v>8.1000000000000044E-2</v>
      </c>
      <c r="M338">
        <f t="shared" si="323"/>
        <v>5.5600000000000448E-2</v>
      </c>
      <c r="N338">
        <f t="shared" si="323"/>
        <v>6.840000000000028E-2</v>
      </c>
      <c r="O338">
        <f t="shared" si="323"/>
        <v>5.3200000000000178E-2</v>
      </c>
      <c r="P338">
        <f t="shared" si="323"/>
        <v>3.0000000000000072E-2</v>
      </c>
      <c r="Q338">
        <f t="shared" si="323"/>
        <v>0.10600000000000005</v>
      </c>
      <c r="Z338">
        <f t="shared" si="323"/>
        <v>0.16099999999999995</v>
      </c>
      <c r="AA338">
        <f t="shared" si="323"/>
        <v>8.8400000000000215E-2</v>
      </c>
      <c r="AB338">
        <f t="shared" si="323"/>
        <v>7.3200000000000459E-2</v>
      </c>
      <c r="AC338">
        <f t="shared" si="323"/>
        <v>2.7000000000000312E-2</v>
      </c>
      <c r="AD338">
        <f t="shared" si="323"/>
        <v>0.1580000000000002</v>
      </c>
      <c r="AE338">
        <f t="shared" si="323"/>
        <v>9.0600000000000236E-2</v>
      </c>
      <c r="AF338">
        <f t="shared" si="323"/>
        <v>4.5599999999999773E-2</v>
      </c>
      <c r="AG338">
        <f t="shared" si="323"/>
        <v>5.160000000000018E-2</v>
      </c>
      <c r="AH338">
        <f t="shared" si="323"/>
        <v>0.13279999999999975</v>
      </c>
      <c r="AI338">
        <f t="shared" si="323"/>
        <v>8.8999999999999968E-2</v>
      </c>
      <c r="AJ338">
        <f t="shared" si="323"/>
        <v>6.3999999999999613E-2</v>
      </c>
      <c r="AK338">
        <f t="shared" si="323"/>
        <v>0.10239999999999982</v>
      </c>
      <c r="AT338">
        <f t="shared" si="323"/>
        <v>3.9999999999999682E-2</v>
      </c>
      <c r="AU338">
        <f t="shared" si="323"/>
        <v>5.2000000000000136E-2</v>
      </c>
      <c r="AV338">
        <f t="shared" si="323"/>
        <v>8.0800000000000691E-2</v>
      </c>
      <c r="AW338">
        <f t="shared" si="323"/>
        <v>0.12399999999999985</v>
      </c>
      <c r="AX338">
        <f t="shared" si="323"/>
        <v>3.8800000000000168E-2</v>
      </c>
      <c r="AY338">
        <f t="shared" si="323"/>
        <v>0.191</v>
      </c>
      <c r="AZ338">
        <f t="shared" si="323"/>
        <v>4.9000000000000023E-2</v>
      </c>
      <c r="BA338">
        <f t="shared" si="323"/>
        <v>5.6400000000000006E-2</v>
      </c>
      <c r="BM338">
        <f t="shared" ref="BM338:BT338" si="324">BM337/10</f>
        <v>0.10199999999999995</v>
      </c>
      <c r="BN338">
        <f t="shared" si="324"/>
        <v>5.2800000000000048E-2</v>
      </c>
      <c r="BO338">
        <f t="shared" si="324"/>
        <v>5.2600000000000688E-2</v>
      </c>
      <c r="BP338">
        <f t="shared" si="324"/>
        <v>0.12000000000000047</v>
      </c>
      <c r="BQ338">
        <f t="shared" si="324"/>
        <v>5.7000000000000203E-2</v>
      </c>
      <c r="BR338">
        <f t="shared" si="324"/>
        <v>0.10800000000000018</v>
      </c>
      <c r="BS338">
        <f t="shared" si="324"/>
        <v>7.3599999999999888E-2</v>
      </c>
      <c r="BT338">
        <f t="shared" si="324"/>
        <v>8.0800000000000163E-2</v>
      </c>
    </row>
    <row r="339" spans="1:256" x14ac:dyDescent="0.2">
      <c r="F339">
        <f t="shared" ref="F339:BA339" si="325">F338/F336</f>
        <v>7.1496416544339662E-3</v>
      </c>
      <c r="G339">
        <f t="shared" si="325"/>
        <v>5.2647878600185659E-3</v>
      </c>
      <c r="H339">
        <f t="shared" si="325"/>
        <v>7.8500036477711747E-3</v>
      </c>
      <c r="I339">
        <f t="shared" si="325"/>
        <v>2.2263450834879329E-3</v>
      </c>
      <c r="J339">
        <f t="shared" si="325"/>
        <v>4.2087889416133643E-3</v>
      </c>
      <c r="K339">
        <f t="shared" si="325"/>
        <v>1.0056507997318255E-2</v>
      </c>
      <c r="L339">
        <f t="shared" si="325"/>
        <v>7.2096128170894567E-3</v>
      </c>
      <c r="M339">
        <f t="shared" si="325"/>
        <v>4.9602997591221745E-3</v>
      </c>
      <c r="N339">
        <f t="shared" si="325"/>
        <v>8.0394922425952378E-3</v>
      </c>
      <c r="O339">
        <f t="shared" si="325"/>
        <v>7.3878627968337971E-3</v>
      </c>
      <c r="P339">
        <f t="shared" si="325"/>
        <v>4.0214477211796334E-3</v>
      </c>
      <c r="Q339">
        <f t="shared" si="325"/>
        <v>1.5510681884694186E-2</v>
      </c>
      <c r="Z339">
        <f t="shared" si="325"/>
        <v>1.3894882195563989E-2</v>
      </c>
      <c r="AA339">
        <f t="shared" si="325"/>
        <v>6.8484660675550224E-3</v>
      </c>
      <c r="AB339">
        <f t="shared" si="325"/>
        <v>5.1156614718009972E-3</v>
      </c>
      <c r="AC339">
        <f t="shared" si="325"/>
        <v>1.9833982222875425E-3</v>
      </c>
      <c r="AD339">
        <f t="shared" si="325"/>
        <v>1.6496136980580518E-2</v>
      </c>
      <c r="AE339">
        <f t="shared" si="325"/>
        <v>8.5463635506084559E-3</v>
      </c>
      <c r="AF339">
        <f t="shared" si="325"/>
        <v>3.9402056510844012E-3</v>
      </c>
      <c r="AG339">
        <f t="shared" si="325"/>
        <v>4.5591093832832814E-3</v>
      </c>
      <c r="AH339">
        <f t="shared" si="325"/>
        <v>1.5178877586009804E-2</v>
      </c>
      <c r="AI339">
        <f t="shared" si="325"/>
        <v>1.2176768367765765E-2</v>
      </c>
      <c r="AJ339">
        <f t="shared" si="325"/>
        <v>8.3605486610058271E-3</v>
      </c>
      <c r="AK339">
        <f t="shared" si="325"/>
        <v>1.5030089534713022E-2</v>
      </c>
      <c r="AT339">
        <f t="shared" si="325"/>
        <v>3.8948393378772819E-3</v>
      </c>
      <c r="AU339">
        <f t="shared" si="325"/>
        <v>4.0492135181436021E-3</v>
      </c>
      <c r="AV339">
        <f t="shared" si="325"/>
        <v>6.1825694391308191E-3</v>
      </c>
      <c r="AW339">
        <f t="shared" si="325"/>
        <v>9.4468992838640745E-3</v>
      </c>
      <c r="AX339">
        <f t="shared" si="325"/>
        <v>4.6629010936185761E-3</v>
      </c>
      <c r="AY339">
        <f t="shared" si="325"/>
        <v>1.8374218374218376E-2</v>
      </c>
      <c r="AZ339">
        <f t="shared" si="325"/>
        <v>4.4917040975341474E-3</v>
      </c>
      <c r="BA339">
        <f t="shared" si="325"/>
        <v>5.1971986730556582E-3</v>
      </c>
      <c r="BM339">
        <f t="shared" ref="BM339:BT339" si="326">BM338/BM336</f>
        <v>9.7888675623800363E-3</v>
      </c>
      <c r="BN339">
        <f t="shared" si="326"/>
        <v>4.0958808471026334E-3</v>
      </c>
      <c r="BO339">
        <f t="shared" si="326"/>
        <v>3.954589880460168E-3</v>
      </c>
      <c r="BP339">
        <f t="shared" si="326"/>
        <v>9.0737240075614723E-3</v>
      </c>
      <c r="BQ339">
        <f t="shared" si="326"/>
        <v>6.8288007667425673E-3</v>
      </c>
      <c r="BR339">
        <f t="shared" si="326"/>
        <v>1.0350776308223134E-2</v>
      </c>
      <c r="BS339">
        <f t="shared" si="326"/>
        <v>6.6830109870153354E-3</v>
      </c>
      <c r="BT339">
        <f t="shared" si="326"/>
        <v>7.5897050535412526E-3</v>
      </c>
    </row>
    <row r="340" spans="1:256" x14ac:dyDescent="0.2">
      <c r="A340" s="1" t="s">
        <v>86</v>
      </c>
      <c r="B340" s="1"/>
      <c r="C340" s="1"/>
      <c r="D340" s="1"/>
      <c r="E340" s="1"/>
      <c r="F340" s="1">
        <f t="shared" ref="F340:BA340" si="327">F339*100</f>
        <v>0.71496416544339658</v>
      </c>
      <c r="G340" s="1">
        <f t="shared" si="327"/>
        <v>0.5264787860018566</v>
      </c>
      <c r="H340" s="1">
        <f t="shared" si="327"/>
        <v>0.78500036477711743</v>
      </c>
      <c r="I340" s="1">
        <f t="shared" si="327"/>
        <v>0.22263450834879328</v>
      </c>
      <c r="J340" s="1">
        <f t="shared" si="327"/>
        <v>0.42087889416133645</v>
      </c>
      <c r="K340" s="1">
        <f t="shared" si="327"/>
        <v>1.0056507997318256</v>
      </c>
      <c r="L340" s="1">
        <f t="shared" si="327"/>
        <v>0.72096128170894569</v>
      </c>
      <c r="M340" s="1">
        <f t="shared" si="327"/>
        <v>0.49602997591221742</v>
      </c>
      <c r="N340" s="1">
        <f t="shared" si="327"/>
        <v>0.80394922425952375</v>
      </c>
      <c r="O340" s="1">
        <f t="shared" si="327"/>
        <v>0.73878627968337973</v>
      </c>
      <c r="P340" s="1">
        <f t="shared" si="327"/>
        <v>0.40214477211796334</v>
      </c>
      <c r="Q340" s="1">
        <f t="shared" si="327"/>
        <v>1.5510681884694186</v>
      </c>
      <c r="R340" s="1"/>
      <c r="S340" s="1"/>
      <c r="T340" s="1"/>
      <c r="U340" s="1"/>
      <c r="V340" s="1"/>
      <c r="W340" s="1"/>
      <c r="X340" s="1"/>
      <c r="Y340" s="1"/>
      <c r="Z340" s="1">
        <f t="shared" si="327"/>
        <v>1.3894882195563989</v>
      </c>
      <c r="AA340" s="1">
        <f t="shared" si="327"/>
        <v>0.68484660675550224</v>
      </c>
      <c r="AB340" s="1">
        <f t="shared" si="327"/>
        <v>0.51156614718009974</v>
      </c>
      <c r="AC340" s="1">
        <f t="shared" si="327"/>
        <v>0.19833982222875424</v>
      </c>
      <c r="AD340" s="1">
        <f t="shared" si="327"/>
        <v>1.6496136980580518</v>
      </c>
      <c r="AE340" s="1">
        <f t="shared" si="327"/>
        <v>0.85463635506084557</v>
      </c>
      <c r="AF340" s="1">
        <f t="shared" si="327"/>
        <v>0.39402056510844014</v>
      </c>
      <c r="AG340" s="1">
        <f t="shared" si="327"/>
        <v>0.45591093832832813</v>
      </c>
      <c r="AH340" s="1">
        <f t="shared" si="327"/>
        <v>1.5178877586009802</v>
      </c>
      <c r="AI340" s="1">
        <f t="shared" si="327"/>
        <v>1.2176768367765765</v>
      </c>
      <c r="AJ340" s="1">
        <f t="shared" si="327"/>
        <v>0.83605486610058266</v>
      </c>
      <c r="AK340" s="1">
        <f t="shared" si="327"/>
        <v>1.5030089534713023</v>
      </c>
      <c r="AL340" s="1"/>
      <c r="AM340" s="1"/>
      <c r="AN340" s="1"/>
      <c r="AO340" s="1"/>
      <c r="AP340" s="1"/>
      <c r="AQ340" s="1"/>
      <c r="AR340" s="1"/>
      <c r="AS340" s="1"/>
      <c r="AT340" s="1">
        <f t="shared" si="327"/>
        <v>0.38948393378772816</v>
      </c>
      <c r="AU340" s="1">
        <f t="shared" si="327"/>
        <v>0.40492135181436023</v>
      </c>
      <c r="AV340" s="1">
        <f t="shared" si="327"/>
        <v>0.61825694391308195</v>
      </c>
      <c r="AW340" s="1">
        <f t="shared" si="327"/>
        <v>0.94468992838640742</v>
      </c>
      <c r="AX340" s="1">
        <f t="shared" si="327"/>
        <v>0.46629010936185761</v>
      </c>
      <c r="AY340" s="1">
        <f t="shared" si="327"/>
        <v>1.8374218374218376</v>
      </c>
      <c r="AZ340" s="1">
        <f t="shared" si="327"/>
        <v>0.44917040975341477</v>
      </c>
      <c r="BA340" s="1">
        <f t="shared" si="327"/>
        <v>0.51971986730556585</v>
      </c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>
        <f t="shared" ref="BM340:BT340" si="328">BM339*100</f>
        <v>0.97888675623800359</v>
      </c>
      <c r="BN340" s="1">
        <f t="shared" si="328"/>
        <v>0.40958808471026331</v>
      </c>
      <c r="BO340" s="1">
        <f t="shared" si="328"/>
        <v>0.39545898804601681</v>
      </c>
      <c r="BP340" s="1">
        <f t="shared" si="328"/>
        <v>0.90737240075614722</v>
      </c>
      <c r="BQ340" s="1">
        <f t="shared" si="328"/>
        <v>0.68288007667425676</v>
      </c>
      <c r="BR340" s="1">
        <f t="shared" si="328"/>
        <v>1.0350776308223133</v>
      </c>
      <c r="BS340" s="1">
        <f t="shared" si="328"/>
        <v>0.66830109870153354</v>
      </c>
      <c r="BT340" s="1">
        <f t="shared" si="328"/>
        <v>0.75897050535412525</v>
      </c>
      <c r="BU340" s="1"/>
      <c r="BV340" s="1"/>
      <c r="BW340" s="1"/>
      <c r="BX340" s="1"/>
      <c r="BY340" s="1"/>
      <c r="BZ340" s="1"/>
      <c r="CA340" s="1"/>
      <c r="CB340" s="1">
        <f>AVERAGE(B340:CA340)</f>
        <v>0.77670219827221365</v>
      </c>
      <c r="CC340" s="2" t="s">
        <v>144</v>
      </c>
      <c r="CD340" s="2">
        <f>(CB340+CB322+CB304+CB286+CB268+CB250+CB232+CB214+CB196+CB178+CB160)/11</f>
        <v>0.9683850509578783</v>
      </c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">
      <c r="A341" s="1" t="s">
        <v>178</v>
      </c>
      <c r="B341" s="6"/>
      <c r="C341" s="6"/>
      <c r="D341" s="6"/>
      <c r="E341" s="6"/>
      <c r="F341" s="6">
        <f t="shared" ref="F341:Q341" si="329">((POWER(ABS(F336-F326), 2))+(POWER(ABS(F336-F327), 2))+(POWER(ABS(F336-F328), 2))+(POWER(ABS(F336-F329), 2))+(POWER(ABS(F336-F330), 2))+(POWER(ABS(F336-F331), 2))+(POWER(ABS(F336-F332), 2))+(POWER(ABS(F336-F333), 2))+(POWER(ABS(F336-F334), 2))+(POWER(ABS(F336-F335), 2)))</f>
        <v>0.11728999999999941</v>
      </c>
      <c r="G341" s="6">
        <f t="shared" si="329"/>
        <v>9.083999999999956E-2</v>
      </c>
      <c r="H341" s="6">
        <f t="shared" si="329"/>
        <v>0.15660999999999986</v>
      </c>
      <c r="I341" s="6">
        <f t="shared" si="329"/>
        <v>1.9250000000000031E-2</v>
      </c>
      <c r="J341" s="6">
        <f t="shared" si="329"/>
        <v>2.0840000000000101E-2</v>
      </c>
      <c r="K341" s="6">
        <f t="shared" si="329"/>
        <v>0.13548999999999992</v>
      </c>
      <c r="L341" s="6">
        <f t="shared" si="329"/>
        <v>0.19264999999999941</v>
      </c>
      <c r="M341" s="6">
        <f t="shared" si="329"/>
        <v>8.1090000000000287E-2</v>
      </c>
      <c r="N341" s="6">
        <f t="shared" si="329"/>
        <v>6.7959999999999965E-2</v>
      </c>
      <c r="O341" s="6">
        <f t="shared" si="329"/>
        <v>3.1690000000000114E-2</v>
      </c>
      <c r="P341" s="6">
        <f t="shared" si="329"/>
        <v>1.9400000000000132E-2</v>
      </c>
      <c r="Q341" s="6">
        <f t="shared" si="329"/>
        <v>0.1250400000000001</v>
      </c>
      <c r="R341" s="6"/>
      <c r="S341" s="6"/>
      <c r="T341" s="6"/>
      <c r="U341" s="6"/>
      <c r="V341" s="6"/>
      <c r="W341" s="6"/>
      <c r="X341" s="6"/>
      <c r="Y341" s="6"/>
      <c r="Z341" s="6">
        <f t="shared" ref="Z341:AK341" si="330">((POWER(ABS(Z336-Z326), 2))+(POWER(ABS(Z336-Z327), 2))+(POWER(ABS(Z336-Z328), 2))+(POWER(ABS(Z336-Z329), 2))+(POWER(ABS(Z336-Z330), 2))+(POWER(ABS(Z336-Z331), 2))+(POWER(ABS(Z336-Z332), 2))+(POWER(ABS(Z336-Z333), 2))+(POWER(ABS(Z336-Z334), 2))+(POWER(ABS(Z336-Z335), 2)))</f>
        <v>0.37781000000000003</v>
      </c>
      <c r="AA341" s="6">
        <f t="shared" si="330"/>
        <v>0.12075999999999951</v>
      </c>
      <c r="AB341" s="6">
        <f t="shared" si="330"/>
        <v>8.5889999999999814E-2</v>
      </c>
      <c r="AC341" s="6">
        <f t="shared" si="330"/>
        <v>1.1210000000000003E-2</v>
      </c>
      <c r="AD341" s="6">
        <f t="shared" si="330"/>
        <v>0.36356000000000105</v>
      </c>
      <c r="AE341" s="6">
        <f t="shared" si="330"/>
        <v>0.15849000000000046</v>
      </c>
      <c r="AF341" s="6">
        <f t="shared" si="330"/>
        <v>3.0810000000000077E-2</v>
      </c>
      <c r="AG341" s="6">
        <f t="shared" si="330"/>
        <v>3.6560000000000203E-2</v>
      </c>
      <c r="AH341" s="6">
        <f t="shared" si="330"/>
        <v>0.2438900000000003</v>
      </c>
      <c r="AI341" s="6">
        <f t="shared" si="330"/>
        <v>9.3089999999999992E-2</v>
      </c>
      <c r="AJ341" s="6">
        <f t="shared" si="330"/>
        <v>7.8649999999999859E-2</v>
      </c>
      <c r="AK341" s="6">
        <f t="shared" si="330"/>
        <v>0.13660999999999981</v>
      </c>
      <c r="AL341" s="6"/>
      <c r="AM341" s="6"/>
      <c r="AN341" s="6"/>
      <c r="AO341" s="6"/>
      <c r="AP341" s="6"/>
      <c r="AQ341" s="6"/>
      <c r="AR341" s="6"/>
      <c r="AS341" s="6"/>
      <c r="AT341" s="6">
        <f t="shared" ref="AT341:BA341" si="331">((POWER(ABS(AT336-AT326), 2))+(POWER(ABS(AT336-AT327), 2))+(POWER(ABS(AT336-AT328), 2))+(POWER(ABS(AT336-AT329), 2))+(POWER(ABS(AT336-AT330), 2))+(POWER(ABS(AT336-AT331), 2))+(POWER(ABS(AT336-AT332), 2))+(POWER(ABS(AT336-AT333), 2))+(POWER(ABS(AT336-AT334), 2))+(POWER(ABS(AT336-AT335), 2)))</f>
        <v>2.7999999999999733E-2</v>
      </c>
      <c r="AU341" s="6">
        <f t="shared" si="331"/>
        <v>5.4160000000000354E-2</v>
      </c>
      <c r="AV341" s="6">
        <f t="shared" si="331"/>
        <v>8.9690000000000727E-2</v>
      </c>
      <c r="AW341" s="6">
        <f t="shared" si="331"/>
        <v>0.1936399999999994</v>
      </c>
      <c r="AX341" s="6">
        <f t="shared" si="331"/>
        <v>2.1090000000000109E-2</v>
      </c>
      <c r="AY341" s="6">
        <f t="shared" si="331"/>
        <v>0.46325000000000016</v>
      </c>
      <c r="AZ341" s="6">
        <f t="shared" si="331"/>
        <v>2.6890000000000122E-2</v>
      </c>
      <c r="BA341" s="6">
        <f t="shared" si="331"/>
        <v>4.9559999999999965E-2</v>
      </c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>
        <f t="shared" ref="BM341:BT341" si="332">((POWER(ABS(BM336-BM326), 2))+(POWER(ABS(BM336-BM327), 2))+(POWER(ABS(BM336-BM328), 2))+(POWER(ABS(BM336-BM329), 2))+(POWER(ABS(BM336-BM330), 2))+(POWER(ABS(BM336-BM331), 2))+(POWER(ABS(BM336-BM332), 2))+(POWER(ABS(BM336-BM333), 2))+(POWER(ABS(BM336-BM334), 2))+(POWER(ABS(BM336-BM335), 2)))</f>
        <v>0.1409999999999999</v>
      </c>
      <c r="BN341" s="6">
        <f t="shared" si="332"/>
        <v>3.8490000000000205E-2</v>
      </c>
      <c r="BO341" s="6">
        <f t="shared" si="332"/>
        <v>4.0090000000000008E-2</v>
      </c>
      <c r="BP341" s="6">
        <f t="shared" si="332"/>
        <v>0.20365000000000111</v>
      </c>
      <c r="BQ341" s="6">
        <f t="shared" si="332"/>
        <v>4.7210000000000162E-2</v>
      </c>
      <c r="BR341" s="6">
        <f t="shared" si="332"/>
        <v>0.15104000000000042</v>
      </c>
      <c r="BS341" s="6">
        <f t="shared" si="332"/>
        <v>6.8809999999999913E-2</v>
      </c>
      <c r="BT341" s="6">
        <f t="shared" si="332"/>
        <v>0.11883999999999946</v>
      </c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</row>
    <row r="342" spans="1:256" x14ac:dyDescent="0.2">
      <c r="A342" s="1"/>
      <c r="B342" s="6"/>
      <c r="C342" s="6"/>
      <c r="D342" s="6"/>
      <c r="E342" s="6"/>
      <c r="F342" s="6">
        <f t="shared" ref="F342:Q342" si="333">F341/9</f>
        <v>1.3032222222222157E-2</v>
      </c>
      <c r="G342" s="6">
        <f t="shared" si="333"/>
        <v>1.0093333333333284E-2</v>
      </c>
      <c r="H342" s="6">
        <f t="shared" si="333"/>
        <v>1.7401111111111096E-2</v>
      </c>
      <c r="I342" s="6">
        <f t="shared" si="333"/>
        <v>2.1388888888888924E-3</v>
      </c>
      <c r="J342" s="6">
        <f t="shared" si="333"/>
        <v>2.3155555555555668E-3</v>
      </c>
      <c r="K342" s="6">
        <f t="shared" si="333"/>
        <v>1.5054444444444435E-2</v>
      </c>
      <c r="L342" s="6">
        <f t="shared" si="333"/>
        <v>2.140555555555549E-2</v>
      </c>
      <c r="M342" s="6">
        <f t="shared" si="333"/>
        <v>9.0100000000000319E-3</v>
      </c>
      <c r="N342" s="6">
        <f t="shared" si="333"/>
        <v>7.5511111111111074E-3</v>
      </c>
      <c r="O342" s="6">
        <f t="shared" si="333"/>
        <v>3.5211111111111237E-3</v>
      </c>
      <c r="P342" s="6">
        <f t="shared" si="333"/>
        <v>2.1555555555555703E-3</v>
      </c>
      <c r="Q342" s="6">
        <f t="shared" si="333"/>
        <v>1.3893333333333344E-2</v>
      </c>
      <c r="R342" s="6"/>
      <c r="S342" s="6"/>
      <c r="T342" s="6"/>
      <c r="U342" s="6"/>
      <c r="V342" s="6"/>
      <c r="W342" s="6"/>
      <c r="X342" s="6"/>
      <c r="Y342" s="6"/>
      <c r="Z342" s="6">
        <f t="shared" ref="Z342:AK342" si="334">Z341/9</f>
        <v>4.1978888888888892E-2</v>
      </c>
      <c r="AA342" s="6">
        <f t="shared" si="334"/>
        <v>1.3417777777777723E-2</v>
      </c>
      <c r="AB342" s="6">
        <f t="shared" si="334"/>
        <v>9.5433333333333134E-3</v>
      </c>
      <c r="AC342" s="6">
        <f t="shared" si="334"/>
        <v>1.245555555555556E-3</v>
      </c>
      <c r="AD342" s="6">
        <f t="shared" si="334"/>
        <v>4.0395555555555671E-2</v>
      </c>
      <c r="AE342" s="6">
        <f t="shared" si="334"/>
        <v>1.7610000000000053E-2</v>
      </c>
      <c r="AF342" s="6">
        <f t="shared" si="334"/>
        <v>3.423333333333342E-3</v>
      </c>
      <c r="AG342" s="6">
        <f t="shared" si="334"/>
        <v>4.0622222222222448E-3</v>
      </c>
      <c r="AH342" s="6">
        <f t="shared" si="334"/>
        <v>2.7098888888888922E-2</v>
      </c>
      <c r="AI342" s="6">
        <f t="shared" si="334"/>
        <v>1.0343333333333333E-2</v>
      </c>
      <c r="AJ342" s="6">
        <f t="shared" si="334"/>
        <v>8.7388888888888724E-3</v>
      </c>
      <c r="AK342" s="6">
        <f t="shared" si="334"/>
        <v>1.5178888888888869E-2</v>
      </c>
      <c r="AL342" s="6"/>
      <c r="AM342" s="6"/>
      <c r="AN342" s="6"/>
      <c r="AO342" s="6"/>
      <c r="AP342" s="6"/>
      <c r="AQ342" s="6"/>
      <c r="AR342" s="6"/>
      <c r="AS342" s="6"/>
      <c r="AT342" s="6">
        <f t="shared" ref="AT342:BA342" si="335">AT341/9</f>
        <v>3.1111111111110814E-3</v>
      </c>
      <c r="AU342" s="6">
        <f t="shared" si="335"/>
        <v>6.0177777777778172E-3</v>
      </c>
      <c r="AV342" s="6">
        <f t="shared" si="335"/>
        <v>9.9655555555556372E-3</v>
      </c>
      <c r="AW342" s="6">
        <f t="shared" si="335"/>
        <v>2.1515555555555489E-2</v>
      </c>
      <c r="AX342" s="6">
        <f t="shared" si="335"/>
        <v>2.3433333333333453E-3</v>
      </c>
      <c r="AY342" s="6">
        <f t="shared" si="335"/>
        <v>5.1472222222222239E-2</v>
      </c>
      <c r="AZ342" s="6">
        <f t="shared" si="335"/>
        <v>2.9877777777777914E-3</v>
      </c>
      <c r="BA342" s="6">
        <f t="shared" si="335"/>
        <v>5.5066666666666632E-3</v>
      </c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>
        <f t="shared" ref="BM342:BT342" si="336">BM341/9</f>
        <v>1.5666666666666655E-2</v>
      </c>
      <c r="BN342" s="6">
        <f t="shared" si="336"/>
        <v>4.276666666666689E-3</v>
      </c>
      <c r="BO342" s="6">
        <f t="shared" si="336"/>
        <v>4.4544444444444449E-3</v>
      </c>
      <c r="BP342" s="6">
        <f t="shared" si="336"/>
        <v>2.2627777777777899E-2</v>
      </c>
      <c r="BQ342" s="6">
        <f t="shared" si="336"/>
        <v>5.2455555555555736E-3</v>
      </c>
      <c r="BR342" s="6">
        <f t="shared" si="336"/>
        <v>1.6782222222222268E-2</v>
      </c>
      <c r="BS342" s="6">
        <f t="shared" si="336"/>
        <v>7.6455555555555461E-3</v>
      </c>
      <c r="BT342" s="6">
        <f t="shared" si="336"/>
        <v>1.3204444444444385E-2</v>
      </c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  <c r="IV342" s="6"/>
    </row>
    <row r="343" spans="1:256" x14ac:dyDescent="0.2">
      <c r="A343" s="1" t="s">
        <v>179</v>
      </c>
      <c r="B343" s="2"/>
      <c r="C343" s="2"/>
      <c r="D343" s="2"/>
      <c r="E343" s="2"/>
      <c r="F343" s="2">
        <f t="shared" ref="F343:Q343" si="337">SQRT(F342)/SQRT(10)</f>
        <v>3.6100169282459266E-2</v>
      </c>
      <c r="G343" s="2">
        <f t="shared" si="337"/>
        <v>3.1770006819850205E-2</v>
      </c>
      <c r="H343" s="2">
        <f t="shared" si="337"/>
        <v>4.1714639050471354E-2</v>
      </c>
      <c r="I343" s="2">
        <f t="shared" si="337"/>
        <v>1.4624940645653547E-2</v>
      </c>
      <c r="J343" s="2">
        <f t="shared" si="337"/>
        <v>1.5216949614017806E-2</v>
      </c>
      <c r="K343" s="2">
        <f t="shared" si="337"/>
        <v>3.8800057273726325E-2</v>
      </c>
      <c r="L343" s="2">
        <f t="shared" si="337"/>
        <v>4.6266138325513496E-2</v>
      </c>
      <c r="M343" s="2">
        <f t="shared" si="337"/>
        <v>3.001666203960732E-2</v>
      </c>
      <c r="N343" s="2">
        <f t="shared" si="337"/>
        <v>2.7479285127366589E-2</v>
      </c>
      <c r="O343" s="2">
        <f t="shared" si="337"/>
        <v>1.8764623926716795E-2</v>
      </c>
      <c r="P343" s="2">
        <f t="shared" si="337"/>
        <v>1.4681810363696876E-2</v>
      </c>
      <c r="Q343" s="2">
        <f t="shared" si="337"/>
        <v>3.7273761995984978E-2</v>
      </c>
      <c r="R343" s="2"/>
      <c r="S343" s="2"/>
      <c r="T343" s="2"/>
      <c r="U343" s="2"/>
      <c r="V343" s="2"/>
      <c r="W343" s="2"/>
      <c r="X343" s="2"/>
      <c r="Y343" s="2"/>
      <c r="Z343" s="2">
        <f t="shared" ref="Z343:AK343" si="338">SQRT(Z342)/SQRT(10)</f>
        <v>6.4791117361015532E-2</v>
      </c>
      <c r="AA343" s="2">
        <f t="shared" si="338"/>
        <v>3.6630284980843003E-2</v>
      </c>
      <c r="AB343" s="2">
        <f t="shared" si="338"/>
        <v>3.0892285984260394E-2</v>
      </c>
      <c r="AC343" s="2">
        <f t="shared" si="338"/>
        <v>1.1160446028522139E-2</v>
      </c>
      <c r="AD343" s="2">
        <f t="shared" si="338"/>
        <v>6.3557498027813894E-2</v>
      </c>
      <c r="AE343" s="2">
        <f t="shared" si="338"/>
        <v>4.1964270516714634E-2</v>
      </c>
      <c r="AF343" s="2">
        <f t="shared" si="338"/>
        <v>1.8502252115170578E-2</v>
      </c>
      <c r="AG343" s="2">
        <f t="shared" si="338"/>
        <v>2.0154955277108019E-2</v>
      </c>
      <c r="AH343" s="2">
        <f t="shared" si="338"/>
        <v>5.2056593135633572E-2</v>
      </c>
      <c r="AI343" s="2">
        <f t="shared" si="338"/>
        <v>3.2161053050752758E-2</v>
      </c>
      <c r="AJ343" s="2">
        <f t="shared" si="338"/>
        <v>2.9561611743761318E-2</v>
      </c>
      <c r="AK343" s="2">
        <f t="shared" si="338"/>
        <v>3.8960093543122895E-2</v>
      </c>
      <c r="AL343" s="2"/>
      <c r="AM343" s="2"/>
      <c r="AN343" s="2"/>
      <c r="AO343" s="2"/>
      <c r="AP343" s="2"/>
      <c r="AQ343" s="2"/>
      <c r="AR343" s="2"/>
      <c r="AS343" s="2"/>
      <c r="AT343" s="2">
        <f t="shared" ref="AT343:BA343" si="339">SQRT(AT342)/SQRT(10)</f>
        <v>1.7638342073763854E-2</v>
      </c>
      <c r="AU343" s="2">
        <f t="shared" si="339"/>
        <v>2.4531159323965546E-2</v>
      </c>
      <c r="AV343" s="2">
        <f t="shared" si="339"/>
        <v>3.156826817479165E-2</v>
      </c>
      <c r="AW343" s="2">
        <f t="shared" si="339"/>
        <v>4.6384863431463814E-2</v>
      </c>
      <c r="AX343" s="2">
        <f t="shared" si="339"/>
        <v>1.5307950004273416E-2</v>
      </c>
      <c r="AY343" s="2">
        <f t="shared" si="339"/>
        <v>7.1744144166769622E-2</v>
      </c>
      <c r="AZ343" s="2">
        <f t="shared" si="339"/>
        <v>1.7285189549952271E-2</v>
      </c>
      <c r="BA343" s="2">
        <f t="shared" si="339"/>
        <v>2.3466287875730713E-2</v>
      </c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>
        <f t="shared" ref="BM343:BT343" si="340">SQRT(BM342)/SQRT(10)</f>
        <v>3.9581140290126368E-2</v>
      </c>
      <c r="BN343" s="2">
        <f t="shared" si="340"/>
        <v>2.068010315899485E-2</v>
      </c>
      <c r="BO343" s="2">
        <f t="shared" si="340"/>
        <v>2.1105554824368974E-2</v>
      </c>
      <c r="BP343" s="2">
        <f t="shared" si="340"/>
        <v>4.7568663821656684E-2</v>
      </c>
      <c r="BQ343" s="2">
        <f t="shared" si="340"/>
        <v>2.290317784840255E-2</v>
      </c>
      <c r="BR343" s="2">
        <f t="shared" si="340"/>
        <v>4.0966110655299301E-2</v>
      </c>
      <c r="BS343" s="2">
        <f t="shared" si="340"/>
        <v>2.7650597743187299E-2</v>
      </c>
      <c r="BT343" s="2">
        <f t="shared" si="340"/>
        <v>3.6337920199764305E-2</v>
      </c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</row>
    <row r="345" spans="1:256" x14ac:dyDescent="0.2">
      <c r="A345" s="1"/>
    </row>
    <row r="355" spans="80:80" x14ac:dyDescent="0.2">
      <c r="CB355" s="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opLeftCell="AC1" workbookViewId="0">
      <selection activeCell="AH23" sqref="AH23"/>
    </sheetView>
  </sheetViews>
  <sheetFormatPr defaultRowHeight="12.75" x14ac:dyDescent="0.2"/>
  <cols>
    <col min="34" max="35" width="16" customWidth="1"/>
    <col min="36" max="36" width="15.5703125" customWidth="1"/>
    <col min="37" max="37" width="11.28515625" customWidth="1"/>
    <col min="38" max="38" width="13.7109375" customWidth="1"/>
    <col min="39" max="39" width="13.85546875" customWidth="1"/>
    <col min="40" max="40" width="14.42578125" customWidth="1"/>
    <col min="41" max="41" width="19.85546875" customWidth="1"/>
  </cols>
  <sheetData>
    <row r="1" spans="1:42" x14ac:dyDescent="0.2">
      <c r="B1" s="11" t="s">
        <v>146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 t="s">
        <v>147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42" x14ac:dyDescent="0.2">
      <c r="A2" t="s">
        <v>182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155</v>
      </c>
      <c r="K2" t="s">
        <v>154</v>
      </c>
      <c r="L2" t="s">
        <v>153</v>
      </c>
      <c r="M2" t="s">
        <v>152</v>
      </c>
      <c r="N2" t="s">
        <v>151</v>
      </c>
      <c r="O2" t="s">
        <v>150</v>
      </c>
      <c r="P2" t="s">
        <v>149</v>
      </c>
      <c r="Q2" t="s">
        <v>148</v>
      </c>
      <c r="R2" t="s">
        <v>148</v>
      </c>
      <c r="S2" t="s">
        <v>149</v>
      </c>
      <c r="T2" t="s">
        <v>150</v>
      </c>
      <c r="U2" t="s">
        <v>151</v>
      </c>
      <c r="V2" t="s">
        <v>152</v>
      </c>
      <c r="W2" t="s">
        <v>153</v>
      </c>
      <c r="X2" t="s">
        <v>154</v>
      </c>
      <c r="Y2" t="s">
        <v>155</v>
      </c>
      <c r="Z2" t="s">
        <v>155</v>
      </c>
      <c r="AA2" t="s">
        <v>154</v>
      </c>
      <c r="AB2" t="s">
        <v>153</v>
      </c>
      <c r="AC2" t="s">
        <v>152</v>
      </c>
      <c r="AD2" t="s">
        <v>151</v>
      </c>
      <c r="AE2" t="s">
        <v>150</v>
      </c>
      <c r="AF2" t="s">
        <v>149</v>
      </c>
      <c r="AG2" t="s">
        <v>148</v>
      </c>
      <c r="AH2" t="s">
        <v>158</v>
      </c>
      <c r="AI2" t="s">
        <v>159</v>
      </c>
      <c r="AJ2" t="s">
        <v>160</v>
      </c>
      <c r="AK2" t="s">
        <v>161</v>
      </c>
      <c r="AL2" t="s">
        <v>162</v>
      </c>
      <c r="AM2" t="s">
        <v>163</v>
      </c>
      <c r="AN2" t="s">
        <v>164</v>
      </c>
      <c r="AO2" t="s">
        <v>183</v>
      </c>
    </row>
    <row r="3" spans="1:42" x14ac:dyDescent="0.2">
      <c r="A3" t="s">
        <v>87</v>
      </c>
      <c r="B3">
        <v>4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AH3">
        <f>COUNTIF(B3:AG3, 0)</f>
        <v>13</v>
      </c>
      <c r="AI3">
        <f>COUNTIF(B3:AG3, 1)</f>
        <v>1</v>
      </c>
      <c r="AJ3">
        <f>COUNTIF(B3:AG3, 2)</f>
        <v>0</v>
      </c>
      <c r="AK3">
        <f>COUNTIF(B3:AG3, 3)</f>
        <v>0</v>
      </c>
      <c r="AL3">
        <f>COUNTIF(B3:AG3, 4)</f>
        <v>2</v>
      </c>
      <c r="AM3">
        <f>COUNTIF(B3:AG3, 5)</f>
        <v>0</v>
      </c>
      <c r="AN3">
        <f>COUNTIF(B3:AG3, 6)</f>
        <v>0</v>
      </c>
      <c r="AO3">
        <f t="shared" ref="AO3:AO20" si="0">COUNTIF(B3:AG3, 7)</f>
        <v>0</v>
      </c>
    </row>
    <row r="4" spans="1:42" x14ac:dyDescent="0.2">
      <c r="A4" t="s">
        <v>93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</v>
      </c>
      <c r="AH4">
        <f t="shared" ref="AH4:AH22" si="1">COUNTIF(B4:AG4, 0)</f>
        <v>25</v>
      </c>
      <c r="AI4">
        <f t="shared" ref="AI4:AI22" si="2">COUNTIF(B4:AG4, 1)</f>
        <v>3</v>
      </c>
      <c r="AJ4">
        <f t="shared" ref="AJ4:AJ22" si="3">COUNTIF(B4:AG4, 2)</f>
        <v>0</v>
      </c>
      <c r="AK4">
        <f t="shared" ref="AK4:AK22" si="4">COUNTIF(B4:AG4, 3)</f>
        <v>0</v>
      </c>
      <c r="AL4">
        <f t="shared" ref="AL4:AL22" si="5">COUNTIF(B4:AG4, 4)</f>
        <v>0</v>
      </c>
      <c r="AM4">
        <f t="shared" ref="AM4:AM22" si="6">COUNTIF(B4:AG4, 5)</f>
        <v>4</v>
      </c>
      <c r="AN4">
        <f t="shared" ref="AN4:AN22" si="7">COUNTIF(B4:AG4, 6)</f>
        <v>0</v>
      </c>
      <c r="AO4">
        <f t="shared" si="0"/>
        <v>0</v>
      </c>
    </row>
    <row r="5" spans="1:42" x14ac:dyDescent="0.2">
      <c r="A5" t="s">
        <v>97</v>
      </c>
      <c r="B5">
        <v>5</v>
      </c>
      <c r="C5">
        <v>0</v>
      </c>
      <c r="D5">
        <v>0</v>
      </c>
      <c r="E5">
        <v>0</v>
      </c>
      <c r="F5">
        <v>0</v>
      </c>
      <c r="G5">
        <v>4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5</v>
      </c>
      <c r="R5">
        <v>5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5</v>
      </c>
      <c r="AH5">
        <f t="shared" si="1"/>
        <v>12</v>
      </c>
      <c r="AI5">
        <f t="shared" si="2"/>
        <v>15</v>
      </c>
      <c r="AJ5">
        <f t="shared" si="3"/>
        <v>0</v>
      </c>
      <c r="AK5">
        <f t="shared" si="4"/>
        <v>0</v>
      </c>
      <c r="AL5">
        <f t="shared" si="5"/>
        <v>1</v>
      </c>
      <c r="AM5">
        <f t="shared" si="6"/>
        <v>4</v>
      </c>
      <c r="AN5">
        <f t="shared" si="7"/>
        <v>0</v>
      </c>
      <c r="AO5">
        <f t="shared" si="0"/>
        <v>0</v>
      </c>
    </row>
    <row r="6" spans="1:42" x14ac:dyDescent="0.2">
      <c r="A6" t="s">
        <v>100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5</v>
      </c>
      <c r="R6">
        <v>5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v>5</v>
      </c>
      <c r="AH6">
        <f t="shared" si="1"/>
        <v>6</v>
      </c>
      <c r="AI6">
        <f t="shared" si="2"/>
        <v>22</v>
      </c>
      <c r="AJ6">
        <f t="shared" si="3"/>
        <v>0</v>
      </c>
      <c r="AK6">
        <f t="shared" si="4"/>
        <v>0</v>
      </c>
      <c r="AL6">
        <f t="shared" si="5"/>
        <v>0</v>
      </c>
      <c r="AM6">
        <f t="shared" si="6"/>
        <v>4</v>
      </c>
      <c r="AN6">
        <f t="shared" si="7"/>
        <v>0</v>
      </c>
      <c r="AO6">
        <f t="shared" si="0"/>
        <v>0</v>
      </c>
    </row>
    <row r="7" spans="1:42" x14ac:dyDescent="0.2">
      <c r="A7" t="s">
        <v>104</v>
      </c>
      <c r="B7">
        <v>4</v>
      </c>
      <c r="C7">
        <v>0</v>
      </c>
      <c r="D7">
        <v>0</v>
      </c>
      <c r="E7">
        <v>0</v>
      </c>
      <c r="F7">
        <v>0</v>
      </c>
      <c r="G7">
        <v>4</v>
      </c>
      <c r="H7">
        <v>1</v>
      </c>
      <c r="I7">
        <v>1</v>
      </c>
      <c r="J7">
        <v>1</v>
      </c>
      <c r="K7">
        <v>1</v>
      </c>
      <c r="L7">
        <v>4</v>
      </c>
      <c r="M7">
        <v>0</v>
      </c>
      <c r="N7">
        <v>0</v>
      </c>
      <c r="O7">
        <v>0</v>
      </c>
      <c r="P7">
        <v>0</v>
      </c>
      <c r="Q7">
        <v>4</v>
      </c>
      <c r="AH7">
        <f t="shared" si="1"/>
        <v>8</v>
      </c>
      <c r="AI7">
        <f t="shared" si="2"/>
        <v>4</v>
      </c>
      <c r="AJ7">
        <f t="shared" si="3"/>
        <v>0</v>
      </c>
      <c r="AK7">
        <f t="shared" si="4"/>
        <v>0</v>
      </c>
      <c r="AL7">
        <f t="shared" si="5"/>
        <v>4</v>
      </c>
      <c r="AM7">
        <f t="shared" si="6"/>
        <v>0</v>
      </c>
      <c r="AN7">
        <f t="shared" si="7"/>
        <v>0</v>
      </c>
      <c r="AO7">
        <f t="shared" si="0"/>
        <v>0</v>
      </c>
    </row>
    <row r="8" spans="1:42" x14ac:dyDescent="0.2">
      <c r="A8" t="s">
        <v>108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5</v>
      </c>
      <c r="AH8">
        <f t="shared" si="1"/>
        <v>27</v>
      </c>
      <c r="AI8">
        <f t="shared" si="2"/>
        <v>1</v>
      </c>
      <c r="AJ8">
        <f t="shared" si="3"/>
        <v>0</v>
      </c>
      <c r="AK8">
        <f t="shared" si="4"/>
        <v>0</v>
      </c>
      <c r="AL8">
        <f t="shared" si="5"/>
        <v>0</v>
      </c>
      <c r="AM8">
        <f t="shared" si="6"/>
        <v>4</v>
      </c>
      <c r="AN8">
        <f t="shared" si="7"/>
        <v>0</v>
      </c>
      <c r="AO8">
        <f t="shared" si="0"/>
        <v>0</v>
      </c>
    </row>
    <row r="9" spans="1:42" x14ac:dyDescent="0.2">
      <c r="A9" t="s">
        <v>111</v>
      </c>
      <c r="B9">
        <v>4</v>
      </c>
      <c r="C9">
        <v>3</v>
      </c>
      <c r="D9">
        <v>3</v>
      </c>
      <c r="E9">
        <v>0</v>
      </c>
      <c r="F9">
        <v>0</v>
      </c>
      <c r="G9">
        <v>5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0</v>
      </c>
      <c r="O9">
        <v>0</v>
      </c>
      <c r="P9">
        <v>0</v>
      </c>
      <c r="Q9">
        <v>4</v>
      </c>
      <c r="AH9">
        <f t="shared" si="1"/>
        <v>8</v>
      </c>
      <c r="AI9">
        <f t="shared" si="2"/>
        <v>2</v>
      </c>
      <c r="AJ9">
        <f t="shared" si="3"/>
        <v>0</v>
      </c>
      <c r="AK9">
        <f t="shared" si="4"/>
        <v>2</v>
      </c>
      <c r="AL9">
        <f t="shared" si="5"/>
        <v>2</v>
      </c>
      <c r="AM9">
        <f t="shared" si="6"/>
        <v>2</v>
      </c>
      <c r="AN9">
        <f t="shared" si="7"/>
        <v>0</v>
      </c>
      <c r="AO9">
        <f t="shared" si="0"/>
        <v>0</v>
      </c>
    </row>
    <row r="10" spans="1:42" x14ac:dyDescent="0.2">
      <c r="A10" t="s">
        <v>114</v>
      </c>
      <c r="R10">
        <v>5</v>
      </c>
      <c r="S10">
        <v>0</v>
      </c>
      <c r="T10">
        <v>0</v>
      </c>
      <c r="U10">
        <v>0</v>
      </c>
      <c r="V10">
        <v>4</v>
      </c>
      <c r="W10">
        <v>4</v>
      </c>
      <c r="X10">
        <v>1</v>
      </c>
      <c r="Y10">
        <v>1</v>
      </c>
      <c r="Z10">
        <v>1</v>
      </c>
      <c r="AA10">
        <v>1</v>
      </c>
      <c r="AB10">
        <v>4</v>
      </c>
      <c r="AC10">
        <v>4</v>
      </c>
      <c r="AD10">
        <v>1</v>
      </c>
      <c r="AE10">
        <v>0</v>
      </c>
      <c r="AF10">
        <v>0</v>
      </c>
      <c r="AG10">
        <v>5</v>
      </c>
      <c r="AH10">
        <f t="shared" si="1"/>
        <v>5</v>
      </c>
      <c r="AI10">
        <f t="shared" si="2"/>
        <v>5</v>
      </c>
      <c r="AJ10">
        <f t="shared" si="3"/>
        <v>0</v>
      </c>
      <c r="AK10">
        <f t="shared" si="4"/>
        <v>0</v>
      </c>
      <c r="AL10">
        <f t="shared" si="5"/>
        <v>4</v>
      </c>
      <c r="AM10">
        <f t="shared" si="6"/>
        <v>2</v>
      </c>
      <c r="AN10">
        <f t="shared" si="7"/>
        <v>0</v>
      </c>
      <c r="AO10">
        <f t="shared" si="0"/>
        <v>0</v>
      </c>
    </row>
    <row r="11" spans="1:42" x14ac:dyDescent="0.2">
      <c r="AH11" s="1">
        <f t="shared" ref="AH11:AM11" si="8">SUM(AH3:AH10)</f>
        <v>104</v>
      </c>
      <c r="AI11" s="1">
        <f t="shared" si="8"/>
        <v>53</v>
      </c>
      <c r="AJ11" s="1">
        <f t="shared" si="8"/>
        <v>0</v>
      </c>
      <c r="AK11" s="1">
        <f t="shared" si="8"/>
        <v>2</v>
      </c>
      <c r="AL11" s="1">
        <f t="shared" si="8"/>
        <v>13</v>
      </c>
      <c r="AM11" s="1">
        <f t="shared" si="8"/>
        <v>20</v>
      </c>
      <c r="AN11" s="6"/>
      <c r="AP11" s="2">
        <v>192</v>
      </c>
    </row>
    <row r="12" spans="1:42" x14ac:dyDescent="0.2">
      <c r="A12" t="s">
        <v>116</v>
      </c>
      <c r="B12">
        <v>5</v>
      </c>
      <c r="C12">
        <v>0</v>
      </c>
      <c r="D12">
        <v>0</v>
      </c>
      <c r="E12">
        <v>0</v>
      </c>
      <c r="F12">
        <v>0</v>
      </c>
      <c r="G12">
        <v>5</v>
      </c>
      <c r="H12">
        <v>1</v>
      </c>
      <c r="I12">
        <v>1</v>
      </c>
      <c r="J12">
        <v>1</v>
      </c>
      <c r="K12">
        <v>1</v>
      </c>
      <c r="L12">
        <v>5</v>
      </c>
      <c r="M12">
        <v>0</v>
      </c>
      <c r="N12">
        <v>0</v>
      </c>
      <c r="O12">
        <v>0</v>
      </c>
      <c r="P12">
        <v>0</v>
      </c>
      <c r="Q12">
        <v>5</v>
      </c>
      <c r="AH12">
        <f t="shared" si="1"/>
        <v>8</v>
      </c>
      <c r="AI12">
        <f t="shared" si="2"/>
        <v>4</v>
      </c>
      <c r="AJ12">
        <f t="shared" si="3"/>
        <v>0</v>
      </c>
      <c r="AK12">
        <f t="shared" si="4"/>
        <v>0</v>
      </c>
      <c r="AL12">
        <f t="shared" si="5"/>
        <v>0</v>
      </c>
      <c r="AM12">
        <f t="shared" si="6"/>
        <v>4</v>
      </c>
      <c r="AN12">
        <f t="shared" si="7"/>
        <v>0</v>
      </c>
      <c r="AO12">
        <f t="shared" si="0"/>
        <v>0</v>
      </c>
    </row>
    <row r="13" spans="1:42" x14ac:dyDescent="0.2">
      <c r="A13" t="s">
        <v>117</v>
      </c>
      <c r="B13">
        <v>5</v>
      </c>
      <c r="C13">
        <v>0</v>
      </c>
      <c r="D13">
        <v>0</v>
      </c>
      <c r="E13">
        <v>0</v>
      </c>
      <c r="F13">
        <v>1</v>
      </c>
      <c r="G13">
        <v>5</v>
      </c>
      <c r="H13">
        <v>1</v>
      </c>
      <c r="I13">
        <v>1</v>
      </c>
      <c r="J13">
        <v>1</v>
      </c>
      <c r="K13">
        <v>1</v>
      </c>
      <c r="L13">
        <v>5</v>
      </c>
      <c r="M13">
        <v>6</v>
      </c>
      <c r="N13">
        <v>0</v>
      </c>
      <c r="O13">
        <v>0</v>
      </c>
      <c r="P13">
        <v>0</v>
      </c>
      <c r="Q13">
        <v>5</v>
      </c>
      <c r="AH13">
        <f t="shared" si="1"/>
        <v>6</v>
      </c>
      <c r="AI13">
        <f t="shared" si="2"/>
        <v>5</v>
      </c>
      <c r="AJ13">
        <f t="shared" si="3"/>
        <v>0</v>
      </c>
      <c r="AK13">
        <f t="shared" si="4"/>
        <v>0</v>
      </c>
      <c r="AL13">
        <f t="shared" si="5"/>
        <v>0</v>
      </c>
      <c r="AM13">
        <f t="shared" si="6"/>
        <v>4</v>
      </c>
      <c r="AN13">
        <f t="shared" si="7"/>
        <v>1</v>
      </c>
      <c r="AO13">
        <f t="shared" si="0"/>
        <v>0</v>
      </c>
    </row>
    <row r="14" spans="1:42" x14ac:dyDescent="0.2">
      <c r="A14" t="s">
        <v>118</v>
      </c>
      <c r="B14">
        <v>4</v>
      </c>
      <c r="C14">
        <v>0</v>
      </c>
      <c r="D14">
        <v>0</v>
      </c>
      <c r="E14">
        <v>1</v>
      </c>
      <c r="F14">
        <v>1</v>
      </c>
      <c r="G14">
        <v>5</v>
      </c>
      <c r="H14">
        <v>1</v>
      </c>
      <c r="I14">
        <v>1</v>
      </c>
      <c r="J14">
        <v>1</v>
      </c>
      <c r="K14">
        <v>1</v>
      </c>
      <c r="L14">
        <v>5</v>
      </c>
      <c r="M14">
        <v>1</v>
      </c>
      <c r="N14">
        <v>1</v>
      </c>
      <c r="O14">
        <v>1</v>
      </c>
      <c r="P14">
        <v>0</v>
      </c>
      <c r="Q14">
        <v>4</v>
      </c>
      <c r="AH14">
        <f t="shared" si="1"/>
        <v>3</v>
      </c>
      <c r="AI14">
        <f t="shared" si="2"/>
        <v>9</v>
      </c>
      <c r="AJ14">
        <f t="shared" si="3"/>
        <v>0</v>
      </c>
      <c r="AK14">
        <f t="shared" si="4"/>
        <v>0</v>
      </c>
      <c r="AL14">
        <f t="shared" si="5"/>
        <v>2</v>
      </c>
      <c r="AM14">
        <f t="shared" si="6"/>
        <v>2</v>
      </c>
      <c r="AN14">
        <f t="shared" si="7"/>
        <v>0</v>
      </c>
      <c r="AO14">
        <f t="shared" si="0"/>
        <v>0</v>
      </c>
    </row>
    <row r="15" spans="1:42" x14ac:dyDescent="0.2">
      <c r="A15" t="s">
        <v>119</v>
      </c>
      <c r="B15">
        <v>4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0</v>
      </c>
      <c r="K15">
        <v>0</v>
      </c>
      <c r="L15">
        <v>5</v>
      </c>
      <c r="M15">
        <v>0</v>
      </c>
      <c r="N15">
        <v>0</v>
      </c>
      <c r="O15">
        <v>0</v>
      </c>
      <c r="P15">
        <v>0</v>
      </c>
      <c r="Q15">
        <v>4</v>
      </c>
      <c r="AH15">
        <f t="shared" si="1"/>
        <v>12</v>
      </c>
      <c r="AI15">
        <f t="shared" si="2"/>
        <v>0</v>
      </c>
      <c r="AJ15">
        <f t="shared" si="3"/>
        <v>0</v>
      </c>
      <c r="AK15">
        <f t="shared" si="4"/>
        <v>0</v>
      </c>
      <c r="AL15">
        <f t="shared" si="5"/>
        <v>2</v>
      </c>
      <c r="AM15">
        <f t="shared" si="6"/>
        <v>2</v>
      </c>
      <c r="AN15">
        <f t="shared" si="7"/>
        <v>0</v>
      </c>
      <c r="AO15">
        <f t="shared" si="0"/>
        <v>0</v>
      </c>
    </row>
    <row r="16" spans="1:42" x14ac:dyDescent="0.2">
      <c r="A16" t="s">
        <v>128</v>
      </c>
      <c r="B16">
        <v>4</v>
      </c>
      <c r="C16">
        <v>0</v>
      </c>
      <c r="D16">
        <v>0</v>
      </c>
      <c r="E16">
        <v>3</v>
      </c>
      <c r="F16">
        <v>5</v>
      </c>
      <c r="G16">
        <v>5</v>
      </c>
      <c r="H16">
        <v>1</v>
      </c>
      <c r="I16">
        <v>1</v>
      </c>
      <c r="J16">
        <v>1</v>
      </c>
      <c r="K16">
        <v>1</v>
      </c>
      <c r="L16">
        <v>5</v>
      </c>
      <c r="M16">
        <v>5</v>
      </c>
      <c r="N16">
        <v>0</v>
      </c>
      <c r="O16">
        <v>0</v>
      </c>
      <c r="P16">
        <v>0</v>
      </c>
      <c r="Q16">
        <v>4</v>
      </c>
      <c r="R16">
        <v>4</v>
      </c>
      <c r="S16">
        <v>0</v>
      </c>
      <c r="T16">
        <v>0</v>
      </c>
      <c r="U16">
        <v>5</v>
      </c>
      <c r="V16">
        <v>5</v>
      </c>
      <c r="W16">
        <v>4</v>
      </c>
      <c r="X16">
        <v>1</v>
      </c>
      <c r="Y16">
        <v>1</v>
      </c>
      <c r="Z16">
        <v>1</v>
      </c>
      <c r="AA16">
        <v>1</v>
      </c>
      <c r="AB16">
        <v>4</v>
      </c>
      <c r="AC16">
        <v>5</v>
      </c>
      <c r="AD16">
        <v>5</v>
      </c>
      <c r="AE16">
        <v>0</v>
      </c>
      <c r="AF16">
        <v>0</v>
      </c>
      <c r="AG16">
        <v>4</v>
      </c>
      <c r="AH16">
        <f t="shared" si="1"/>
        <v>9</v>
      </c>
      <c r="AI16">
        <f t="shared" si="2"/>
        <v>8</v>
      </c>
      <c r="AJ16">
        <f t="shared" si="3"/>
        <v>0</v>
      </c>
      <c r="AK16">
        <f t="shared" si="4"/>
        <v>1</v>
      </c>
      <c r="AL16">
        <f t="shared" si="5"/>
        <v>6</v>
      </c>
      <c r="AM16">
        <f t="shared" si="6"/>
        <v>8</v>
      </c>
      <c r="AN16">
        <f t="shared" si="7"/>
        <v>0</v>
      </c>
      <c r="AO16">
        <f t="shared" si="0"/>
        <v>0</v>
      </c>
    </row>
    <row r="17" spans="1:42" x14ac:dyDescent="0.2">
      <c r="A17" t="s">
        <v>129</v>
      </c>
      <c r="B17">
        <v>4</v>
      </c>
      <c r="C17">
        <v>0</v>
      </c>
      <c r="D17">
        <v>0</v>
      </c>
      <c r="E17">
        <v>4</v>
      </c>
      <c r="F17">
        <v>5</v>
      </c>
      <c r="G17">
        <v>5</v>
      </c>
      <c r="H17">
        <v>1</v>
      </c>
      <c r="I17">
        <v>1</v>
      </c>
      <c r="J17">
        <v>1</v>
      </c>
      <c r="K17">
        <v>1</v>
      </c>
      <c r="L17">
        <v>5</v>
      </c>
      <c r="M17">
        <v>5</v>
      </c>
      <c r="N17">
        <v>4</v>
      </c>
      <c r="O17">
        <v>0</v>
      </c>
      <c r="P17">
        <v>0</v>
      </c>
      <c r="Q17">
        <v>4</v>
      </c>
      <c r="R17">
        <v>4</v>
      </c>
      <c r="S17">
        <v>0</v>
      </c>
      <c r="T17">
        <v>0</v>
      </c>
      <c r="U17">
        <v>5</v>
      </c>
      <c r="V17">
        <v>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4</v>
      </c>
      <c r="AD17">
        <v>5</v>
      </c>
      <c r="AE17">
        <v>0</v>
      </c>
      <c r="AF17">
        <v>0</v>
      </c>
      <c r="AG17">
        <v>4</v>
      </c>
      <c r="AH17">
        <f t="shared" si="1"/>
        <v>8</v>
      </c>
      <c r="AI17">
        <f t="shared" si="2"/>
        <v>10</v>
      </c>
      <c r="AJ17">
        <f t="shared" si="3"/>
        <v>0</v>
      </c>
      <c r="AK17">
        <f t="shared" si="4"/>
        <v>0</v>
      </c>
      <c r="AL17">
        <f t="shared" si="5"/>
        <v>8</v>
      </c>
      <c r="AM17">
        <f t="shared" si="6"/>
        <v>6</v>
      </c>
      <c r="AN17">
        <f t="shared" si="7"/>
        <v>0</v>
      </c>
      <c r="AO17">
        <f t="shared" si="0"/>
        <v>0</v>
      </c>
    </row>
    <row r="18" spans="1:42" x14ac:dyDescent="0.2">
      <c r="A18" t="s">
        <v>130</v>
      </c>
      <c r="B18">
        <v>5</v>
      </c>
      <c r="C18">
        <v>0</v>
      </c>
      <c r="D18">
        <v>0</v>
      </c>
      <c r="E18">
        <v>0</v>
      </c>
      <c r="F18">
        <v>0</v>
      </c>
      <c r="G18">
        <v>5</v>
      </c>
      <c r="H18">
        <v>1</v>
      </c>
      <c r="I18">
        <v>1</v>
      </c>
      <c r="J18">
        <v>1</v>
      </c>
      <c r="K18">
        <v>1</v>
      </c>
      <c r="L18">
        <v>5</v>
      </c>
      <c r="M18">
        <v>0</v>
      </c>
      <c r="N18">
        <v>0</v>
      </c>
      <c r="O18">
        <v>0</v>
      </c>
      <c r="P18">
        <v>0</v>
      </c>
      <c r="Q18">
        <v>5</v>
      </c>
      <c r="AH18">
        <f t="shared" si="1"/>
        <v>8</v>
      </c>
      <c r="AI18">
        <f t="shared" si="2"/>
        <v>4</v>
      </c>
      <c r="AJ18">
        <f t="shared" si="3"/>
        <v>0</v>
      </c>
      <c r="AK18">
        <f t="shared" si="4"/>
        <v>0</v>
      </c>
      <c r="AL18">
        <f t="shared" si="5"/>
        <v>0</v>
      </c>
      <c r="AM18">
        <f t="shared" si="6"/>
        <v>4</v>
      </c>
      <c r="AN18">
        <f t="shared" si="7"/>
        <v>0</v>
      </c>
      <c r="AO18">
        <f t="shared" si="0"/>
        <v>0</v>
      </c>
    </row>
    <row r="19" spans="1:42" x14ac:dyDescent="0.2">
      <c r="A19" t="s">
        <v>131</v>
      </c>
      <c r="B19">
        <v>5</v>
      </c>
      <c r="C19">
        <v>0</v>
      </c>
      <c r="D19">
        <v>0</v>
      </c>
      <c r="E19">
        <v>0</v>
      </c>
      <c r="F19">
        <v>0</v>
      </c>
      <c r="G19">
        <v>5</v>
      </c>
      <c r="H19">
        <v>1</v>
      </c>
      <c r="I19">
        <v>1</v>
      </c>
      <c r="J19">
        <v>1</v>
      </c>
      <c r="K19">
        <v>1</v>
      </c>
      <c r="L19">
        <v>5</v>
      </c>
      <c r="M19">
        <v>0</v>
      </c>
      <c r="N19">
        <v>0</v>
      </c>
      <c r="O19">
        <v>0</v>
      </c>
      <c r="P19">
        <v>0</v>
      </c>
      <c r="Q19">
        <v>5</v>
      </c>
      <c r="R19">
        <v>1</v>
      </c>
      <c r="S19">
        <v>0</v>
      </c>
      <c r="T19">
        <v>1</v>
      </c>
      <c r="U19">
        <v>5</v>
      </c>
      <c r="V19">
        <v>5</v>
      </c>
      <c r="W19">
        <v>5</v>
      </c>
      <c r="X19">
        <v>1</v>
      </c>
      <c r="Y19">
        <v>1</v>
      </c>
      <c r="Z19">
        <v>1</v>
      </c>
      <c r="AA19">
        <v>1</v>
      </c>
      <c r="AB19">
        <v>5</v>
      </c>
      <c r="AC19">
        <v>5</v>
      </c>
      <c r="AD19">
        <v>5</v>
      </c>
      <c r="AE19">
        <v>1</v>
      </c>
      <c r="AF19">
        <v>0</v>
      </c>
      <c r="AG19">
        <v>1</v>
      </c>
      <c r="AH19">
        <f t="shared" si="1"/>
        <v>10</v>
      </c>
      <c r="AI19">
        <f t="shared" si="2"/>
        <v>12</v>
      </c>
      <c r="AJ19">
        <f t="shared" si="3"/>
        <v>0</v>
      </c>
      <c r="AK19">
        <f t="shared" si="4"/>
        <v>0</v>
      </c>
      <c r="AL19">
        <f t="shared" si="5"/>
        <v>0</v>
      </c>
      <c r="AM19">
        <f t="shared" si="6"/>
        <v>10</v>
      </c>
      <c r="AN19">
        <f t="shared" si="7"/>
        <v>0</v>
      </c>
      <c r="AO19">
        <f t="shared" si="0"/>
        <v>0</v>
      </c>
    </row>
    <row r="20" spans="1:42" x14ac:dyDescent="0.2">
      <c r="A20" t="s">
        <v>136</v>
      </c>
      <c r="B20">
        <v>5</v>
      </c>
      <c r="C20">
        <v>0</v>
      </c>
      <c r="D20">
        <v>0</v>
      </c>
      <c r="E20">
        <v>0</v>
      </c>
      <c r="F20">
        <v>1</v>
      </c>
      <c r="G20">
        <v>5</v>
      </c>
      <c r="H20">
        <v>1</v>
      </c>
      <c r="I20">
        <v>1</v>
      </c>
      <c r="J20">
        <v>1</v>
      </c>
      <c r="K20">
        <v>0</v>
      </c>
      <c r="L20">
        <v>5</v>
      </c>
      <c r="M20">
        <v>0</v>
      </c>
      <c r="N20">
        <v>1</v>
      </c>
      <c r="O20">
        <v>0</v>
      </c>
      <c r="P20">
        <v>0</v>
      </c>
      <c r="Q20">
        <v>5</v>
      </c>
      <c r="R20">
        <v>5</v>
      </c>
      <c r="S20">
        <v>0</v>
      </c>
      <c r="T20">
        <v>0</v>
      </c>
      <c r="U20">
        <v>0</v>
      </c>
      <c r="V20">
        <v>0</v>
      </c>
      <c r="W20">
        <v>4</v>
      </c>
      <c r="X20">
        <v>1</v>
      </c>
      <c r="Y20">
        <v>1</v>
      </c>
      <c r="Z20">
        <v>1</v>
      </c>
      <c r="AA20">
        <v>1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5</v>
      </c>
      <c r="AH20">
        <f t="shared" si="1"/>
        <v>15</v>
      </c>
      <c r="AI20">
        <f t="shared" si="2"/>
        <v>9</v>
      </c>
      <c r="AJ20">
        <f t="shared" si="3"/>
        <v>0</v>
      </c>
      <c r="AK20">
        <f t="shared" si="4"/>
        <v>0</v>
      </c>
      <c r="AL20">
        <f t="shared" si="5"/>
        <v>2</v>
      </c>
      <c r="AM20">
        <f t="shared" si="6"/>
        <v>6</v>
      </c>
      <c r="AN20">
        <f t="shared" si="7"/>
        <v>0</v>
      </c>
      <c r="AO20">
        <f t="shared" si="0"/>
        <v>0</v>
      </c>
    </row>
    <row r="21" spans="1:42" x14ac:dyDescent="0.2">
      <c r="A21" t="s">
        <v>137</v>
      </c>
      <c r="B21">
        <v>4</v>
      </c>
      <c r="C21">
        <v>0</v>
      </c>
      <c r="D21">
        <v>0</v>
      </c>
      <c r="E21">
        <v>4</v>
      </c>
      <c r="F21">
        <v>4</v>
      </c>
      <c r="G21">
        <v>4</v>
      </c>
      <c r="H21">
        <v>1</v>
      </c>
      <c r="I21">
        <v>1</v>
      </c>
      <c r="J21">
        <v>1</v>
      </c>
      <c r="K21">
        <v>1</v>
      </c>
      <c r="L21">
        <v>4</v>
      </c>
      <c r="M21">
        <v>4</v>
      </c>
      <c r="N21">
        <v>4</v>
      </c>
      <c r="O21">
        <v>7</v>
      </c>
      <c r="P21">
        <v>0</v>
      </c>
      <c r="Q21">
        <v>4</v>
      </c>
      <c r="AH21">
        <f t="shared" si="1"/>
        <v>3</v>
      </c>
      <c r="AI21">
        <f t="shared" si="2"/>
        <v>4</v>
      </c>
      <c r="AJ21">
        <f t="shared" si="3"/>
        <v>0</v>
      </c>
      <c r="AK21">
        <f t="shared" si="4"/>
        <v>0</v>
      </c>
      <c r="AL21">
        <f t="shared" si="5"/>
        <v>8</v>
      </c>
      <c r="AM21">
        <f t="shared" si="6"/>
        <v>0</v>
      </c>
      <c r="AN21">
        <f t="shared" si="7"/>
        <v>0</v>
      </c>
      <c r="AO21">
        <f>COUNTIF(B21:AG21, 7)</f>
        <v>1</v>
      </c>
    </row>
    <row r="22" spans="1:42" x14ac:dyDescent="0.2">
      <c r="A22" t="s">
        <v>138</v>
      </c>
      <c r="B22">
        <v>5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5</v>
      </c>
      <c r="R22">
        <v>5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5</v>
      </c>
      <c r="AH22">
        <f t="shared" si="1"/>
        <v>12</v>
      </c>
      <c r="AI22">
        <f t="shared" si="2"/>
        <v>16</v>
      </c>
      <c r="AJ22">
        <f t="shared" si="3"/>
        <v>0</v>
      </c>
      <c r="AK22">
        <f t="shared" si="4"/>
        <v>0</v>
      </c>
      <c r="AL22">
        <f t="shared" si="5"/>
        <v>0</v>
      </c>
      <c r="AM22">
        <f t="shared" si="6"/>
        <v>4</v>
      </c>
      <c r="AN22">
        <f t="shared" si="7"/>
        <v>0</v>
      </c>
      <c r="AO22">
        <f>COUNTIF(B22:AG22, 7)</f>
        <v>0</v>
      </c>
    </row>
    <row r="23" spans="1:42" x14ac:dyDescent="0.2">
      <c r="G23">
        <f t="shared" ref="G23:L23" si="9">COUNTIF(G3:G22, 1)</f>
        <v>3</v>
      </c>
      <c r="H23">
        <f t="shared" si="9"/>
        <v>14</v>
      </c>
      <c r="I23">
        <f t="shared" si="9"/>
        <v>14</v>
      </c>
      <c r="J23">
        <f t="shared" si="9"/>
        <v>15</v>
      </c>
      <c r="K23">
        <f t="shared" si="9"/>
        <v>12</v>
      </c>
      <c r="L23">
        <f t="shared" si="9"/>
        <v>3</v>
      </c>
      <c r="W23">
        <f t="shared" ref="W23:AB23" si="10">COUNTIF(W3:W22, 1)</f>
        <v>4</v>
      </c>
      <c r="X23">
        <f t="shared" si="10"/>
        <v>8</v>
      </c>
      <c r="Y23">
        <f t="shared" si="10"/>
        <v>8</v>
      </c>
      <c r="Z23">
        <f t="shared" si="10"/>
        <v>9</v>
      </c>
      <c r="AA23">
        <f t="shared" si="10"/>
        <v>8</v>
      </c>
      <c r="AB23">
        <f t="shared" si="10"/>
        <v>4</v>
      </c>
      <c r="AH23" s="1">
        <f>SUM(AH12:AH22)</f>
        <v>94</v>
      </c>
      <c r="AI23" s="1">
        <f t="shared" ref="AI23:AN23" si="11">SUM(AI12:AI22)</f>
        <v>81</v>
      </c>
      <c r="AJ23" s="1">
        <f t="shared" si="11"/>
        <v>0</v>
      </c>
      <c r="AK23" s="1">
        <f t="shared" si="11"/>
        <v>1</v>
      </c>
      <c r="AL23" s="1">
        <f t="shared" si="11"/>
        <v>28</v>
      </c>
      <c r="AM23" s="1">
        <f t="shared" si="11"/>
        <v>50</v>
      </c>
      <c r="AN23" s="1">
        <f t="shared" si="11"/>
        <v>1</v>
      </c>
      <c r="AO23" s="1">
        <f>SUM(AO3:AO22)</f>
        <v>1</v>
      </c>
      <c r="AP23" s="2">
        <f>SUM(AH23:AO23)</f>
        <v>256</v>
      </c>
    </row>
    <row r="24" spans="1:42" x14ac:dyDescent="0.2">
      <c r="G24">
        <f>SUM(G23:L23)</f>
        <v>61</v>
      </c>
      <c r="W24">
        <f>SUM(W23:AB23)</f>
        <v>41</v>
      </c>
    </row>
  </sheetData>
  <mergeCells count="2">
    <mergeCell ref="B1:Q1"/>
    <mergeCell ref="R1:A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12" sqref="J12"/>
    </sheetView>
  </sheetViews>
  <sheetFormatPr defaultRowHeight="12.75" x14ac:dyDescent="0.2"/>
  <cols>
    <col min="6" max="6" width="11.5703125" customWidth="1"/>
    <col min="7" max="7" width="13.42578125" customWidth="1"/>
    <col min="8" max="8" width="13" customWidth="1"/>
  </cols>
  <sheetData>
    <row r="1" spans="1:8" x14ac:dyDescent="0.2">
      <c r="B1" s="13" t="s">
        <v>165</v>
      </c>
      <c r="C1" s="13"/>
      <c r="D1" s="13" t="s">
        <v>166</v>
      </c>
      <c r="E1" s="13"/>
      <c r="F1" t="s">
        <v>172</v>
      </c>
      <c r="G1" t="s">
        <v>173</v>
      </c>
      <c r="H1" t="s">
        <v>174</v>
      </c>
    </row>
    <row r="2" spans="1:8" x14ac:dyDescent="0.2">
      <c r="B2" s="3" t="s">
        <v>167</v>
      </c>
      <c r="C2" s="3" t="s">
        <v>168</v>
      </c>
      <c r="D2" s="3" t="s">
        <v>167</v>
      </c>
      <c r="E2" s="3" t="s">
        <v>168</v>
      </c>
    </row>
    <row r="3" spans="1:8" x14ac:dyDescent="0.2">
      <c r="A3" t="s">
        <v>87</v>
      </c>
      <c r="B3">
        <v>5.36</v>
      </c>
      <c r="C3">
        <v>5.42</v>
      </c>
      <c r="F3" s="1">
        <f>ABS(B3-C3)</f>
        <v>5.9999999999999609E-2</v>
      </c>
      <c r="G3" s="1">
        <v>0</v>
      </c>
      <c r="H3" s="2">
        <f>(F3+G3)/2</f>
        <v>2.9999999999999805E-2</v>
      </c>
    </row>
    <row r="4" spans="1:8" x14ac:dyDescent="0.2">
      <c r="A4" t="s">
        <v>93</v>
      </c>
      <c r="B4">
        <v>5.39</v>
      </c>
      <c r="C4">
        <v>5.5</v>
      </c>
      <c r="D4">
        <v>6.01</v>
      </c>
      <c r="E4">
        <v>5.87</v>
      </c>
      <c r="F4" s="1">
        <f t="shared" ref="F4:F10" si="0">ABS(B4-C4)</f>
        <v>0.11000000000000032</v>
      </c>
      <c r="G4" s="1">
        <f>ABS(D4-E4)</f>
        <v>0.13999999999999968</v>
      </c>
      <c r="H4" s="2">
        <f t="shared" ref="H4:H10" si="1">(F4+G4)/2</f>
        <v>0.125</v>
      </c>
    </row>
    <row r="5" spans="1:8" x14ac:dyDescent="0.2">
      <c r="A5" t="s">
        <v>97</v>
      </c>
      <c r="B5">
        <v>5.09</v>
      </c>
      <c r="C5">
        <v>5.27</v>
      </c>
      <c r="D5">
        <v>5.33</v>
      </c>
      <c r="E5">
        <v>5.19</v>
      </c>
      <c r="F5" s="1">
        <f t="shared" si="0"/>
        <v>0.17999999999999972</v>
      </c>
      <c r="G5" s="1">
        <f t="shared" ref="G5:G10" si="2">ABS(D5-E5)</f>
        <v>0.13999999999999968</v>
      </c>
      <c r="H5" s="2">
        <f t="shared" si="1"/>
        <v>0.1599999999999997</v>
      </c>
    </row>
    <row r="6" spans="1:8" x14ac:dyDescent="0.2">
      <c r="A6" t="s">
        <v>100</v>
      </c>
      <c r="D6">
        <v>6.1</v>
      </c>
      <c r="E6">
        <v>6.06</v>
      </c>
      <c r="F6" s="1">
        <f t="shared" si="0"/>
        <v>0</v>
      </c>
      <c r="G6" s="1">
        <f t="shared" si="2"/>
        <v>4.0000000000000036E-2</v>
      </c>
      <c r="H6" s="2">
        <f t="shared" si="1"/>
        <v>2.0000000000000018E-2</v>
      </c>
    </row>
    <row r="7" spans="1:8" x14ac:dyDescent="0.2">
      <c r="A7" t="s">
        <v>104</v>
      </c>
      <c r="B7">
        <v>6.36</v>
      </c>
      <c r="C7">
        <v>6.55</v>
      </c>
      <c r="F7" s="1">
        <f t="shared" si="0"/>
        <v>0.1899999999999995</v>
      </c>
      <c r="G7" s="1">
        <f t="shared" si="2"/>
        <v>0</v>
      </c>
      <c r="H7" s="2">
        <f t="shared" si="1"/>
        <v>9.4999999999999751E-2</v>
      </c>
    </row>
    <row r="8" spans="1:8" x14ac:dyDescent="0.2">
      <c r="A8" t="s">
        <v>108</v>
      </c>
      <c r="B8">
        <v>4.99</v>
      </c>
      <c r="C8">
        <v>5.26</v>
      </c>
      <c r="D8">
        <v>5.46</v>
      </c>
      <c r="E8">
        <v>5.43</v>
      </c>
      <c r="F8" s="1">
        <f t="shared" si="0"/>
        <v>0.26999999999999957</v>
      </c>
      <c r="G8" s="1">
        <f t="shared" si="2"/>
        <v>3.0000000000000249E-2</v>
      </c>
      <c r="H8" s="2">
        <f t="shared" si="1"/>
        <v>0.14999999999999991</v>
      </c>
    </row>
    <row r="9" spans="1:8" x14ac:dyDescent="0.2">
      <c r="A9" t="s">
        <v>111</v>
      </c>
      <c r="F9" s="1">
        <f t="shared" si="0"/>
        <v>0</v>
      </c>
      <c r="G9" s="1">
        <f t="shared" si="2"/>
        <v>0</v>
      </c>
      <c r="H9" s="2">
        <f t="shared" si="1"/>
        <v>0</v>
      </c>
    </row>
    <row r="10" spans="1:8" x14ac:dyDescent="0.2">
      <c r="A10" t="s">
        <v>114</v>
      </c>
      <c r="D10">
        <v>5.73</v>
      </c>
      <c r="E10">
        <v>5.85</v>
      </c>
      <c r="F10" s="1">
        <f t="shared" si="0"/>
        <v>0</v>
      </c>
      <c r="G10" s="1">
        <f t="shared" si="2"/>
        <v>0.11999999999999922</v>
      </c>
      <c r="H10" s="2">
        <f t="shared" si="1"/>
        <v>5.9999999999999609E-2</v>
      </c>
    </row>
    <row r="11" spans="1:8" x14ac:dyDescent="0.2">
      <c r="A11" t="s">
        <v>84</v>
      </c>
      <c r="F11" s="2">
        <f>AVERAGE(F3:F10)</f>
        <v>0.10124999999999984</v>
      </c>
      <c r="G11" s="2">
        <f>AVERAGE(G3:G10)</f>
        <v>5.8749999999999858E-2</v>
      </c>
    </row>
    <row r="12" spans="1:8" x14ac:dyDescent="0.2">
      <c r="A12" t="s">
        <v>116</v>
      </c>
      <c r="B12">
        <v>5.03</v>
      </c>
      <c r="C12">
        <v>5.09</v>
      </c>
      <c r="F12" s="1">
        <f>ABS(B12-C12)</f>
        <v>5.9999999999999609E-2</v>
      </c>
      <c r="G12" s="1">
        <v>0</v>
      </c>
      <c r="H12" s="2">
        <f>(F12+G12)/2</f>
        <v>2.9999999999999805E-2</v>
      </c>
    </row>
    <row r="13" spans="1:8" x14ac:dyDescent="0.2">
      <c r="A13" t="s">
        <v>117</v>
      </c>
      <c r="F13" s="1">
        <f t="shared" ref="F13:F22" si="3">ABS(B13-C13)</f>
        <v>0</v>
      </c>
      <c r="G13" s="1">
        <v>0</v>
      </c>
      <c r="H13" s="2">
        <f t="shared" ref="H13:H22" si="4">(F13+G13)/2</f>
        <v>0</v>
      </c>
    </row>
    <row r="14" spans="1:8" x14ac:dyDescent="0.2">
      <c r="A14" t="s">
        <v>118</v>
      </c>
      <c r="F14" s="1">
        <f t="shared" si="3"/>
        <v>0</v>
      </c>
      <c r="G14" s="1">
        <v>0</v>
      </c>
      <c r="H14" s="2">
        <f t="shared" si="4"/>
        <v>0</v>
      </c>
    </row>
    <row r="15" spans="1:8" x14ac:dyDescent="0.2">
      <c r="A15" t="s">
        <v>119</v>
      </c>
      <c r="B15">
        <v>5.61</v>
      </c>
      <c r="C15">
        <v>5.72</v>
      </c>
      <c r="F15" s="1">
        <f t="shared" si="3"/>
        <v>0.10999999999999943</v>
      </c>
      <c r="G15" s="1">
        <v>0</v>
      </c>
      <c r="H15" s="2">
        <f t="shared" si="4"/>
        <v>5.4999999999999716E-2</v>
      </c>
    </row>
    <row r="16" spans="1:8" x14ac:dyDescent="0.2">
      <c r="A16" t="s">
        <v>128</v>
      </c>
      <c r="D16">
        <v>4.4000000000000004</v>
      </c>
      <c r="E16">
        <v>4.41</v>
      </c>
      <c r="F16" s="1">
        <f t="shared" si="3"/>
        <v>0</v>
      </c>
      <c r="G16" s="1">
        <f>ABS(D16-E16)</f>
        <v>9.9999999999997868E-3</v>
      </c>
      <c r="H16" s="2">
        <f t="shared" si="4"/>
        <v>4.9999999999998934E-3</v>
      </c>
    </row>
    <row r="17" spans="1:8" x14ac:dyDescent="0.2">
      <c r="A17" t="s">
        <v>129</v>
      </c>
      <c r="B17">
        <v>4.8099999999999996</v>
      </c>
      <c r="C17">
        <v>4.9400000000000004</v>
      </c>
      <c r="D17">
        <v>5.0999999999999996</v>
      </c>
      <c r="E17">
        <v>4.76</v>
      </c>
      <c r="F17" s="1">
        <f t="shared" si="3"/>
        <v>0.13000000000000078</v>
      </c>
      <c r="G17" s="1">
        <f t="shared" ref="G17:G22" si="5">ABS(D17-E17)</f>
        <v>0.33999999999999986</v>
      </c>
      <c r="H17" s="2">
        <f t="shared" si="4"/>
        <v>0.23500000000000032</v>
      </c>
    </row>
    <row r="18" spans="1:8" x14ac:dyDescent="0.2">
      <c r="A18" t="s">
        <v>130</v>
      </c>
      <c r="F18" s="1">
        <f t="shared" si="3"/>
        <v>0</v>
      </c>
      <c r="G18" s="1">
        <f t="shared" si="5"/>
        <v>0</v>
      </c>
      <c r="H18" s="2">
        <f t="shared" si="4"/>
        <v>0</v>
      </c>
    </row>
    <row r="19" spans="1:8" x14ac:dyDescent="0.2">
      <c r="A19" t="s">
        <v>131</v>
      </c>
      <c r="B19">
        <v>5.65</v>
      </c>
      <c r="C19">
        <v>5.52</v>
      </c>
      <c r="D19">
        <v>5.27</v>
      </c>
      <c r="E19">
        <v>5.39</v>
      </c>
      <c r="F19" s="1">
        <f t="shared" si="3"/>
        <v>0.13000000000000078</v>
      </c>
      <c r="G19" s="1">
        <f t="shared" si="5"/>
        <v>0.12000000000000011</v>
      </c>
      <c r="H19" s="2">
        <f t="shared" si="4"/>
        <v>0.12500000000000044</v>
      </c>
    </row>
    <row r="20" spans="1:8" x14ac:dyDescent="0.2">
      <c r="A20" t="s">
        <v>136</v>
      </c>
      <c r="B20">
        <v>5.14</v>
      </c>
      <c r="C20">
        <v>5.28</v>
      </c>
      <c r="D20">
        <v>5.73</v>
      </c>
      <c r="E20">
        <v>5.55</v>
      </c>
      <c r="F20" s="1">
        <f t="shared" si="3"/>
        <v>0.14000000000000057</v>
      </c>
      <c r="G20" s="1">
        <f t="shared" si="5"/>
        <v>0.1800000000000006</v>
      </c>
      <c r="H20" s="2">
        <f t="shared" si="4"/>
        <v>0.16000000000000059</v>
      </c>
    </row>
    <row r="21" spans="1:8" x14ac:dyDescent="0.2">
      <c r="A21" t="s">
        <v>137</v>
      </c>
      <c r="F21" s="1">
        <f t="shared" si="3"/>
        <v>0</v>
      </c>
      <c r="G21" s="1">
        <f t="shared" si="5"/>
        <v>0</v>
      </c>
      <c r="H21" s="2">
        <f t="shared" si="4"/>
        <v>0</v>
      </c>
    </row>
    <row r="22" spans="1:8" x14ac:dyDescent="0.2">
      <c r="A22" t="s">
        <v>138</v>
      </c>
      <c r="B22">
        <v>5.3</v>
      </c>
      <c r="C22">
        <v>5.33</v>
      </c>
      <c r="D22">
        <v>5.63</v>
      </c>
      <c r="E22">
        <v>5.49</v>
      </c>
      <c r="F22" s="1">
        <f t="shared" si="3"/>
        <v>3.0000000000000249E-2</v>
      </c>
      <c r="G22" s="1">
        <f t="shared" si="5"/>
        <v>0.13999999999999968</v>
      </c>
      <c r="H22" s="2">
        <f t="shared" si="4"/>
        <v>8.4999999999999964E-2</v>
      </c>
    </row>
    <row r="23" spans="1:8" x14ac:dyDescent="0.2">
      <c r="A23" t="s">
        <v>84</v>
      </c>
      <c r="F23" s="2">
        <f>AVERAGE(F12:F22)</f>
        <v>5.4545454545454675E-2</v>
      </c>
      <c r="G23" s="2">
        <f>AVERAGE(G12:G22)</f>
        <v>7.1818181818181823E-2</v>
      </c>
    </row>
  </sheetData>
  <mergeCells count="2">
    <mergeCell ref="B1:C1"/>
    <mergeCell ref="D1:E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F14" sqref="F14"/>
    </sheetView>
  </sheetViews>
  <sheetFormatPr defaultRowHeight="12.75" x14ac:dyDescent="0.2"/>
  <cols>
    <col min="81" max="81" width="16.85546875" customWidth="1"/>
    <col min="83" max="83" width="18.140625" customWidth="1"/>
    <col min="84" max="84" width="18" customWidth="1"/>
  </cols>
  <sheetData>
    <row r="1" spans="1: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C1" t="s">
        <v>175</v>
      </c>
      <c r="CE1" t="s">
        <v>176</v>
      </c>
      <c r="CF1" t="s">
        <v>177</v>
      </c>
    </row>
    <row r="2" spans="1:84" x14ac:dyDescent="0.2">
      <c r="A2" t="s">
        <v>116</v>
      </c>
      <c r="F2">
        <v>11.611000000000001</v>
      </c>
      <c r="G2">
        <v>12.867000000000001</v>
      </c>
      <c r="H2">
        <v>13.632999999999999</v>
      </c>
      <c r="I2">
        <v>13.737</v>
      </c>
      <c r="J2">
        <v>9.6929999999999996</v>
      </c>
      <c r="K2">
        <v>9.847999999999999</v>
      </c>
      <c r="L2">
        <v>11.401</v>
      </c>
      <c r="M2">
        <v>11.248000000000001</v>
      </c>
      <c r="N2">
        <v>8.8499999999999979</v>
      </c>
      <c r="O2">
        <v>7.8500000000000014</v>
      </c>
      <c r="P2">
        <v>8.6320000000000014</v>
      </c>
      <c r="Q2">
        <v>8.0350000000000001</v>
      </c>
      <c r="Z2">
        <v>11.74</v>
      </c>
      <c r="AA2">
        <v>12.902999999999997</v>
      </c>
      <c r="AB2">
        <v>14.408999999999997</v>
      </c>
      <c r="AC2">
        <v>13.952999999999999</v>
      </c>
      <c r="AD2">
        <v>10.045000000000002</v>
      </c>
      <c r="AE2">
        <v>9.9229999999999983</v>
      </c>
      <c r="AF2">
        <v>11.872000000000002</v>
      </c>
      <c r="AG2">
        <v>11.589</v>
      </c>
      <c r="AH2">
        <v>9.0309999999999988</v>
      </c>
      <c r="AI2">
        <v>7.3629999999999995</v>
      </c>
      <c r="AJ2">
        <v>8.8269999999999982</v>
      </c>
      <c r="AK2">
        <v>7.9460000000000006</v>
      </c>
      <c r="CB2">
        <f>ABS(B2-V2)+ABS(C2-W2)+ABS(D2-X2)+ABS(E2-Y2)+ABS(F2-Z2)+ABS(G2-AA2)+ABS(H2-AB2)+ABS(I2-AC2)+ABS(J2-AD2)+ABS(K2-AE2)+ABS(L2-AF2)+ABS(M2-AG2)+ABS(N2-AH2)+ABS(O2-AI2)+ABS(P2-AJ2)+ABS(Q2-AK2)+ABS(R2-AM2)+ABS(T2-AN2)+ABS(U2-AO2)</f>
        <v>3.3479999999999945</v>
      </c>
      <c r="CC2">
        <f>CB2/20</f>
        <v>0.16739999999999972</v>
      </c>
      <c r="CD2">
        <f>ABS(AP2-BI2)+ABS(AQ2-BJ2)+ABS(AR2-BK2)+ABS(AS2-BL2)+ABS(AT2-BM2)+ABS(AU2-BN2)+ABS(AV2-BO2)+ABS(AW2-BP2)+ABS(AX2-BQ2)+ABS(AY2-BR2)+ABS(AZ2-BS2)+ABS(BA2-BT2)+ABS(BB2-BU2)+ABS(BC2-BV2)+ABS(BD2-BW2)+ABS(BE2-BX2)+ABS(BF2-BY2)+ABS(BG2-BZ2)+ABS(BH2-CA2)</f>
        <v>0</v>
      </c>
      <c r="CE2">
        <f>CD2/19</f>
        <v>0</v>
      </c>
      <c r="CF2" s="2">
        <f>(CC2+CE2)/2</f>
        <v>8.3699999999999858E-2</v>
      </c>
    </row>
    <row r="3" spans="1:84" x14ac:dyDescent="0.2">
      <c r="A3" t="s">
        <v>117</v>
      </c>
      <c r="F3">
        <v>10.352</v>
      </c>
      <c r="G3">
        <v>11.583</v>
      </c>
      <c r="H3">
        <v>12.183</v>
      </c>
      <c r="I3">
        <v>12.359</v>
      </c>
      <c r="J3">
        <v>8.4580000000000002</v>
      </c>
      <c r="K3">
        <v>8.5970000000000013</v>
      </c>
      <c r="L3">
        <v>9.8180000000000014</v>
      </c>
      <c r="M3">
        <v>9.5650000000000013</v>
      </c>
      <c r="N3">
        <v>6.7790000000000008</v>
      </c>
      <c r="O3">
        <v>7.7370000000000001</v>
      </c>
      <c r="Z3">
        <v>10.477999999999998</v>
      </c>
      <c r="AA3">
        <v>11.743000000000002</v>
      </c>
      <c r="AB3">
        <v>12.444000000000003</v>
      </c>
      <c r="AC3">
        <v>12.326000000000001</v>
      </c>
      <c r="AD3">
        <v>8.6340000000000003</v>
      </c>
      <c r="AE3">
        <v>8.4710000000000001</v>
      </c>
      <c r="AF3">
        <v>9.8959999999999972</v>
      </c>
      <c r="AG3">
        <v>9.743999999999998</v>
      </c>
      <c r="AH3">
        <v>6.9730000000000008</v>
      </c>
      <c r="AI3">
        <v>7.6959999999999997</v>
      </c>
      <c r="CB3">
        <f t="shared" ref="CB3:CB12" si="0">ABS(B3-V3)+ABS(C3-W3)+ABS(D3-X3)+ABS(E3-Y3)+ABS(F3-Z3)+ABS(G3-AA3)+ABS(H3-AB3)+ABS(I3-AC3)+ABS(J3-AD3)+ABS(K3-AE3)+ABS(L3-AF3)+ABS(M3-AG3)+ABS(N3-AH3)+ABS(O3-AI3)+ABS(P3-AJ3)+ABS(Q3-AK3)+ABS(R3-AM3)+ABS(T3-AN3)+ABS(U3-AO3)</f>
        <v>1.3739999999999961</v>
      </c>
      <c r="CC3">
        <f t="shared" ref="CC3:CC12" si="1">CB3/20</f>
        <v>6.8699999999999803E-2</v>
      </c>
      <c r="CD3">
        <f t="shared" ref="CD3:CD12" si="2">ABS(AP3-BI3)+ABS(AQ3-BJ3)+ABS(AR3-BK3)+ABS(AS3-BL3)+ABS(AT3-BM3)+ABS(AU3-BN3)+ABS(AV3-BO3)+ABS(AW3-BP3)+ABS(AX3-BQ3)+ABS(AY3-BR3)+ABS(AZ3-BS3)+ABS(BA3-BT3)+ABS(BB3-BU3)+ABS(BC3-BV3)+ABS(BD3-BW3)+ABS(BE3-BX3)+ABS(BF3-BY3)+ABS(BG3-BZ3)+ABS(BH3-CA3)</f>
        <v>0</v>
      </c>
      <c r="CE3">
        <f t="shared" ref="CE3:CE12" si="3">CD3/19</f>
        <v>0</v>
      </c>
      <c r="CF3" s="2">
        <f t="shared" ref="CF3:CF12" si="4">(CC3+CE3)/2</f>
        <v>3.4349999999999901E-2</v>
      </c>
    </row>
    <row r="4" spans="1:84" x14ac:dyDescent="0.2">
      <c r="A4" t="s">
        <v>118</v>
      </c>
      <c r="F4">
        <v>10.665000000000001</v>
      </c>
      <c r="G4">
        <v>11.677000000000001</v>
      </c>
      <c r="H4">
        <v>12.355</v>
      </c>
      <c r="I4">
        <v>12.379000000000001</v>
      </c>
      <c r="Z4">
        <v>10.752000000000001</v>
      </c>
      <c r="AA4">
        <v>11.647000000000002</v>
      </c>
      <c r="AB4">
        <v>12.690999999999999</v>
      </c>
      <c r="AC4">
        <v>12.36</v>
      </c>
      <c r="CB4">
        <f t="shared" si="0"/>
        <v>0.47199999999999953</v>
      </c>
      <c r="CC4">
        <f t="shared" si="1"/>
        <v>2.3599999999999975E-2</v>
      </c>
      <c r="CD4">
        <f t="shared" si="2"/>
        <v>0</v>
      </c>
      <c r="CE4">
        <f t="shared" si="3"/>
        <v>0</v>
      </c>
      <c r="CF4" s="2">
        <f t="shared" si="4"/>
        <v>1.1799999999999988E-2</v>
      </c>
    </row>
    <row r="5" spans="1:84" x14ac:dyDescent="0.2">
      <c r="A5" t="s">
        <v>119</v>
      </c>
      <c r="F5">
        <v>9.7560000000000002</v>
      </c>
      <c r="G5">
        <v>9.8159999999999989</v>
      </c>
      <c r="H5">
        <v>11.655000000000001</v>
      </c>
      <c r="I5">
        <v>11.617000000000001</v>
      </c>
      <c r="J5">
        <v>8.072000000000001</v>
      </c>
      <c r="K5">
        <v>7.8019999999999996</v>
      </c>
      <c r="L5">
        <v>9.4179999999999993</v>
      </c>
      <c r="M5">
        <v>9.4620000000000033</v>
      </c>
      <c r="N5">
        <v>6.3119999999999994</v>
      </c>
      <c r="O5">
        <v>7.3170000000000002</v>
      </c>
      <c r="T5">
        <v>7.6759999999999993</v>
      </c>
      <c r="U5">
        <v>9.3079999999999981</v>
      </c>
      <c r="Z5">
        <v>9.8919999999999995</v>
      </c>
      <c r="AA5">
        <v>9.8149999999999995</v>
      </c>
      <c r="AB5">
        <v>12.044999999999998</v>
      </c>
      <c r="AC5">
        <v>11.728999999999999</v>
      </c>
      <c r="AD5">
        <v>8.129999999999999</v>
      </c>
      <c r="AE5">
        <v>7.7759999999999989</v>
      </c>
      <c r="AF5">
        <v>9.3980000000000015</v>
      </c>
      <c r="AG5">
        <v>9.2969999999999988</v>
      </c>
      <c r="AH5">
        <v>6.7099999999999991</v>
      </c>
      <c r="AI5">
        <v>7.2459999999999996</v>
      </c>
      <c r="AN5">
        <v>8.1150000000000002</v>
      </c>
      <c r="AO5">
        <v>9.4150000000000009</v>
      </c>
      <c r="CB5">
        <f t="shared" si="0"/>
        <v>1.9229999999999992</v>
      </c>
      <c r="CC5">
        <f t="shared" si="1"/>
        <v>9.6149999999999958E-2</v>
      </c>
      <c r="CD5">
        <f t="shared" si="2"/>
        <v>0</v>
      </c>
      <c r="CE5">
        <f t="shared" si="3"/>
        <v>0</v>
      </c>
      <c r="CF5" s="2">
        <f t="shared" si="4"/>
        <v>4.8074999999999979E-2</v>
      </c>
    </row>
    <row r="6" spans="1:84" x14ac:dyDescent="0.2">
      <c r="A6" t="s">
        <v>128</v>
      </c>
      <c r="F6">
        <v>9.5130000000000017</v>
      </c>
      <c r="G6">
        <v>10.475</v>
      </c>
      <c r="H6">
        <v>10.853999999999999</v>
      </c>
      <c r="I6">
        <v>10.906000000000002</v>
      </c>
      <c r="J6">
        <v>7.9570000000000007</v>
      </c>
      <c r="K6">
        <v>7.9669999999999987</v>
      </c>
      <c r="L6">
        <v>9.0139999999999993</v>
      </c>
      <c r="M6">
        <v>8.8399999999999981</v>
      </c>
      <c r="Z6">
        <v>9.6180000000000003</v>
      </c>
      <c r="AA6">
        <v>10.335000000000001</v>
      </c>
      <c r="AB6">
        <v>11.181999999999999</v>
      </c>
      <c r="AC6">
        <v>11.036</v>
      </c>
      <c r="AD6">
        <v>8.0149999999999988</v>
      </c>
      <c r="AE6">
        <v>7.9049999999999985</v>
      </c>
      <c r="AF6">
        <v>8.9619999999999997</v>
      </c>
      <c r="AG6">
        <v>8.8919999999999995</v>
      </c>
      <c r="AT6">
        <v>8.4310000000000009</v>
      </c>
      <c r="AU6">
        <v>10.632999999999999</v>
      </c>
      <c r="AV6">
        <v>10.933000000000002</v>
      </c>
      <c r="AW6">
        <v>10.756</v>
      </c>
      <c r="AX6">
        <v>6.7119999999999989</v>
      </c>
      <c r="AY6">
        <v>8.7439999999999998</v>
      </c>
      <c r="AZ6">
        <v>9.331999999999999</v>
      </c>
      <c r="BA6">
        <v>9.1590000000000007</v>
      </c>
      <c r="BM6">
        <v>8.5020000000000007</v>
      </c>
      <c r="BN6">
        <v>10.416999999999998</v>
      </c>
      <c r="BO6">
        <v>10.957000000000001</v>
      </c>
      <c r="BP6">
        <v>10.865999999999998</v>
      </c>
      <c r="BQ6">
        <v>6.8529999999999998</v>
      </c>
      <c r="BR6">
        <v>8.7569999999999997</v>
      </c>
      <c r="BS6">
        <v>9.2690000000000001</v>
      </c>
      <c r="BT6">
        <v>9.1750000000000007</v>
      </c>
      <c r="CB6">
        <f t="shared" si="0"/>
        <v>0.92699999999999338</v>
      </c>
      <c r="CC6">
        <f t="shared" si="1"/>
        <v>4.6349999999999669E-2</v>
      </c>
      <c r="CD6">
        <f t="shared" si="2"/>
        <v>0.65399999999999725</v>
      </c>
      <c r="CE6">
        <f t="shared" si="3"/>
        <v>3.4421052631578804E-2</v>
      </c>
      <c r="CF6" s="2">
        <f t="shared" si="4"/>
        <v>4.0385526315789233E-2</v>
      </c>
    </row>
    <row r="7" spans="1:84" x14ac:dyDescent="0.2">
      <c r="A7" t="s">
        <v>129</v>
      </c>
      <c r="F7">
        <v>9.2219999999999995</v>
      </c>
      <c r="G7">
        <v>10.421000000000001</v>
      </c>
      <c r="H7">
        <v>10.863000000000001</v>
      </c>
      <c r="I7">
        <v>10.688999999999998</v>
      </c>
      <c r="J7">
        <v>7.1470000000000002</v>
      </c>
      <c r="K7">
        <v>7.2329999999999997</v>
      </c>
      <c r="L7">
        <v>8.4360000000000017</v>
      </c>
      <c r="M7">
        <v>8.1460000000000008</v>
      </c>
      <c r="Z7">
        <v>9.360000000000003</v>
      </c>
      <c r="AA7">
        <v>10.245999999999999</v>
      </c>
      <c r="AB7">
        <v>10.957000000000001</v>
      </c>
      <c r="AC7">
        <v>10.750999999999998</v>
      </c>
      <c r="AD7">
        <v>7.6209999999999996</v>
      </c>
      <c r="AE7">
        <v>7.3819999999999997</v>
      </c>
      <c r="AF7">
        <v>8.5910000000000029</v>
      </c>
      <c r="AG7">
        <v>8.347999999999999</v>
      </c>
      <c r="AT7">
        <v>7.7670000000000003</v>
      </c>
      <c r="AU7">
        <v>9.7460000000000004</v>
      </c>
      <c r="AV7">
        <v>10.327</v>
      </c>
      <c r="AW7">
        <v>10.370000000000001</v>
      </c>
      <c r="AX7">
        <v>6.097999999999999</v>
      </c>
      <c r="AY7">
        <v>8.1359999999999992</v>
      </c>
      <c r="AZ7">
        <v>8.879999999999999</v>
      </c>
      <c r="BA7">
        <v>8.6769999999999996</v>
      </c>
      <c r="BM7">
        <v>7.777000000000001</v>
      </c>
      <c r="BN7">
        <v>9.833000000000002</v>
      </c>
      <c r="BO7">
        <v>10.620000000000001</v>
      </c>
      <c r="BP7">
        <v>10.343999999999999</v>
      </c>
      <c r="BQ7">
        <v>6.1559999999999997</v>
      </c>
      <c r="BR7">
        <v>8.277000000000001</v>
      </c>
      <c r="BS7">
        <v>8.9770000000000003</v>
      </c>
      <c r="BT7">
        <v>8.9699999999999989</v>
      </c>
      <c r="CB7">
        <f t="shared" si="0"/>
        <v>1.4490000000000034</v>
      </c>
      <c r="CC7">
        <f t="shared" si="1"/>
        <v>7.2450000000000167E-2</v>
      </c>
      <c r="CD7">
        <f t="shared" si="2"/>
        <v>1.0050000000000079</v>
      </c>
      <c r="CE7">
        <f t="shared" si="3"/>
        <v>5.2894736842105682E-2</v>
      </c>
      <c r="CF7" s="2">
        <f t="shared" si="4"/>
        <v>6.2672368421052921E-2</v>
      </c>
    </row>
    <row r="8" spans="1:84" x14ac:dyDescent="0.2">
      <c r="A8" t="s">
        <v>130</v>
      </c>
      <c r="F8">
        <v>10.736000000000001</v>
      </c>
      <c r="G8">
        <v>12.883000000000001</v>
      </c>
      <c r="H8">
        <v>13.078999999999999</v>
      </c>
      <c r="I8">
        <v>13.062999999999999</v>
      </c>
      <c r="J8">
        <v>9.9499999999999993</v>
      </c>
      <c r="K8">
        <v>9.8000000000000007</v>
      </c>
      <c r="L8">
        <v>11.682</v>
      </c>
      <c r="M8">
        <v>11.199000000000002</v>
      </c>
      <c r="N8">
        <v>8.4830000000000005</v>
      </c>
      <c r="O8">
        <v>6.383</v>
      </c>
      <c r="P8">
        <v>7.3480000000000008</v>
      </c>
      <c r="Q8">
        <v>7.8430000000000009</v>
      </c>
      <c r="Z8">
        <v>10.912999999999998</v>
      </c>
      <c r="AA8">
        <v>12.962999999999999</v>
      </c>
      <c r="AB8">
        <v>13.305999999999997</v>
      </c>
      <c r="AC8">
        <v>13.291999999999998</v>
      </c>
      <c r="AD8">
        <v>10.047000000000001</v>
      </c>
      <c r="AE8">
        <v>9.8770000000000007</v>
      </c>
      <c r="AF8">
        <v>12.031000000000001</v>
      </c>
      <c r="AG8">
        <v>11.324999999999999</v>
      </c>
      <c r="AH8">
        <v>8.9439999999999991</v>
      </c>
      <c r="AI8">
        <v>6.403999999999999</v>
      </c>
      <c r="AJ8">
        <v>7.8519999999999994</v>
      </c>
      <c r="AK8">
        <v>7.944</v>
      </c>
      <c r="CB8">
        <f t="shared" si="0"/>
        <v>2.4489999999999883</v>
      </c>
      <c r="CC8">
        <f t="shared" si="1"/>
        <v>0.12244999999999942</v>
      </c>
      <c r="CD8">
        <f t="shared" si="2"/>
        <v>0</v>
      </c>
      <c r="CE8">
        <f t="shared" si="3"/>
        <v>0</v>
      </c>
      <c r="CF8" s="2">
        <f t="shared" si="4"/>
        <v>6.122499999999971E-2</v>
      </c>
    </row>
    <row r="9" spans="1:84" x14ac:dyDescent="0.2">
      <c r="A9" t="s">
        <v>131</v>
      </c>
      <c r="F9">
        <v>10.940000000000001</v>
      </c>
      <c r="G9">
        <v>12.607000000000003</v>
      </c>
      <c r="H9">
        <v>13.224</v>
      </c>
      <c r="I9">
        <v>13.127000000000001</v>
      </c>
      <c r="J9">
        <v>10.011000000000001</v>
      </c>
      <c r="K9">
        <v>10.454000000000001</v>
      </c>
      <c r="L9">
        <v>11.329000000000001</v>
      </c>
      <c r="M9">
        <v>11.175000000000001</v>
      </c>
      <c r="N9">
        <v>8.3279999999999994</v>
      </c>
      <c r="O9">
        <v>7.4010000000000007</v>
      </c>
      <c r="P9">
        <v>7.9749999999999996</v>
      </c>
      <c r="Q9">
        <v>7.7940000000000014</v>
      </c>
      <c r="Z9">
        <v>10.934999999999999</v>
      </c>
      <c r="AA9">
        <v>12.633999999999999</v>
      </c>
      <c r="AB9">
        <v>13.682000000000002</v>
      </c>
      <c r="AC9">
        <v>13.108000000000001</v>
      </c>
      <c r="AD9">
        <v>10.017999999999999</v>
      </c>
      <c r="AE9">
        <v>10.643000000000001</v>
      </c>
      <c r="AF9">
        <v>11.900000000000002</v>
      </c>
      <c r="AG9">
        <v>11.245000000000001</v>
      </c>
      <c r="AH9">
        <v>8.7029999999999994</v>
      </c>
      <c r="AI9">
        <v>7.7350000000000012</v>
      </c>
      <c r="AJ9">
        <v>7.9950000000000001</v>
      </c>
      <c r="AK9">
        <v>7.8650000000000002</v>
      </c>
      <c r="AT9">
        <v>8.5859999999999985</v>
      </c>
      <c r="AU9">
        <v>11.385999999999999</v>
      </c>
      <c r="AV9">
        <v>11.31</v>
      </c>
      <c r="AW9">
        <v>11.285999999999998</v>
      </c>
      <c r="BM9">
        <v>8.7530000000000001</v>
      </c>
      <c r="BN9">
        <v>11.382999999999999</v>
      </c>
      <c r="BO9">
        <v>11.41</v>
      </c>
      <c r="BP9">
        <v>11.519</v>
      </c>
      <c r="CB9">
        <f t="shared" si="0"/>
        <v>2.1459999999999999</v>
      </c>
      <c r="CC9">
        <f t="shared" si="1"/>
        <v>0.10729999999999999</v>
      </c>
      <c r="CD9">
        <f t="shared" si="2"/>
        <v>0.50300000000000367</v>
      </c>
      <c r="CE9">
        <f t="shared" si="3"/>
        <v>2.647368421052651E-2</v>
      </c>
      <c r="CF9" s="2">
        <f t="shared" si="4"/>
        <v>6.6886842105263244E-2</v>
      </c>
    </row>
    <row r="10" spans="1:84" x14ac:dyDescent="0.2">
      <c r="A10" t="s">
        <v>136</v>
      </c>
      <c r="F10">
        <v>11.623999999999999</v>
      </c>
      <c r="G10">
        <v>12.757</v>
      </c>
      <c r="H10">
        <v>13.279999999999998</v>
      </c>
      <c r="I10">
        <v>13.525</v>
      </c>
      <c r="J10">
        <v>10.257000000000001</v>
      </c>
      <c r="K10">
        <v>10.486000000000001</v>
      </c>
      <c r="L10">
        <v>11.66</v>
      </c>
      <c r="M10">
        <v>11.587</v>
      </c>
      <c r="Z10">
        <v>11.633999999999999</v>
      </c>
      <c r="AA10">
        <v>12.939000000000002</v>
      </c>
      <c r="AB10">
        <v>14.044999999999998</v>
      </c>
      <c r="AC10">
        <v>13.496</v>
      </c>
      <c r="AD10">
        <v>10.295000000000002</v>
      </c>
      <c r="AE10">
        <v>10.571</v>
      </c>
      <c r="AF10">
        <v>12.296000000000001</v>
      </c>
      <c r="AG10">
        <v>11.721</v>
      </c>
      <c r="AT10">
        <v>10.007999999999999</v>
      </c>
      <c r="AU10">
        <v>12.593999999999999</v>
      </c>
      <c r="AV10">
        <v>12.581999999999999</v>
      </c>
      <c r="AW10">
        <v>12.535999999999998</v>
      </c>
      <c r="AX10">
        <v>8.5500000000000007</v>
      </c>
      <c r="AY10">
        <v>10.361999999999998</v>
      </c>
      <c r="AZ10">
        <v>10.819999999999999</v>
      </c>
      <c r="BA10">
        <v>10.930000000000001</v>
      </c>
      <c r="BB10">
        <v>6.8869999999999987</v>
      </c>
      <c r="BC10">
        <v>8.9150000000000009</v>
      </c>
      <c r="BD10">
        <v>6.1249999999999991</v>
      </c>
      <c r="BM10">
        <v>10.208000000000002</v>
      </c>
      <c r="BN10">
        <v>12.803999999999998</v>
      </c>
      <c r="BO10">
        <v>12.731</v>
      </c>
      <c r="BP10">
        <v>12.461</v>
      </c>
      <c r="BQ10">
        <v>8.5860000000000003</v>
      </c>
      <c r="BR10">
        <v>10.268000000000001</v>
      </c>
      <c r="BS10">
        <v>11.284000000000001</v>
      </c>
      <c r="BT10">
        <v>11.257</v>
      </c>
      <c r="BU10">
        <v>6.8439999999999994</v>
      </c>
      <c r="BV10">
        <v>8.8169999999999984</v>
      </c>
      <c r="BW10">
        <v>6.1209999999999996</v>
      </c>
      <c r="CB10">
        <f t="shared" si="0"/>
        <v>1.8790000000000031</v>
      </c>
      <c r="CC10">
        <f t="shared" si="1"/>
        <v>9.3950000000000158E-2</v>
      </c>
      <c r="CD10">
        <f t="shared" si="2"/>
        <v>1.6999999999999993</v>
      </c>
      <c r="CE10">
        <f t="shared" si="3"/>
        <v>8.9473684210526275E-2</v>
      </c>
      <c r="CF10" s="2">
        <f t="shared" si="4"/>
        <v>9.1711842105263217E-2</v>
      </c>
    </row>
    <row r="11" spans="1:84" x14ac:dyDescent="0.2">
      <c r="A11" t="s">
        <v>137</v>
      </c>
      <c r="F11">
        <v>9.331999999999999</v>
      </c>
      <c r="G11">
        <v>10.385000000000002</v>
      </c>
      <c r="H11">
        <v>10.788</v>
      </c>
      <c r="I11">
        <v>10.49</v>
      </c>
      <c r="J11">
        <v>7.7379999999999995</v>
      </c>
      <c r="K11">
        <v>7.596000000000001</v>
      </c>
      <c r="L11">
        <v>8.6729999999999983</v>
      </c>
      <c r="M11">
        <v>8.6870000000000012</v>
      </c>
      <c r="Z11">
        <v>9.5129999999999999</v>
      </c>
      <c r="AA11">
        <v>10.369</v>
      </c>
      <c r="AB11">
        <v>10.972000000000001</v>
      </c>
      <c r="AC11">
        <v>10.693999999999999</v>
      </c>
      <c r="CB11">
        <f t="shared" si="0"/>
        <v>33.279000000000003</v>
      </c>
      <c r="CC11">
        <f t="shared" si="1"/>
        <v>1.6639500000000003</v>
      </c>
      <c r="CD11">
        <f t="shared" si="2"/>
        <v>0</v>
      </c>
      <c r="CE11">
        <f t="shared" si="3"/>
        <v>0</v>
      </c>
      <c r="CF11" s="2">
        <f t="shared" si="4"/>
        <v>0.83197500000000013</v>
      </c>
    </row>
    <row r="12" spans="1:84" x14ac:dyDescent="0.2">
      <c r="A12" t="s">
        <v>138</v>
      </c>
      <c r="F12">
        <v>11.581</v>
      </c>
      <c r="G12">
        <v>12.916</v>
      </c>
      <c r="H12">
        <v>13.707000000000003</v>
      </c>
      <c r="I12">
        <v>13.475</v>
      </c>
      <c r="J12">
        <v>9.6939999999999991</v>
      </c>
      <c r="K12">
        <v>10.440999999999999</v>
      </c>
      <c r="L12">
        <v>11.234999999999999</v>
      </c>
      <c r="M12">
        <v>11.209</v>
      </c>
      <c r="N12">
        <v>8.5079999999999991</v>
      </c>
      <c r="O12">
        <v>7.2010000000000005</v>
      </c>
      <c r="P12">
        <v>7.4600000000000009</v>
      </c>
      <c r="Q12">
        <v>6.8339999999999987</v>
      </c>
      <c r="Z12">
        <v>11.587</v>
      </c>
      <c r="AA12">
        <v>12.907999999999998</v>
      </c>
      <c r="AB12">
        <v>14.308999999999997</v>
      </c>
      <c r="AC12">
        <v>13.613</v>
      </c>
      <c r="AD12">
        <v>9.5779999999999994</v>
      </c>
      <c r="AE12">
        <v>10.600999999999999</v>
      </c>
      <c r="AF12">
        <v>11.572999999999999</v>
      </c>
      <c r="AG12">
        <v>11.318</v>
      </c>
      <c r="AH12">
        <v>8.7489999999999988</v>
      </c>
      <c r="AI12">
        <v>7.3089999999999993</v>
      </c>
      <c r="AJ12">
        <v>7.6550000000000011</v>
      </c>
      <c r="AK12">
        <v>6.8130000000000006</v>
      </c>
      <c r="AT12">
        <v>10.27</v>
      </c>
      <c r="AU12">
        <v>12.841999999999999</v>
      </c>
      <c r="AV12">
        <v>13.069000000000003</v>
      </c>
      <c r="AW12">
        <v>13.126000000000001</v>
      </c>
      <c r="AX12">
        <v>8.3209999999999997</v>
      </c>
      <c r="AY12">
        <v>10.395</v>
      </c>
      <c r="AZ12">
        <v>10.909000000000002</v>
      </c>
      <c r="BA12">
        <v>10.852</v>
      </c>
      <c r="BM12">
        <v>10.419999999999998</v>
      </c>
      <c r="BN12">
        <v>12.891</v>
      </c>
      <c r="BO12">
        <v>13.300999999999998</v>
      </c>
      <c r="BP12">
        <v>13.225</v>
      </c>
      <c r="BQ12">
        <v>8.3469999999999995</v>
      </c>
      <c r="BR12">
        <v>10.434000000000001</v>
      </c>
      <c r="BS12">
        <v>11.013</v>
      </c>
      <c r="BT12">
        <v>10.645999999999999</v>
      </c>
      <c r="CB12">
        <f t="shared" si="0"/>
        <v>2.0419999999999936</v>
      </c>
      <c r="CC12">
        <f t="shared" si="1"/>
        <v>0.10209999999999968</v>
      </c>
      <c r="CD12">
        <f t="shared" si="2"/>
        <v>0.90499999999999403</v>
      </c>
      <c r="CE12">
        <f t="shared" si="3"/>
        <v>4.7631578947368108E-2</v>
      </c>
      <c r="CF12" s="2">
        <f t="shared" si="4"/>
        <v>7.4865789473683886E-2</v>
      </c>
    </row>
    <row r="13" spans="1:84" x14ac:dyDescent="0.2">
      <c r="A13" s="1" t="s">
        <v>84</v>
      </c>
      <c r="F13" s="2">
        <f>AVERAGE(F2:F12)</f>
        <v>10.484727272727271</v>
      </c>
      <c r="G13" s="2">
        <f t="shared" ref="G13:BR13" si="5">AVERAGE(G2:G12)</f>
        <v>11.671545454545454</v>
      </c>
      <c r="H13" s="2">
        <f t="shared" si="5"/>
        <v>12.329181818181819</v>
      </c>
      <c r="I13" s="2">
        <f t="shared" si="5"/>
        <v>12.306090909090909</v>
      </c>
      <c r="J13" s="2">
        <f t="shared" si="5"/>
        <v>8.8977000000000004</v>
      </c>
      <c r="K13" s="2">
        <f t="shared" si="5"/>
        <v>9.0224000000000011</v>
      </c>
      <c r="L13" s="2">
        <f t="shared" si="5"/>
        <v>10.2666</v>
      </c>
      <c r="M13" s="2">
        <f t="shared" si="5"/>
        <v>10.111800000000001</v>
      </c>
      <c r="N13" s="2">
        <f t="shared" si="5"/>
        <v>7.8766666666666652</v>
      </c>
      <c r="O13" s="2">
        <f t="shared" si="5"/>
        <v>7.3148333333333335</v>
      </c>
      <c r="P13" s="2">
        <f t="shared" si="5"/>
        <v>7.8537500000000007</v>
      </c>
      <c r="Q13" s="2">
        <f t="shared" si="5"/>
        <v>7.6265000000000001</v>
      </c>
      <c r="R13" s="2"/>
      <c r="S13" s="2"/>
      <c r="T13" s="2"/>
      <c r="U13" s="2"/>
      <c r="V13" s="2"/>
      <c r="W13" s="2"/>
      <c r="X13" s="2"/>
      <c r="Y13" s="2"/>
      <c r="Z13" s="2">
        <f t="shared" si="5"/>
        <v>10.583818181818183</v>
      </c>
      <c r="AA13" s="2">
        <f t="shared" si="5"/>
        <v>11.682</v>
      </c>
      <c r="AB13" s="2">
        <f t="shared" si="5"/>
        <v>12.731090909090909</v>
      </c>
      <c r="AC13" s="2">
        <f t="shared" si="5"/>
        <v>12.396181818181818</v>
      </c>
      <c r="AD13" s="2">
        <f t="shared" si="5"/>
        <v>9.153666666666668</v>
      </c>
      <c r="AE13" s="2">
        <f t="shared" si="5"/>
        <v>9.2387777777777771</v>
      </c>
      <c r="AF13" s="2">
        <f t="shared" si="5"/>
        <v>10.724333333333334</v>
      </c>
      <c r="AG13" s="2">
        <f t="shared" si="5"/>
        <v>10.386555555555555</v>
      </c>
      <c r="AH13" s="2">
        <f t="shared" si="5"/>
        <v>8.1850000000000005</v>
      </c>
      <c r="AI13" s="2">
        <f t="shared" si="5"/>
        <v>7.2921666666666667</v>
      </c>
      <c r="AJ13" s="2">
        <f t="shared" si="5"/>
        <v>8.0822500000000002</v>
      </c>
      <c r="AK13" s="2">
        <f t="shared" si="5"/>
        <v>7.6420000000000012</v>
      </c>
      <c r="AL13" s="2"/>
      <c r="AM13" s="2"/>
      <c r="AN13" s="2"/>
      <c r="AO13" s="2"/>
      <c r="AP13" s="2"/>
      <c r="AQ13" s="2"/>
      <c r="AR13" s="2"/>
      <c r="AS13" s="2"/>
      <c r="AT13" s="2">
        <f t="shared" si="5"/>
        <v>9.0123999999999995</v>
      </c>
      <c r="AU13" s="2">
        <f t="shared" si="5"/>
        <v>11.440199999999999</v>
      </c>
      <c r="AV13" s="2">
        <f t="shared" si="5"/>
        <v>11.644200000000001</v>
      </c>
      <c r="AW13" s="2">
        <f t="shared" si="5"/>
        <v>11.614799999999999</v>
      </c>
      <c r="AX13" s="2">
        <f t="shared" si="5"/>
        <v>7.4202499999999993</v>
      </c>
      <c r="AY13" s="2">
        <f t="shared" si="5"/>
        <v>9.4092500000000001</v>
      </c>
      <c r="AZ13" s="2">
        <f t="shared" si="5"/>
        <v>9.9852500000000006</v>
      </c>
      <c r="BA13" s="2">
        <f t="shared" si="5"/>
        <v>9.9044999999999987</v>
      </c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>
        <f t="shared" si="5"/>
        <v>9.1320000000000014</v>
      </c>
      <c r="BN13" s="2">
        <f t="shared" si="5"/>
        <v>11.465599999999998</v>
      </c>
      <c r="BO13" s="2">
        <f t="shared" si="5"/>
        <v>11.803800000000001</v>
      </c>
      <c r="BP13" s="2">
        <f t="shared" si="5"/>
        <v>11.683</v>
      </c>
      <c r="BQ13" s="2">
        <f t="shared" si="5"/>
        <v>7.4855</v>
      </c>
      <c r="BR13" s="2">
        <f t="shared" si="5"/>
        <v>9.4340000000000011</v>
      </c>
      <c r="BS13" s="2">
        <f>AVERAGE(BS2:BS12)</f>
        <v>10.13575</v>
      </c>
      <c r="BT13" s="2">
        <f>AVERAGE(BT2:BT12)</f>
        <v>10.012</v>
      </c>
    </row>
    <row r="14" spans="1:84" x14ac:dyDescent="0.2">
      <c r="A14" s="1" t="s">
        <v>85</v>
      </c>
      <c r="F14" s="2">
        <f>_xlfn.STDEV.S(F2:F12)</f>
        <v>0.92126707212502623</v>
      </c>
      <c r="G14" s="2">
        <f t="shared" ref="G14:BR14" si="6">_xlfn.STDEV.S(G2:G12)</f>
        <v>1.208320765660871</v>
      </c>
      <c r="H14" s="2">
        <f t="shared" si="6"/>
        <v>1.1420576008399765</v>
      </c>
      <c r="I14" s="2">
        <f t="shared" si="6"/>
        <v>1.2042747572332033</v>
      </c>
      <c r="J14" s="2">
        <f t="shared" si="6"/>
        <v>1.1368060569468765</v>
      </c>
      <c r="K14" s="2">
        <f t="shared" si="6"/>
        <v>1.3128038865133005</v>
      </c>
      <c r="L14" s="2">
        <f t="shared" si="6"/>
        <v>1.3199033803022642</v>
      </c>
      <c r="M14" s="2">
        <f t="shared" si="6"/>
        <v>1.3002795255038135</v>
      </c>
      <c r="N14" s="2">
        <f t="shared" si="6"/>
        <v>1.0554956497620926</v>
      </c>
      <c r="O14" s="2">
        <f t="shared" si="6"/>
        <v>0.52025548211111339</v>
      </c>
      <c r="P14" s="2">
        <f t="shared" si="6"/>
        <v>0.58628683253165448</v>
      </c>
      <c r="Q14" s="2">
        <f t="shared" si="6"/>
        <v>0.53847222150574703</v>
      </c>
      <c r="R14" s="2"/>
      <c r="S14" s="2"/>
      <c r="T14" s="2"/>
      <c r="U14" s="2"/>
      <c r="V14" s="2"/>
      <c r="W14" s="2"/>
      <c r="X14" s="2"/>
      <c r="Y14" s="2"/>
      <c r="Z14" s="2">
        <f t="shared" si="6"/>
        <v>0.8816452595212898</v>
      </c>
      <c r="AA14" s="2">
        <f t="shared" si="6"/>
        <v>1.2732768748390739</v>
      </c>
      <c r="AB14" s="2">
        <f t="shared" si="6"/>
        <v>1.3214580170815449</v>
      </c>
      <c r="AC14" s="2">
        <f t="shared" si="6"/>
        <v>1.1970217891234747</v>
      </c>
      <c r="AD14" s="2">
        <f>STDEV(AD2:AD12, AD13)</f>
        <v>0.98803216321916798</v>
      </c>
      <c r="AE14" s="2">
        <f>STDEV(AE2:AE12, AE13)</f>
        <v>1.2663851246562352</v>
      </c>
      <c r="AF14" s="2">
        <f>STDEV(AF2:AF12, AF13)</f>
        <v>1.4023514379625219</v>
      </c>
      <c r="AG14" s="2">
        <f>STDEV(AG2:AG12, AG13)</f>
        <v>1.2338387352856659</v>
      </c>
      <c r="AH14" s="2">
        <f t="shared" si="6"/>
        <v>1.0509791624956166</v>
      </c>
      <c r="AI14" s="2">
        <f t="shared" si="6"/>
        <v>0.48071921811663321</v>
      </c>
      <c r="AJ14" s="2">
        <f t="shared" si="6"/>
        <v>0.51569459631323022</v>
      </c>
      <c r="AK14" s="2">
        <f t="shared" si="6"/>
        <v>0.55395246486800032</v>
      </c>
      <c r="AL14" s="2"/>
      <c r="AM14" s="2"/>
      <c r="AN14" s="2"/>
      <c r="AO14" s="2"/>
      <c r="AP14" s="2"/>
      <c r="AQ14" s="2"/>
      <c r="AR14" s="2"/>
      <c r="AS14" s="2"/>
      <c r="AT14" s="2">
        <f t="shared" si="6"/>
        <v>1.077455474718096</v>
      </c>
      <c r="AU14" s="2">
        <f t="shared" si="6"/>
        <v>1.3058637754375579</v>
      </c>
      <c r="AV14" s="2">
        <f t="shared" si="6"/>
        <v>1.1469562764116166</v>
      </c>
      <c r="AW14" s="2">
        <f t="shared" si="6"/>
        <v>1.1755327302972043</v>
      </c>
      <c r="AX14" s="2">
        <f t="shared" si="6"/>
        <v>1.202448716855183</v>
      </c>
      <c r="AY14" s="2">
        <f t="shared" si="6"/>
        <v>1.1464668551685064</v>
      </c>
      <c r="AZ14" s="2">
        <f t="shared" si="6"/>
        <v>1.0325429369603323</v>
      </c>
      <c r="BA14" s="2">
        <f t="shared" si="6"/>
        <v>1.1564216359096875</v>
      </c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>
        <f t="shared" si="6"/>
        <v>1.1394391164077051</v>
      </c>
      <c r="BN14" s="2">
        <f t="shared" si="6"/>
        <v>1.3779375167256318</v>
      </c>
      <c r="BO14" s="2">
        <f t="shared" si="6"/>
        <v>1.1591849291635903</v>
      </c>
      <c r="BP14" s="2">
        <f t="shared" si="6"/>
        <v>1.1694393956079985</v>
      </c>
      <c r="BQ14" s="2">
        <f t="shared" si="6"/>
        <v>1.1720223262947373</v>
      </c>
      <c r="BR14" s="2">
        <f t="shared" si="6"/>
        <v>1.078970805907185</v>
      </c>
      <c r="BS14" s="2">
        <f>_xlfn.STDEV.S(BS2:BS12)</f>
        <v>1.1806781596466835</v>
      </c>
      <c r="BT14" s="2">
        <f>_xlfn.STDEV.S(BT2:BT12)</f>
        <v>1.116290583435454</v>
      </c>
    </row>
    <row r="15" spans="1:84" x14ac:dyDescent="0.2">
      <c r="A15" s="1" t="s">
        <v>169</v>
      </c>
      <c r="F15" s="2">
        <f>MIN(F2:F12)</f>
        <v>9.2219999999999995</v>
      </c>
      <c r="G15" s="2">
        <f t="shared" ref="G15:BR15" si="7">MIN(G2:G12)</f>
        <v>9.8159999999999989</v>
      </c>
      <c r="H15" s="2">
        <f t="shared" si="7"/>
        <v>10.788</v>
      </c>
      <c r="I15" s="2">
        <f t="shared" si="7"/>
        <v>10.49</v>
      </c>
      <c r="J15" s="2">
        <f t="shared" si="7"/>
        <v>7.1470000000000002</v>
      </c>
      <c r="K15" s="2">
        <f t="shared" si="7"/>
        <v>7.2329999999999997</v>
      </c>
      <c r="L15" s="2">
        <f t="shared" si="7"/>
        <v>8.4360000000000017</v>
      </c>
      <c r="M15" s="2">
        <f t="shared" si="7"/>
        <v>8.1460000000000008</v>
      </c>
      <c r="N15" s="2">
        <f t="shared" si="7"/>
        <v>6.3119999999999994</v>
      </c>
      <c r="O15" s="2">
        <f t="shared" si="7"/>
        <v>6.383</v>
      </c>
      <c r="P15" s="2">
        <f t="shared" si="7"/>
        <v>7.3480000000000008</v>
      </c>
      <c r="Q15" s="2">
        <f t="shared" si="7"/>
        <v>6.8339999999999987</v>
      </c>
      <c r="R15" s="2"/>
      <c r="S15" s="2"/>
      <c r="T15" s="2"/>
      <c r="U15" s="2"/>
      <c r="V15" s="2"/>
      <c r="W15" s="2"/>
      <c r="X15" s="2"/>
      <c r="Y15" s="2"/>
      <c r="Z15" s="2">
        <f t="shared" si="7"/>
        <v>9.360000000000003</v>
      </c>
      <c r="AA15" s="2">
        <f t="shared" si="7"/>
        <v>9.8149999999999995</v>
      </c>
      <c r="AB15" s="2">
        <f t="shared" si="7"/>
        <v>10.957000000000001</v>
      </c>
      <c r="AC15" s="2">
        <f t="shared" si="7"/>
        <v>10.693999999999999</v>
      </c>
      <c r="AD15" s="2">
        <f t="shared" si="7"/>
        <v>7.6209999999999996</v>
      </c>
      <c r="AE15" s="2">
        <f t="shared" si="7"/>
        <v>7.3819999999999997</v>
      </c>
      <c r="AF15" s="2">
        <f t="shared" si="7"/>
        <v>8.5910000000000029</v>
      </c>
      <c r="AG15" s="2">
        <f t="shared" si="7"/>
        <v>8.347999999999999</v>
      </c>
      <c r="AH15" s="2">
        <f t="shared" si="7"/>
        <v>6.7099999999999991</v>
      </c>
      <c r="AI15" s="2">
        <f t="shared" si="7"/>
        <v>6.403999999999999</v>
      </c>
      <c r="AJ15" s="2">
        <f t="shared" si="7"/>
        <v>7.6550000000000011</v>
      </c>
      <c r="AK15" s="2">
        <f t="shared" si="7"/>
        <v>6.8130000000000006</v>
      </c>
      <c r="AL15" s="2"/>
      <c r="AM15" s="2"/>
      <c r="AN15" s="2"/>
      <c r="AO15" s="2"/>
      <c r="AP15" s="2"/>
      <c r="AQ15" s="2"/>
      <c r="AR15" s="2"/>
      <c r="AS15" s="2"/>
      <c r="AT15" s="2">
        <f t="shared" si="7"/>
        <v>7.7670000000000003</v>
      </c>
      <c r="AU15" s="2">
        <f t="shared" si="7"/>
        <v>9.7460000000000004</v>
      </c>
      <c r="AV15" s="2">
        <f t="shared" si="7"/>
        <v>10.327</v>
      </c>
      <c r="AW15" s="2">
        <f t="shared" si="7"/>
        <v>10.370000000000001</v>
      </c>
      <c r="AX15" s="2">
        <f t="shared" si="7"/>
        <v>6.097999999999999</v>
      </c>
      <c r="AY15" s="2">
        <f t="shared" si="7"/>
        <v>8.1359999999999992</v>
      </c>
      <c r="AZ15" s="2">
        <f t="shared" si="7"/>
        <v>8.879999999999999</v>
      </c>
      <c r="BA15" s="2">
        <f t="shared" si="7"/>
        <v>8.6769999999999996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>
        <f t="shared" si="7"/>
        <v>7.777000000000001</v>
      </c>
      <c r="BN15" s="2">
        <f t="shared" si="7"/>
        <v>9.833000000000002</v>
      </c>
      <c r="BO15" s="2">
        <f t="shared" si="7"/>
        <v>10.620000000000001</v>
      </c>
      <c r="BP15" s="2">
        <f t="shared" si="7"/>
        <v>10.343999999999999</v>
      </c>
      <c r="BQ15" s="2">
        <f t="shared" si="7"/>
        <v>6.1559999999999997</v>
      </c>
      <c r="BR15" s="2">
        <f t="shared" si="7"/>
        <v>8.277000000000001</v>
      </c>
      <c r="BS15" s="2">
        <f>MIN(BS2:BS12)</f>
        <v>8.9770000000000003</v>
      </c>
      <c r="BT15" s="2">
        <f>MIN(BT2:BT12)</f>
        <v>8.9699999999999989</v>
      </c>
    </row>
    <row r="16" spans="1:84" x14ac:dyDescent="0.2">
      <c r="A16" s="1" t="s">
        <v>170</v>
      </c>
      <c r="F16" s="2">
        <f>MAX(F2:F12)</f>
        <v>11.623999999999999</v>
      </c>
      <c r="G16" s="2">
        <f t="shared" ref="G16:BR16" si="8">MAX(G2:G12)</f>
        <v>12.916</v>
      </c>
      <c r="H16" s="2">
        <f t="shared" si="8"/>
        <v>13.707000000000003</v>
      </c>
      <c r="I16" s="2">
        <f t="shared" si="8"/>
        <v>13.737</v>
      </c>
      <c r="J16" s="2">
        <f t="shared" si="8"/>
        <v>10.257000000000001</v>
      </c>
      <c r="K16" s="2">
        <f t="shared" si="8"/>
        <v>10.486000000000001</v>
      </c>
      <c r="L16" s="2">
        <f t="shared" si="8"/>
        <v>11.682</v>
      </c>
      <c r="M16" s="2">
        <f t="shared" si="8"/>
        <v>11.587</v>
      </c>
      <c r="N16" s="2">
        <f t="shared" si="8"/>
        <v>8.8499999999999979</v>
      </c>
      <c r="O16" s="2">
        <f t="shared" si="8"/>
        <v>7.8500000000000014</v>
      </c>
      <c r="P16" s="2">
        <f t="shared" si="8"/>
        <v>8.6320000000000014</v>
      </c>
      <c r="Q16" s="2">
        <f t="shared" si="8"/>
        <v>8.0350000000000001</v>
      </c>
      <c r="R16" s="2"/>
      <c r="S16" s="2"/>
      <c r="T16" s="2"/>
      <c r="U16" s="2"/>
      <c r="V16" s="2"/>
      <c r="W16" s="2"/>
      <c r="X16" s="2"/>
      <c r="Y16" s="2"/>
      <c r="Z16" s="2">
        <f t="shared" si="8"/>
        <v>11.74</v>
      </c>
      <c r="AA16" s="2">
        <f t="shared" si="8"/>
        <v>12.962999999999999</v>
      </c>
      <c r="AB16" s="2">
        <f t="shared" si="8"/>
        <v>14.408999999999997</v>
      </c>
      <c r="AC16" s="2">
        <f t="shared" si="8"/>
        <v>13.952999999999999</v>
      </c>
      <c r="AD16" s="2">
        <f t="shared" si="8"/>
        <v>10.295000000000002</v>
      </c>
      <c r="AE16" s="2">
        <f t="shared" si="8"/>
        <v>10.643000000000001</v>
      </c>
      <c r="AF16" s="2">
        <f t="shared" si="8"/>
        <v>12.296000000000001</v>
      </c>
      <c r="AG16" s="2">
        <f t="shared" si="8"/>
        <v>11.721</v>
      </c>
      <c r="AH16" s="2">
        <f t="shared" si="8"/>
        <v>9.0309999999999988</v>
      </c>
      <c r="AI16" s="2">
        <f t="shared" si="8"/>
        <v>7.7350000000000012</v>
      </c>
      <c r="AJ16" s="2">
        <f t="shared" si="8"/>
        <v>8.8269999999999982</v>
      </c>
      <c r="AK16" s="2">
        <f t="shared" si="8"/>
        <v>7.9460000000000006</v>
      </c>
      <c r="AL16" s="2"/>
      <c r="AM16" s="2"/>
      <c r="AN16" s="2"/>
      <c r="AO16" s="2"/>
      <c r="AP16" s="2"/>
      <c r="AQ16" s="2"/>
      <c r="AR16" s="2"/>
      <c r="AS16" s="2"/>
      <c r="AT16" s="2">
        <f t="shared" si="8"/>
        <v>10.27</v>
      </c>
      <c r="AU16" s="2">
        <f t="shared" si="8"/>
        <v>12.841999999999999</v>
      </c>
      <c r="AV16" s="2">
        <f t="shared" si="8"/>
        <v>13.069000000000003</v>
      </c>
      <c r="AW16" s="2">
        <f t="shared" si="8"/>
        <v>13.126000000000001</v>
      </c>
      <c r="AX16" s="2">
        <f t="shared" si="8"/>
        <v>8.5500000000000007</v>
      </c>
      <c r="AY16" s="2">
        <f t="shared" si="8"/>
        <v>10.395</v>
      </c>
      <c r="AZ16" s="2">
        <f t="shared" si="8"/>
        <v>10.909000000000002</v>
      </c>
      <c r="BA16" s="2">
        <f t="shared" si="8"/>
        <v>10.930000000000001</v>
      </c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>
        <f t="shared" si="8"/>
        <v>10.419999999999998</v>
      </c>
      <c r="BN16" s="2">
        <f t="shared" si="8"/>
        <v>12.891</v>
      </c>
      <c r="BO16" s="2">
        <f t="shared" si="8"/>
        <v>13.300999999999998</v>
      </c>
      <c r="BP16" s="2">
        <f t="shared" si="8"/>
        <v>13.225</v>
      </c>
      <c r="BQ16" s="2">
        <f t="shared" si="8"/>
        <v>8.5860000000000003</v>
      </c>
      <c r="BR16" s="2">
        <f t="shared" si="8"/>
        <v>10.434000000000001</v>
      </c>
      <c r="BS16" s="2">
        <f>MAX(BS2:BS12)</f>
        <v>11.284000000000001</v>
      </c>
      <c r="BT16" s="2">
        <f>MAX(BT2:BT12)</f>
        <v>11.257</v>
      </c>
    </row>
    <row r="17" spans="1:56" x14ac:dyDescent="0.2">
      <c r="A17" s="1" t="s">
        <v>171</v>
      </c>
      <c r="B17" s="2"/>
      <c r="C17" s="2"/>
      <c r="D17" s="2"/>
      <c r="E17" s="2"/>
      <c r="F17" s="2">
        <f>ABS(F13-Z13)</f>
        <v>9.9090909090911339E-2</v>
      </c>
      <c r="G17" s="2">
        <f t="shared" ref="G17:Q17" si="9">ABS(G13-AA13)</f>
        <v>1.0454545454546604E-2</v>
      </c>
      <c r="H17" s="2">
        <f t="shared" si="9"/>
        <v>0.40190909090908988</v>
      </c>
      <c r="I17" s="2">
        <f t="shared" si="9"/>
        <v>9.0090909090909221E-2</v>
      </c>
      <c r="J17" s="2">
        <f>ABS(J13-AD13)</f>
        <v>0.25596666666666756</v>
      </c>
      <c r="K17" s="2">
        <f>ABS(K13-AE13)</f>
        <v>0.216377777777776</v>
      </c>
      <c r="L17" s="2">
        <f>ABS(L13-AF13)</f>
        <v>0.45773333333333355</v>
      </c>
      <c r="M17" s="2">
        <f>ABS(M13-AG13)</f>
        <v>0.27475555555555431</v>
      </c>
      <c r="N17" s="2">
        <f t="shared" si="9"/>
        <v>0.30833333333333535</v>
      </c>
      <c r="O17" s="2">
        <f t="shared" si="9"/>
        <v>2.2666666666666835E-2</v>
      </c>
      <c r="P17" s="2">
        <f t="shared" si="9"/>
        <v>0.22849999999999948</v>
      </c>
      <c r="Q17" s="2">
        <f t="shared" si="9"/>
        <v>1.550000000000118E-2</v>
      </c>
      <c r="R17" s="2"/>
      <c r="S17" s="2"/>
      <c r="T17" s="2">
        <f>ABS(T5-AN5)</f>
        <v>0.43900000000000095</v>
      </c>
      <c r="U17" s="2">
        <f>ABS(U5-AO5)</f>
        <v>0.10700000000000287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>
        <f>ABS(AT13-BM13)</f>
        <v>0.11960000000000193</v>
      </c>
      <c r="AU17" s="2">
        <f t="shared" ref="AU17:BA17" si="10">ABS(AU13-BN13)</f>
        <v>2.5399999999999423E-2</v>
      </c>
      <c r="AV17" s="2">
        <f t="shared" si="10"/>
        <v>0.1595999999999993</v>
      </c>
      <c r="AW17" s="2">
        <f t="shared" si="10"/>
        <v>6.8200000000000927E-2</v>
      </c>
      <c r="AX17" s="2">
        <f t="shared" si="10"/>
        <v>6.5250000000000696E-2</v>
      </c>
      <c r="AY17" s="2">
        <f t="shared" si="10"/>
        <v>2.4750000000000938E-2</v>
      </c>
      <c r="AZ17" s="2">
        <f t="shared" si="10"/>
        <v>0.15049999999999919</v>
      </c>
      <c r="BA17" s="2">
        <f t="shared" si="10"/>
        <v>0.10750000000000171</v>
      </c>
      <c r="BB17" s="2">
        <f>ABS(BB10-BU10)</f>
        <v>4.2999999999999261E-2</v>
      </c>
      <c r="BC17" s="2">
        <f>ABS(BC10-BV10)</f>
        <v>9.800000000000253E-2</v>
      </c>
      <c r="BD17" s="2">
        <f>ABS(BD10-BW10)</f>
        <v>3.9999999999995595E-3</v>
      </c>
    </row>
    <row r="18" spans="1:56" x14ac:dyDescent="0.2">
      <c r="B18" s="5"/>
      <c r="C18" s="5"/>
      <c r="D18" s="5"/>
      <c r="E18" s="5"/>
      <c r="F18" s="5">
        <f>AVERAGE(F17:I17)</f>
        <v>0.15038636363636426</v>
      </c>
      <c r="G18" s="5"/>
      <c r="H18" s="5"/>
      <c r="I18" s="5"/>
      <c r="J18" s="5">
        <f>AVERAGE(J17:M17)</f>
        <v>0.30120833333333286</v>
      </c>
      <c r="K18" s="5"/>
      <c r="L18" s="5"/>
      <c r="M18" s="5"/>
      <c r="N18" s="5">
        <f>AVERAGE(N17,O17)</f>
        <v>0.16550000000000109</v>
      </c>
      <c r="O18" s="5"/>
      <c r="P18" s="5">
        <f>AVERAGE(P17,Q17)</f>
        <v>0.12200000000000033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>
        <f>AVERAGE(AT17:AW17)</f>
        <v>9.3200000000000394E-2</v>
      </c>
      <c r="AU18" s="5"/>
      <c r="AV18" s="5"/>
      <c r="AW18" s="5"/>
      <c r="AX18" s="5">
        <f>AVERAGE(AX17:BA17)</f>
        <v>8.7000000000000632E-2</v>
      </c>
      <c r="AY18" s="5"/>
      <c r="AZ18" s="5"/>
      <c r="BA18" s="5"/>
      <c r="BB18" s="5">
        <f>AVERAGE(BB17,BC17)</f>
        <v>7.0500000000000895E-2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opLeftCell="BR1" workbookViewId="0">
      <selection activeCell="CA10" sqref="F10:CA10"/>
    </sheetView>
  </sheetViews>
  <sheetFormatPr defaultRowHeight="12.75" x14ac:dyDescent="0.2"/>
  <cols>
    <col min="81" max="81" width="16.85546875" customWidth="1"/>
    <col min="83" max="83" width="18" customWidth="1"/>
    <col min="84" max="84" width="17.5703125" customWidth="1"/>
  </cols>
  <sheetData>
    <row r="1" spans="1: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C1" t="s">
        <v>175</v>
      </c>
      <c r="CE1" t="s">
        <v>176</v>
      </c>
      <c r="CF1" t="s">
        <v>177</v>
      </c>
    </row>
    <row r="2" spans="1:84" x14ac:dyDescent="0.2">
      <c r="A2" t="s">
        <v>87</v>
      </c>
      <c r="F2">
        <v>11.243</v>
      </c>
      <c r="G2">
        <v>11.862</v>
      </c>
      <c r="H2">
        <v>12.95</v>
      </c>
      <c r="I2">
        <v>12.15</v>
      </c>
      <c r="J2">
        <v>9.0660000000000025</v>
      </c>
      <c r="K2">
        <v>9.2690000000000001</v>
      </c>
      <c r="L2">
        <v>10.481</v>
      </c>
      <c r="M2">
        <v>10.314</v>
      </c>
      <c r="N2">
        <v>8.2539999999999996</v>
      </c>
      <c r="O2">
        <v>6.298</v>
      </c>
      <c r="P2">
        <v>7.5240000000000009</v>
      </c>
      <c r="Q2">
        <v>6.8279999999999985</v>
      </c>
      <c r="T2">
        <v>7.2909999999999995</v>
      </c>
      <c r="U2">
        <v>8.8550000000000004</v>
      </c>
      <c r="Z2">
        <v>11.43</v>
      </c>
      <c r="AA2">
        <v>11.98</v>
      </c>
      <c r="AB2">
        <v>13.149000000000001</v>
      </c>
      <c r="AC2">
        <v>12.555</v>
      </c>
      <c r="AD2">
        <v>9.3550000000000004</v>
      </c>
      <c r="AE2">
        <v>9.2119999999999997</v>
      </c>
      <c r="AF2">
        <v>10.345000000000001</v>
      </c>
      <c r="AG2">
        <v>10.491999999999999</v>
      </c>
      <c r="AH2">
        <v>8.673</v>
      </c>
      <c r="AI2">
        <v>6.6740000000000013</v>
      </c>
      <c r="AJ2">
        <v>7.5120000000000005</v>
      </c>
      <c r="AK2">
        <v>6.6859999999999999</v>
      </c>
      <c r="AN2">
        <v>7.4970000000000017</v>
      </c>
      <c r="AO2">
        <v>9.2119999999999997</v>
      </c>
      <c r="CB2">
        <f>ABS(B2-V2)+ABS(C2-W2)+ABS(D2-X2)+ABS(E2-Y2)+ABS(F2-Z2)+ABS(G2-AA2)+ABS(H2-AB2)+ABS(I2-AC2)+ABS(J2-AD2)+ABS(K2-AE2)+ABS(L2-AF2)+ABS(M2-AG2)+ABS(N2-AH2)+ABS(O2-AI2)+ABS(P2-AJ2)+ABS(Q2-AK2)+ABS(R2-AM2)+ABS(T2-AN2)+ABS(U2-AO2)</f>
        <v>3.0809999999999995</v>
      </c>
      <c r="CC2">
        <f>CB2/20</f>
        <v>0.15404999999999996</v>
      </c>
      <c r="CD2">
        <f>ABS(AP2-BI2)+ABS(AQ2-BJ2)+ABS(AR2-BK2)+ABS(AS2-BL2)+ABS(AT2-BM2)+ABS(AU2-BN2)+ABS(AV2-BO2)+ABS(AW2-BP2)+ABS(AX2-BQ2)+ABS(AY2-BR2)+ABS(AZ2-BS2)+ABS(BA2-BT2)+ABS(BB2-BU2)+ABS(BC2-BV2)+ABS(BD2-BW2)+ABS(BE2-BX2)+ABS(BF2-BY2)+ABS(BG2-BZ2)+ABS(BH2-CA2)</f>
        <v>0</v>
      </c>
      <c r="CE2">
        <f>CD2/19</f>
        <v>0</v>
      </c>
      <c r="CF2" s="2">
        <f>(CC2+CE2)/2</f>
        <v>7.7024999999999982E-2</v>
      </c>
    </row>
    <row r="3" spans="1:84" x14ac:dyDescent="0.2">
      <c r="A3" t="s">
        <v>93</v>
      </c>
      <c r="F3">
        <v>11.88</v>
      </c>
      <c r="G3">
        <v>12.465999999999998</v>
      </c>
      <c r="H3">
        <v>12.809000000000001</v>
      </c>
      <c r="I3">
        <v>13.656000000000001</v>
      </c>
      <c r="J3">
        <v>10.137000000000002</v>
      </c>
      <c r="K3">
        <v>10.756</v>
      </c>
      <c r="L3">
        <v>11.718</v>
      </c>
      <c r="M3">
        <v>11.21</v>
      </c>
      <c r="N3">
        <v>8.8369999999999997</v>
      </c>
      <c r="O3">
        <v>6.62</v>
      </c>
      <c r="P3">
        <v>8.3940000000000001</v>
      </c>
      <c r="Q3">
        <v>8.1240000000000006</v>
      </c>
      <c r="R3">
        <v>8.9239999999999995</v>
      </c>
      <c r="S3">
        <v>7.8920000000000012</v>
      </c>
      <c r="Z3">
        <v>11.762</v>
      </c>
      <c r="AA3">
        <v>12.564</v>
      </c>
      <c r="AB3">
        <v>13.093999999999999</v>
      </c>
      <c r="AC3">
        <v>13.482000000000003</v>
      </c>
      <c r="AD3">
        <v>10.4</v>
      </c>
      <c r="AE3">
        <v>10.696999999999999</v>
      </c>
      <c r="AF3">
        <v>11.988999999999999</v>
      </c>
      <c r="AG3">
        <v>11.379000000000001</v>
      </c>
      <c r="AH3">
        <v>8.9559999999999995</v>
      </c>
      <c r="AI3">
        <v>6.6710000000000012</v>
      </c>
      <c r="AJ3">
        <v>8.5020000000000007</v>
      </c>
      <c r="AK3">
        <v>7.6020000000000012</v>
      </c>
      <c r="AL3">
        <v>9.0939999999999994</v>
      </c>
      <c r="AM3">
        <v>7.92</v>
      </c>
      <c r="AT3">
        <v>10.802</v>
      </c>
      <c r="AU3">
        <v>12.664999999999999</v>
      </c>
      <c r="AV3">
        <v>13.411000000000001</v>
      </c>
      <c r="AW3">
        <v>13.164999999999999</v>
      </c>
      <c r="AX3">
        <v>8.74</v>
      </c>
      <c r="AY3">
        <v>10.356999999999999</v>
      </c>
      <c r="AZ3">
        <v>11.4</v>
      </c>
      <c r="BA3">
        <v>11.176</v>
      </c>
      <c r="BB3">
        <v>7.1550000000000002</v>
      </c>
      <c r="BC3">
        <v>8.6120000000000001</v>
      </c>
      <c r="BD3">
        <v>6.2880000000000003</v>
      </c>
      <c r="BE3">
        <v>9.7249999999999996</v>
      </c>
      <c r="BF3">
        <v>7.6709999999999994</v>
      </c>
      <c r="BG3">
        <v>8.43</v>
      </c>
      <c r="BH3">
        <v>8.734</v>
      </c>
      <c r="BM3">
        <v>11.218999999999998</v>
      </c>
      <c r="BN3">
        <v>12.491999999999999</v>
      </c>
      <c r="BO3">
        <v>13.63</v>
      </c>
      <c r="BP3">
        <v>13.251000000000001</v>
      </c>
      <c r="BQ3">
        <v>8.907</v>
      </c>
      <c r="BR3">
        <v>10.4</v>
      </c>
      <c r="BS3">
        <v>11.351999999999999</v>
      </c>
      <c r="BT3">
        <v>11.507999999999999</v>
      </c>
      <c r="BU3">
        <v>7.44</v>
      </c>
      <c r="BV3">
        <v>8.3120000000000012</v>
      </c>
      <c r="BW3">
        <v>6.2359999999999998</v>
      </c>
      <c r="BX3">
        <v>9.9250000000000007</v>
      </c>
      <c r="BY3">
        <v>7.8730000000000002</v>
      </c>
      <c r="BZ3">
        <v>7.7309999999999999</v>
      </c>
      <c r="CA3">
        <v>8.3460000000000001</v>
      </c>
      <c r="CB3">
        <f t="shared" ref="CB3:CB9" si="0">ABS(B3-V3)+ABS(C3-W3)+ABS(D3-X3)+ABS(E3-Y3)+ABS(F3-Z3)+ABS(G3-AA3)+ABS(H3-AB3)+ABS(I3-AC3)+ABS(J3-AD3)+ABS(K3-AE3)+ABS(L3-AF3)+ABS(M3-AG3)+ABS(N3-AH3)+ABS(O3-AI3)+ABS(P3-AJ3)+ABS(Q3-AK3)+ABS(R3-AM3)+ABS(T3-AN3)+ABS(U3-AO3)</f>
        <v>3.2409999999999979</v>
      </c>
      <c r="CC3">
        <f t="shared" ref="CC3:CC9" si="1">CB3/20</f>
        <v>0.16204999999999989</v>
      </c>
      <c r="CD3">
        <f t="shared" ref="CD3:CD9" si="2">ABS(AP3-BI3)+ABS(AQ3-BJ3)+ABS(AR3-BK3)+ABS(AS3-BL3)+ABS(AT3-BM3)+ABS(AU3-BN3)+ABS(AV3-BO3)+ABS(AW3-BP3)+ABS(AX3-BQ3)+ABS(AY3-BR3)+ABS(AZ3-BS3)+ABS(BA3-BT3)+ABS(BB3-BU3)+ABS(BC3-BV3)+ABS(BD3-BW3)+ABS(BE3-BX3)+ABS(BF3-BY3)+ABS(BG3-BZ3)+ABS(BH3-CA3)</f>
        <v>3.6110000000000024</v>
      </c>
      <c r="CE3">
        <f t="shared" ref="CE3:CE9" si="3">CD3/19</f>
        <v>0.1900526315789475</v>
      </c>
      <c r="CF3" s="2">
        <f t="shared" ref="CF3:CF9" si="4">(CC3+CE3)/2</f>
        <v>0.17605131578947369</v>
      </c>
    </row>
    <row r="4" spans="1:84" x14ac:dyDescent="0.2">
      <c r="A4" t="s">
        <v>97</v>
      </c>
      <c r="F4">
        <v>10.933</v>
      </c>
      <c r="G4">
        <v>12.086</v>
      </c>
      <c r="H4">
        <v>12.677000000000001</v>
      </c>
      <c r="I4">
        <v>12.661999999999999</v>
      </c>
      <c r="J4">
        <v>9.3979999999999997</v>
      </c>
      <c r="K4">
        <v>9.84</v>
      </c>
      <c r="L4">
        <v>10.660999999999998</v>
      </c>
      <c r="M4">
        <v>10.689</v>
      </c>
      <c r="N4">
        <v>8.1639999999999997</v>
      </c>
      <c r="O4">
        <v>6.5360000000000014</v>
      </c>
      <c r="P4">
        <v>7.6</v>
      </c>
      <c r="Q4">
        <v>6.3960000000000008</v>
      </c>
      <c r="Z4">
        <v>11.294</v>
      </c>
      <c r="AA4">
        <v>12.295999999999999</v>
      </c>
      <c r="AB4">
        <v>13.004</v>
      </c>
      <c r="AC4">
        <v>12.433999999999999</v>
      </c>
      <c r="AD4">
        <v>9.7100000000000009</v>
      </c>
      <c r="AE4">
        <v>9.6449999999999996</v>
      </c>
      <c r="AF4">
        <v>11.108000000000001</v>
      </c>
      <c r="AG4">
        <v>10.755000000000001</v>
      </c>
      <c r="AH4">
        <v>8.56</v>
      </c>
      <c r="AI4">
        <v>6.8150000000000004</v>
      </c>
      <c r="AJ4">
        <v>7.1440000000000001</v>
      </c>
      <c r="AK4">
        <v>6.2859999999999996</v>
      </c>
      <c r="AT4">
        <v>9.7990000000000013</v>
      </c>
      <c r="AU4">
        <v>11.6</v>
      </c>
      <c r="AV4">
        <v>12.11</v>
      </c>
      <c r="AW4">
        <v>12.207999999999998</v>
      </c>
      <c r="AX4">
        <v>7.9740000000000011</v>
      </c>
      <c r="AY4">
        <v>10.522000000000002</v>
      </c>
      <c r="AZ4">
        <v>10.529</v>
      </c>
      <c r="BA4">
        <v>10.669</v>
      </c>
      <c r="BM4">
        <v>9.958000000000002</v>
      </c>
      <c r="BN4">
        <v>11.74</v>
      </c>
      <c r="BO4">
        <v>12.368</v>
      </c>
      <c r="BP4">
        <v>12.602</v>
      </c>
      <c r="BQ4">
        <v>7.9709999999999992</v>
      </c>
      <c r="BR4">
        <v>10.352</v>
      </c>
      <c r="BS4">
        <v>10.81</v>
      </c>
      <c r="BT4">
        <v>10.872</v>
      </c>
      <c r="CB4">
        <f t="shared" si="0"/>
        <v>3.3870000000000031</v>
      </c>
      <c r="CC4">
        <f t="shared" si="1"/>
        <v>0.16935000000000017</v>
      </c>
      <c r="CD4">
        <f t="shared" si="2"/>
        <v>1.6080000000000076</v>
      </c>
      <c r="CE4">
        <f t="shared" si="3"/>
        <v>8.4631578947368821E-2</v>
      </c>
      <c r="CF4" s="2">
        <f t="shared" si="4"/>
        <v>0.1269907894736845</v>
      </c>
    </row>
    <row r="5" spans="1:84" x14ac:dyDescent="0.2">
      <c r="A5" t="s">
        <v>100</v>
      </c>
      <c r="F5">
        <v>11.983999999999998</v>
      </c>
      <c r="G5">
        <v>13.24</v>
      </c>
      <c r="H5">
        <v>13.679000000000002</v>
      </c>
      <c r="I5">
        <v>13.816999999999998</v>
      </c>
      <c r="J5">
        <v>9.9209999999999994</v>
      </c>
      <c r="K5">
        <v>9.772000000000002</v>
      </c>
      <c r="L5">
        <v>11.38</v>
      </c>
      <c r="M5">
        <v>11.348000000000001</v>
      </c>
      <c r="Z5">
        <v>11.98</v>
      </c>
      <c r="AA5">
        <v>13.637</v>
      </c>
      <c r="AB5">
        <v>14.468</v>
      </c>
      <c r="AC5">
        <v>13.715</v>
      </c>
      <c r="AD5">
        <v>10.359</v>
      </c>
      <c r="AE5">
        <v>9.7379999999999995</v>
      </c>
      <c r="AF5">
        <v>11.761999999999999</v>
      </c>
      <c r="AG5">
        <v>11.752000000000001</v>
      </c>
      <c r="BD5">
        <v>5.4089999999999998</v>
      </c>
      <c r="BW5">
        <v>5.3769999999999998</v>
      </c>
      <c r="CB5">
        <f t="shared" si="0"/>
        <v>2.5499999999999954</v>
      </c>
      <c r="CC5">
        <f t="shared" si="1"/>
        <v>0.12749999999999978</v>
      </c>
      <c r="CD5">
        <f t="shared" si="2"/>
        <v>3.2000000000000028E-2</v>
      </c>
      <c r="CE5">
        <f t="shared" si="3"/>
        <v>1.6842105263157909E-3</v>
      </c>
      <c r="CF5" s="2">
        <f t="shared" si="4"/>
        <v>6.4592105263157784E-2</v>
      </c>
    </row>
    <row r="6" spans="1:84" x14ac:dyDescent="0.2">
      <c r="A6" t="s">
        <v>104</v>
      </c>
      <c r="F6">
        <v>11.611000000000001</v>
      </c>
      <c r="G6">
        <v>13.674000000000001</v>
      </c>
      <c r="H6">
        <v>14.561000000000002</v>
      </c>
      <c r="I6">
        <v>13.422000000000001</v>
      </c>
      <c r="J6">
        <v>10.163999999999998</v>
      </c>
      <c r="K6">
        <v>10.585000000000001</v>
      </c>
      <c r="L6">
        <v>11.857999999999999</v>
      </c>
      <c r="M6">
        <v>11.739000000000001</v>
      </c>
      <c r="N6">
        <v>9.7810000000000006</v>
      </c>
      <c r="O6">
        <v>7.5170000000000003</v>
      </c>
      <c r="P6">
        <v>8.3840000000000021</v>
      </c>
      <c r="Q6">
        <v>6.91</v>
      </c>
      <c r="Z6">
        <v>11.773000000000001</v>
      </c>
      <c r="AA6">
        <v>13.654999999999999</v>
      </c>
      <c r="AB6">
        <v>14.776</v>
      </c>
      <c r="AC6">
        <v>13.425999999999998</v>
      </c>
      <c r="AD6">
        <v>10.288</v>
      </c>
      <c r="AE6">
        <v>10.786000000000001</v>
      </c>
      <c r="AF6">
        <v>11.928000000000001</v>
      </c>
      <c r="AG6">
        <v>11.721</v>
      </c>
      <c r="AH6">
        <v>9.8060000000000009</v>
      </c>
      <c r="AI6">
        <v>7.8639999999999999</v>
      </c>
      <c r="AJ6">
        <v>8.3960000000000008</v>
      </c>
      <c r="AK6">
        <v>7.5</v>
      </c>
      <c r="CB6">
        <f t="shared" si="0"/>
        <v>1.7870000000000026</v>
      </c>
      <c r="CC6">
        <f t="shared" si="1"/>
        <v>8.9350000000000124E-2</v>
      </c>
      <c r="CD6">
        <f t="shared" si="2"/>
        <v>0</v>
      </c>
      <c r="CE6">
        <f t="shared" si="3"/>
        <v>0</v>
      </c>
      <c r="CF6" s="2">
        <f t="shared" si="4"/>
        <v>4.4675000000000062E-2</v>
      </c>
    </row>
    <row r="7" spans="1:84" x14ac:dyDescent="0.2">
      <c r="A7" t="s">
        <v>108</v>
      </c>
      <c r="F7">
        <v>10.775</v>
      </c>
      <c r="G7">
        <v>12.423999999999999</v>
      </c>
      <c r="H7">
        <v>12.574999999999999</v>
      </c>
      <c r="I7">
        <v>13.043999999999997</v>
      </c>
      <c r="J7">
        <v>9.3189999999999991</v>
      </c>
      <c r="K7">
        <v>10.24</v>
      </c>
      <c r="L7">
        <v>10.755000000000001</v>
      </c>
      <c r="M7">
        <v>10.988000000000001</v>
      </c>
      <c r="N7">
        <v>8.1489999999999991</v>
      </c>
      <c r="O7">
        <v>6.7249999999999996</v>
      </c>
      <c r="P7">
        <v>7.2</v>
      </c>
      <c r="Q7">
        <v>6.806</v>
      </c>
      <c r="R7">
        <v>8.1219999999999999</v>
      </c>
      <c r="S7">
        <v>7.3519999999999994</v>
      </c>
      <c r="T7">
        <v>7.5490000000000013</v>
      </c>
      <c r="U7">
        <v>8.7260000000000009</v>
      </c>
      <c r="Z7">
        <v>10.747</v>
      </c>
      <c r="AA7">
        <v>12.781000000000001</v>
      </c>
      <c r="AB7">
        <v>13.387</v>
      </c>
      <c r="AC7">
        <v>13.041999999999998</v>
      </c>
      <c r="AD7">
        <v>9.6879999999999988</v>
      </c>
      <c r="AE7">
        <v>10.491</v>
      </c>
      <c r="AF7">
        <v>11.377000000000001</v>
      </c>
      <c r="AG7">
        <v>11.346</v>
      </c>
      <c r="AH7">
        <v>8.4149999999999991</v>
      </c>
      <c r="AI7">
        <v>7.5609999999999999</v>
      </c>
      <c r="AJ7">
        <v>7.1360000000000001</v>
      </c>
      <c r="AK7">
        <v>6.9040000000000008</v>
      </c>
      <c r="AL7">
        <v>8.1869999999999994</v>
      </c>
      <c r="AM7">
        <v>7.347999999999999</v>
      </c>
      <c r="AN7">
        <v>7.7359999999999998</v>
      </c>
      <c r="AO7">
        <v>8.8259999999999987</v>
      </c>
      <c r="AT7">
        <v>9.6170000000000009</v>
      </c>
      <c r="AU7">
        <v>12.598000000000001</v>
      </c>
      <c r="AV7">
        <v>12.641</v>
      </c>
      <c r="AW7">
        <v>12.679000000000002</v>
      </c>
      <c r="AX7">
        <v>7.6510000000000007</v>
      </c>
      <c r="AY7">
        <v>9.89</v>
      </c>
      <c r="AZ7">
        <v>10.381</v>
      </c>
      <c r="BA7">
        <v>10.776</v>
      </c>
      <c r="BB7">
        <v>6.76</v>
      </c>
      <c r="BC7">
        <v>8.2609999999999992</v>
      </c>
      <c r="BD7">
        <v>4.9260000000000002</v>
      </c>
      <c r="BE7">
        <v>9.0549999999999997</v>
      </c>
      <c r="BF7">
        <v>6.8469999999999995</v>
      </c>
      <c r="BG7">
        <v>6.7219999999999995</v>
      </c>
      <c r="BM7">
        <v>9.9409999999999989</v>
      </c>
      <c r="BN7">
        <v>12.663</v>
      </c>
      <c r="BO7">
        <v>12.870999999999999</v>
      </c>
      <c r="BP7">
        <v>12.679</v>
      </c>
      <c r="BQ7">
        <v>7.8769999999999998</v>
      </c>
      <c r="BR7">
        <v>9.8650000000000002</v>
      </c>
      <c r="BS7">
        <v>10.889000000000001</v>
      </c>
      <c r="BT7">
        <v>10.818999999999999</v>
      </c>
      <c r="BU7">
        <v>6.8519999999999994</v>
      </c>
      <c r="BV7">
        <v>8.4919999999999991</v>
      </c>
      <c r="BW7">
        <v>4.9320000000000004</v>
      </c>
      <c r="BX7">
        <v>8.8690000000000015</v>
      </c>
      <c r="BY7">
        <v>6.8629999999999995</v>
      </c>
      <c r="BZ7">
        <v>6.6679999999999993</v>
      </c>
      <c r="CB7">
        <f t="shared" si="0"/>
        <v>5.1239999999999979</v>
      </c>
      <c r="CC7">
        <f t="shared" si="1"/>
        <v>0.25619999999999987</v>
      </c>
      <c r="CD7">
        <f t="shared" si="2"/>
        <v>2.0059999999999958</v>
      </c>
      <c r="CE7">
        <f t="shared" si="3"/>
        <v>0.10557894736842083</v>
      </c>
      <c r="CF7" s="2">
        <f t="shared" si="4"/>
        <v>0.18088947368421035</v>
      </c>
    </row>
    <row r="8" spans="1:84" x14ac:dyDescent="0.2">
      <c r="A8" t="s">
        <v>111</v>
      </c>
      <c r="N8">
        <v>8.8640000000000008</v>
      </c>
      <c r="O8">
        <v>7.6159999999999997</v>
      </c>
      <c r="T8">
        <v>8.6219999999999999</v>
      </c>
      <c r="AH8">
        <v>8.9550000000000001</v>
      </c>
      <c r="AI8">
        <v>7.7780000000000014</v>
      </c>
      <c r="AN8">
        <v>8.7740000000000009</v>
      </c>
      <c r="CB8">
        <f t="shared" si="0"/>
        <v>0.40500000000000203</v>
      </c>
      <c r="CC8">
        <f t="shared" si="1"/>
        <v>2.0250000000000101E-2</v>
      </c>
      <c r="CD8">
        <f t="shared" si="2"/>
        <v>0</v>
      </c>
      <c r="CE8">
        <f t="shared" si="3"/>
        <v>0</v>
      </c>
      <c r="CF8" s="2">
        <f t="shared" si="4"/>
        <v>1.0125000000000051E-2</v>
      </c>
    </row>
    <row r="9" spans="1:84" x14ac:dyDescent="0.2">
      <c r="A9" t="s">
        <v>114</v>
      </c>
      <c r="AT9">
        <v>9.3679999999999986</v>
      </c>
      <c r="AU9">
        <v>12.636000000000001</v>
      </c>
      <c r="AV9">
        <v>12.536999999999999</v>
      </c>
      <c r="AW9">
        <v>12.424000000000003</v>
      </c>
      <c r="AX9">
        <v>8.2270000000000003</v>
      </c>
      <c r="AY9">
        <v>10.484999999999999</v>
      </c>
      <c r="AZ9">
        <v>11.208000000000002</v>
      </c>
      <c r="BA9">
        <v>11.067999999999998</v>
      </c>
      <c r="BM9">
        <v>9.8970000000000002</v>
      </c>
      <c r="BN9">
        <v>12.73</v>
      </c>
      <c r="BO9">
        <v>12.67</v>
      </c>
      <c r="BP9">
        <v>12.835000000000001</v>
      </c>
      <c r="BQ9">
        <v>8.4970000000000017</v>
      </c>
      <c r="BR9">
        <v>10.711</v>
      </c>
      <c r="BS9">
        <v>11.397</v>
      </c>
      <c r="BT9">
        <v>11.411</v>
      </c>
      <c r="CB9">
        <f t="shared" si="0"/>
        <v>0</v>
      </c>
      <c r="CC9">
        <f t="shared" si="1"/>
        <v>0</v>
      </c>
      <c r="CD9">
        <f t="shared" si="2"/>
        <v>2.1950000000000021</v>
      </c>
      <c r="CE9">
        <f t="shared" si="3"/>
        <v>0.1155263157894738</v>
      </c>
      <c r="CF9" s="2">
        <f t="shared" si="4"/>
        <v>5.7763157894736898E-2</v>
      </c>
    </row>
    <row r="10" spans="1:84" x14ac:dyDescent="0.2">
      <c r="A10" s="1" t="s">
        <v>84</v>
      </c>
      <c r="F10" s="2">
        <f>AVERAGE(F2:F9)</f>
        <v>11.404333333333334</v>
      </c>
      <c r="G10" s="2">
        <f t="shared" ref="G10:BR10" si="5">AVERAGE(G2:G9)</f>
        <v>12.625333333333332</v>
      </c>
      <c r="H10" s="2">
        <f t="shared" si="5"/>
        <v>13.208500000000001</v>
      </c>
      <c r="I10" s="2">
        <f t="shared" si="5"/>
        <v>13.125166666666667</v>
      </c>
      <c r="J10" s="2">
        <f t="shared" si="5"/>
        <v>9.6675000000000022</v>
      </c>
      <c r="K10" s="2">
        <f t="shared" si="5"/>
        <v>10.077</v>
      </c>
      <c r="L10" s="2">
        <f t="shared" si="5"/>
        <v>11.142166666666666</v>
      </c>
      <c r="M10" s="2">
        <f t="shared" si="5"/>
        <v>11.048</v>
      </c>
      <c r="N10" s="2">
        <f t="shared" si="5"/>
        <v>8.6748333333333338</v>
      </c>
      <c r="O10" s="2">
        <f t="shared" si="5"/>
        <v>6.8853333333333326</v>
      </c>
      <c r="P10" s="2">
        <f t="shared" si="5"/>
        <v>7.8204000000000011</v>
      </c>
      <c r="Q10" s="2">
        <f t="shared" si="5"/>
        <v>7.0128000000000004</v>
      </c>
      <c r="R10" s="2">
        <f t="shared" si="5"/>
        <v>8.5229999999999997</v>
      </c>
      <c r="S10" s="2">
        <f t="shared" si="5"/>
        <v>7.6219999999999999</v>
      </c>
      <c r="T10" s="2">
        <f t="shared" si="5"/>
        <v>7.8206666666666669</v>
      </c>
      <c r="U10" s="2">
        <f t="shared" si="5"/>
        <v>8.7905000000000015</v>
      </c>
      <c r="V10" s="2"/>
      <c r="W10" s="2"/>
      <c r="X10" s="2"/>
      <c r="Y10" s="2"/>
      <c r="Z10" s="2">
        <f t="shared" si="5"/>
        <v>11.497666666666669</v>
      </c>
      <c r="AA10" s="2">
        <f t="shared" si="5"/>
        <v>12.818833333333336</v>
      </c>
      <c r="AB10" s="2">
        <f t="shared" si="5"/>
        <v>13.646333333333333</v>
      </c>
      <c r="AC10" s="2">
        <f t="shared" si="5"/>
        <v>13.109000000000002</v>
      </c>
      <c r="AD10" s="2">
        <f t="shared" si="5"/>
        <v>9.9666666666666686</v>
      </c>
      <c r="AE10" s="2">
        <f t="shared" si="5"/>
        <v>10.094833333333334</v>
      </c>
      <c r="AF10" s="2">
        <f t="shared" si="5"/>
        <v>11.418166666666666</v>
      </c>
      <c r="AG10" s="2">
        <f t="shared" si="5"/>
        <v>11.240833333333335</v>
      </c>
      <c r="AH10" s="2">
        <f t="shared" si="5"/>
        <v>8.894166666666667</v>
      </c>
      <c r="AI10" s="2">
        <f t="shared" si="5"/>
        <v>7.2271666666666681</v>
      </c>
      <c r="AJ10" s="2">
        <f t="shared" si="5"/>
        <v>7.7380000000000013</v>
      </c>
      <c r="AK10" s="2">
        <f t="shared" si="5"/>
        <v>6.9956000000000005</v>
      </c>
      <c r="AL10" s="2">
        <f t="shared" si="5"/>
        <v>8.6404999999999994</v>
      </c>
      <c r="AM10" s="2">
        <f t="shared" si="5"/>
        <v>7.6339999999999995</v>
      </c>
      <c r="AN10" s="2">
        <f t="shared" si="5"/>
        <v>8.0023333333333344</v>
      </c>
      <c r="AO10" s="2">
        <f t="shared" si="5"/>
        <v>9.0189999999999984</v>
      </c>
      <c r="AP10" s="2"/>
      <c r="AQ10" s="2"/>
      <c r="AR10" s="2"/>
      <c r="AS10" s="2"/>
      <c r="AT10" s="2">
        <f t="shared" si="5"/>
        <v>9.8964999999999996</v>
      </c>
      <c r="AU10" s="2">
        <f t="shared" si="5"/>
        <v>12.374750000000001</v>
      </c>
      <c r="AV10" s="2">
        <f t="shared" si="5"/>
        <v>12.67475</v>
      </c>
      <c r="AW10" s="2">
        <f t="shared" si="5"/>
        <v>12.619</v>
      </c>
      <c r="AX10" s="2">
        <f t="shared" si="5"/>
        <v>8.1479999999999997</v>
      </c>
      <c r="AY10" s="2">
        <f t="shared" si="5"/>
        <v>10.313500000000001</v>
      </c>
      <c r="AZ10" s="2">
        <f t="shared" si="5"/>
        <v>10.8795</v>
      </c>
      <c r="BA10" s="2">
        <f t="shared" si="5"/>
        <v>10.922249999999998</v>
      </c>
      <c r="BB10" s="2">
        <f t="shared" si="5"/>
        <v>6.9574999999999996</v>
      </c>
      <c r="BC10" s="2">
        <f t="shared" si="5"/>
        <v>8.4364999999999988</v>
      </c>
      <c r="BD10" s="2">
        <f t="shared" si="5"/>
        <v>5.5409999999999995</v>
      </c>
      <c r="BE10" s="2">
        <f t="shared" si="5"/>
        <v>9.39</v>
      </c>
      <c r="BF10" s="2">
        <f t="shared" si="5"/>
        <v>7.2589999999999995</v>
      </c>
      <c r="BG10" s="2">
        <f t="shared" si="5"/>
        <v>7.5759999999999996</v>
      </c>
      <c r="BH10" s="2"/>
      <c r="BI10" s="2"/>
      <c r="BJ10" s="2"/>
      <c r="BK10" s="2"/>
      <c r="BL10" s="2"/>
      <c r="BM10" s="2">
        <f t="shared" si="5"/>
        <v>10.25375</v>
      </c>
      <c r="BN10" s="2">
        <f t="shared" si="5"/>
        <v>12.40625</v>
      </c>
      <c r="BO10" s="2">
        <f t="shared" si="5"/>
        <v>12.88475</v>
      </c>
      <c r="BP10" s="2">
        <f t="shared" si="5"/>
        <v>12.841750000000001</v>
      </c>
      <c r="BQ10" s="2">
        <f t="shared" si="5"/>
        <v>8.3130000000000006</v>
      </c>
      <c r="BR10" s="2">
        <f t="shared" si="5"/>
        <v>10.332000000000001</v>
      </c>
      <c r="BS10" s="2">
        <f t="shared" ref="BS10:BZ10" si="6">AVERAGE(BS2:BS9)</f>
        <v>11.112</v>
      </c>
      <c r="BT10" s="2">
        <f t="shared" si="6"/>
        <v>11.1525</v>
      </c>
      <c r="BU10" s="2">
        <f t="shared" si="6"/>
        <v>7.1459999999999999</v>
      </c>
      <c r="BV10" s="2">
        <f t="shared" si="6"/>
        <v>8.402000000000001</v>
      </c>
      <c r="BW10" s="2">
        <f t="shared" si="6"/>
        <v>5.5150000000000006</v>
      </c>
      <c r="BX10" s="2">
        <f t="shared" si="6"/>
        <v>9.397000000000002</v>
      </c>
      <c r="BY10" s="2">
        <f t="shared" si="6"/>
        <v>7.3680000000000003</v>
      </c>
      <c r="BZ10" s="2">
        <f t="shared" si="6"/>
        <v>7.1994999999999996</v>
      </c>
    </row>
    <row r="11" spans="1:84" x14ac:dyDescent="0.2">
      <c r="A11" s="1" t="s">
        <v>85</v>
      </c>
      <c r="F11" s="2">
        <f>STDEV(F2:F9)</f>
        <v>0.49984544277873172</v>
      </c>
      <c r="G11" s="2">
        <f t="shared" ref="G11:BR11" si="7">STDEV(G2:G9)</f>
        <v>0.6952693482864517</v>
      </c>
      <c r="H11" s="2">
        <f t="shared" si="7"/>
        <v>0.76952758235166663</v>
      </c>
      <c r="I11" s="2">
        <f t="shared" si="7"/>
        <v>0.63570257720624868</v>
      </c>
      <c r="J11" s="2">
        <f t="shared" si="7"/>
        <v>0.46628092390746539</v>
      </c>
      <c r="K11" s="2">
        <f t="shared" si="7"/>
        <v>0.5563689423395235</v>
      </c>
      <c r="L11" s="2">
        <f t="shared" si="7"/>
        <v>0.58636623936467103</v>
      </c>
      <c r="M11" s="2">
        <f t="shared" si="7"/>
        <v>0.5029834987352968</v>
      </c>
      <c r="N11" s="2">
        <f t="shared" si="7"/>
        <v>0.63249329377208985</v>
      </c>
      <c r="O11" s="2">
        <f t="shared" si="7"/>
        <v>0.54698799499318673</v>
      </c>
      <c r="P11" s="2">
        <f t="shared" si="7"/>
        <v>0.54036728250329935</v>
      </c>
      <c r="Q11" s="2">
        <f t="shared" si="7"/>
        <v>0.65243635704948277</v>
      </c>
      <c r="R11" s="2">
        <f t="shared" si="7"/>
        <v>0.56709963851161083</v>
      </c>
      <c r="S11" s="2">
        <f t="shared" si="7"/>
        <v>0.38183766184073697</v>
      </c>
      <c r="T11" s="2">
        <f t="shared" si="7"/>
        <v>0.70586282897835972</v>
      </c>
      <c r="U11" s="2">
        <f t="shared" si="7"/>
        <v>9.1216774773064321E-2</v>
      </c>
      <c r="V11" s="2"/>
      <c r="W11" s="2"/>
      <c r="X11" s="2"/>
      <c r="Y11" s="2"/>
      <c r="Z11" s="2">
        <f t="shared" si="7"/>
        <v>0.44449641918317739</v>
      </c>
      <c r="AA11" s="2">
        <f t="shared" si="7"/>
        <v>0.69454140745290815</v>
      </c>
      <c r="AB11" s="2">
        <f t="shared" si="7"/>
        <v>0.77246894220199347</v>
      </c>
      <c r="AC11" s="2">
        <f t="shared" si="7"/>
        <v>0.5241915680359619</v>
      </c>
      <c r="AD11" s="2">
        <f t="shared" si="7"/>
        <v>0.43877724036994747</v>
      </c>
      <c r="AE11" s="2">
        <f t="shared" si="7"/>
        <v>0.64905143607164684</v>
      </c>
      <c r="AF11" s="2">
        <f t="shared" si="7"/>
        <v>0.6250738889656694</v>
      </c>
      <c r="AG11" s="2">
        <f t="shared" si="7"/>
        <v>0.51357313662872495</v>
      </c>
      <c r="AH11" s="2">
        <f t="shared" si="7"/>
        <v>0.49581182586407424</v>
      </c>
      <c r="AI11" s="2">
        <f t="shared" si="7"/>
        <v>0.56667712735442777</v>
      </c>
      <c r="AJ11" s="2">
        <f t="shared" si="7"/>
        <v>0.66764062189174822</v>
      </c>
      <c r="AK11" s="2">
        <f t="shared" si="7"/>
        <v>0.55450770959473639</v>
      </c>
      <c r="AL11" s="2">
        <f t="shared" si="7"/>
        <v>0.64134585053619864</v>
      </c>
      <c r="AM11" s="2">
        <f t="shared" si="7"/>
        <v>0.40446507883870586</v>
      </c>
      <c r="AN11" s="2">
        <f t="shared" si="7"/>
        <v>0.6788831514578435</v>
      </c>
      <c r="AO11" s="2">
        <f t="shared" si="7"/>
        <v>0.2729432175380081</v>
      </c>
      <c r="AP11" s="2"/>
      <c r="AQ11" s="2"/>
      <c r="AR11" s="2"/>
      <c r="AS11" s="2"/>
      <c r="AT11" s="2">
        <f t="shared" si="7"/>
        <v>0.62898569141117988</v>
      </c>
      <c r="AU11" s="2">
        <f t="shared" si="7"/>
        <v>0.5172281089293842</v>
      </c>
      <c r="AV11" s="2">
        <f t="shared" si="7"/>
        <v>0.54194733753997504</v>
      </c>
      <c r="AW11" s="2">
        <f t="shared" si="7"/>
        <v>0.41176935291495387</v>
      </c>
      <c r="AX11" s="2">
        <f t="shared" si="7"/>
        <v>0.45970642806034345</v>
      </c>
      <c r="AY11" s="2">
        <f t="shared" si="7"/>
        <v>0.29104925127315945</v>
      </c>
      <c r="AZ11" s="2">
        <f t="shared" si="7"/>
        <v>0.50006166286435827</v>
      </c>
      <c r="BA11" s="2">
        <f t="shared" si="7"/>
        <v>0.23885612824459782</v>
      </c>
      <c r="BB11" s="2">
        <f t="shared" si="7"/>
        <v>0.27930717856868659</v>
      </c>
      <c r="BC11" s="2">
        <f t="shared" si="7"/>
        <v>0.2481944801964788</v>
      </c>
      <c r="BD11" s="2">
        <f t="shared" si="7"/>
        <v>0.69052805880718304</v>
      </c>
      <c r="BE11" s="2">
        <f t="shared" si="7"/>
        <v>0.47376154339498677</v>
      </c>
      <c r="BF11" s="2">
        <f t="shared" si="7"/>
        <v>0.58265598769771498</v>
      </c>
      <c r="BG11" s="2">
        <f t="shared" si="7"/>
        <v>1.2077383822666268</v>
      </c>
      <c r="BH11" s="2"/>
      <c r="BI11" s="2"/>
      <c r="BJ11" s="2"/>
      <c r="BK11" s="2"/>
      <c r="BL11" s="2"/>
      <c r="BM11" s="2">
        <f t="shared" si="7"/>
        <v>0.64401313392404114</v>
      </c>
      <c r="BN11" s="2">
        <f t="shared" si="7"/>
        <v>0.45533019154601784</v>
      </c>
      <c r="BO11" s="2">
        <f t="shared" si="7"/>
        <v>0.53812475319390418</v>
      </c>
      <c r="BP11" s="2">
        <f t="shared" si="7"/>
        <v>0.28953914530969194</v>
      </c>
      <c r="BQ11" s="2">
        <f t="shared" si="7"/>
        <v>0.48088529470827779</v>
      </c>
      <c r="BR11" s="2">
        <f t="shared" si="7"/>
        <v>0.3496445814442623</v>
      </c>
      <c r="BS11" s="2">
        <f t="shared" ref="BS11:BZ11" si="8">STDEV(BS2:BS9)</f>
        <v>0.30537299596831774</v>
      </c>
      <c r="BT11" s="2">
        <f t="shared" si="8"/>
        <v>0.35735369966836306</v>
      </c>
      <c r="BU11" s="2">
        <f t="shared" si="8"/>
        <v>0.41577878733769064</v>
      </c>
      <c r="BV11" s="2">
        <f t="shared" si="8"/>
        <v>0.1272792206135771</v>
      </c>
      <c r="BW11" s="2">
        <f t="shared" si="8"/>
        <v>0.66286273088777559</v>
      </c>
      <c r="BX11" s="2">
        <f t="shared" si="8"/>
        <v>0.74670476093299365</v>
      </c>
      <c r="BY11" s="2">
        <f t="shared" si="8"/>
        <v>0.71417784899841352</v>
      </c>
      <c r="BZ11" s="2">
        <f t="shared" si="8"/>
        <v>0.75165450840130044</v>
      </c>
    </row>
    <row r="12" spans="1:84" x14ac:dyDescent="0.2">
      <c r="A12" s="1" t="s">
        <v>169</v>
      </c>
      <c r="F12" s="2">
        <f>MIN(F2:F9)</f>
        <v>10.775</v>
      </c>
      <c r="G12" s="2">
        <f t="shared" ref="G12:BR12" si="9">MIN(G2:G9)</f>
        <v>11.862</v>
      </c>
      <c r="H12" s="2">
        <f t="shared" si="9"/>
        <v>12.574999999999999</v>
      </c>
      <c r="I12" s="2">
        <f t="shared" si="9"/>
        <v>12.15</v>
      </c>
      <c r="J12" s="2">
        <f t="shared" si="9"/>
        <v>9.0660000000000025</v>
      </c>
      <c r="K12" s="2">
        <f t="shared" si="9"/>
        <v>9.2690000000000001</v>
      </c>
      <c r="L12" s="2">
        <f t="shared" si="9"/>
        <v>10.481</v>
      </c>
      <c r="M12" s="2">
        <f t="shared" si="9"/>
        <v>10.314</v>
      </c>
      <c r="N12" s="2">
        <f t="shared" si="9"/>
        <v>8.1489999999999991</v>
      </c>
      <c r="O12" s="2">
        <f t="shared" si="9"/>
        <v>6.298</v>
      </c>
      <c r="P12" s="2">
        <f t="shared" si="9"/>
        <v>7.2</v>
      </c>
      <c r="Q12" s="2">
        <f t="shared" si="9"/>
        <v>6.3960000000000008</v>
      </c>
      <c r="R12" s="2">
        <f t="shared" si="9"/>
        <v>8.1219999999999999</v>
      </c>
      <c r="S12" s="2">
        <f t="shared" si="9"/>
        <v>7.3519999999999994</v>
      </c>
      <c r="T12" s="2">
        <f t="shared" si="9"/>
        <v>7.2909999999999995</v>
      </c>
      <c r="U12" s="2">
        <f t="shared" si="9"/>
        <v>8.7260000000000009</v>
      </c>
      <c r="V12" s="2"/>
      <c r="W12" s="2"/>
      <c r="X12" s="2"/>
      <c r="Y12" s="2"/>
      <c r="Z12" s="2">
        <f t="shared" si="9"/>
        <v>10.747</v>
      </c>
      <c r="AA12" s="2">
        <f t="shared" si="9"/>
        <v>11.98</v>
      </c>
      <c r="AB12" s="2">
        <f t="shared" si="9"/>
        <v>13.004</v>
      </c>
      <c r="AC12" s="2">
        <f t="shared" si="9"/>
        <v>12.433999999999999</v>
      </c>
      <c r="AD12" s="2">
        <f t="shared" si="9"/>
        <v>9.3550000000000004</v>
      </c>
      <c r="AE12" s="2">
        <f t="shared" si="9"/>
        <v>9.2119999999999997</v>
      </c>
      <c r="AF12" s="2">
        <f t="shared" si="9"/>
        <v>10.345000000000001</v>
      </c>
      <c r="AG12" s="2">
        <f t="shared" si="9"/>
        <v>10.491999999999999</v>
      </c>
      <c r="AH12" s="2">
        <f t="shared" si="9"/>
        <v>8.4149999999999991</v>
      </c>
      <c r="AI12" s="2">
        <f t="shared" si="9"/>
        <v>6.6710000000000012</v>
      </c>
      <c r="AJ12" s="2">
        <f t="shared" si="9"/>
        <v>7.1360000000000001</v>
      </c>
      <c r="AK12" s="2">
        <f t="shared" si="9"/>
        <v>6.2859999999999996</v>
      </c>
      <c r="AL12" s="2">
        <f t="shared" si="9"/>
        <v>8.1869999999999994</v>
      </c>
      <c r="AM12" s="2">
        <f t="shared" si="9"/>
        <v>7.347999999999999</v>
      </c>
      <c r="AN12" s="2">
        <f t="shared" si="9"/>
        <v>7.4970000000000017</v>
      </c>
      <c r="AO12" s="2">
        <f t="shared" si="9"/>
        <v>8.8259999999999987</v>
      </c>
      <c r="AP12" s="2"/>
      <c r="AQ12" s="2"/>
      <c r="AR12" s="2"/>
      <c r="AS12" s="2"/>
      <c r="AT12" s="2">
        <f t="shared" si="9"/>
        <v>9.3679999999999986</v>
      </c>
      <c r="AU12" s="2">
        <f t="shared" si="9"/>
        <v>11.6</v>
      </c>
      <c r="AV12" s="2">
        <f t="shared" si="9"/>
        <v>12.11</v>
      </c>
      <c r="AW12" s="2">
        <f t="shared" si="9"/>
        <v>12.207999999999998</v>
      </c>
      <c r="AX12" s="2">
        <f t="shared" si="9"/>
        <v>7.6510000000000007</v>
      </c>
      <c r="AY12" s="2">
        <f t="shared" si="9"/>
        <v>9.89</v>
      </c>
      <c r="AZ12" s="2">
        <f t="shared" si="9"/>
        <v>10.381</v>
      </c>
      <c r="BA12" s="2">
        <f t="shared" si="9"/>
        <v>10.669</v>
      </c>
      <c r="BB12" s="2">
        <f t="shared" si="9"/>
        <v>6.76</v>
      </c>
      <c r="BC12" s="2">
        <f t="shared" si="9"/>
        <v>8.2609999999999992</v>
      </c>
      <c r="BD12" s="2">
        <f t="shared" si="9"/>
        <v>4.9260000000000002</v>
      </c>
      <c r="BE12" s="2">
        <f t="shared" si="9"/>
        <v>9.0549999999999997</v>
      </c>
      <c r="BF12" s="2">
        <f t="shared" si="9"/>
        <v>6.8469999999999995</v>
      </c>
      <c r="BG12" s="2">
        <f t="shared" si="9"/>
        <v>6.7219999999999995</v>
      </c>
      <c r="BH12" s="2"/>
      <c r="BI12" s="2"/>
      <c r="BJ12" s="2"/>
      <c r="BK12" s="2"/>
      <c r="BL12" s="2"/>
      <c r="BM12" s="2">
        <f t="shared" si="9"/>
        <v>9.8970000000000002</v>
      </c>
      <c r="BN12" s="2">
        <f t="shared" si="9"/>
        <v>11.74</v>
      </c>
      <c r="BO12" s="2">
        <f t="shared" si="9"/>
        <v>12.368</v>
      </c>
      <c r="BP12" s="2">
        <f t="shared" si="9"/>
        <v>12.602</v>
      </c>
      <c r="BQ12" s="2">
        <f t="shared" si="9"/>
        <v>7.8769999999999998</v>
      </c>
      <c r="BR12" s="2">
        <f t="shared" si="9"/>
        <v>9.8650000000000002</v>
      </c>
      <c r="BS12" s="2">
        <f t="shared" ref="BS12:BZ12" si="10">MIN(BS2:BS9)</f>
        <v>10.81</v>
      </c>
      <c r="BT12" s="2">
        <f t="shared" si="10"/>
        <v>10.818999999999999</v>
      </c>
      <c r="BU12" s="2">
        <f t="shared" si="10"/>
        <v>6.8519999999999994</v>
      </c>
      <c r="BV12" s="2">
        <f t="shared" si="10"/>
        <v>8.3120000000000012</v>
      </c>
      <c r="BW12" s="2">
        <f t="shared" si="10"/>
        <v>4.9320000000000004</v>
      </c>
      <c r="BX12" s="2">
        <f t="shared" si="10"/>
        <v>8.8690000000000015</v>
      </c>
      <c r="BY12" s="2">
        <f t="shared" si="10"/>
        <v>6.8629999999999995</v>
      </c>
      <c r="BZ12" s="2">
        <f t="shared" si="10"/>
        <v>6.6679999999999993</v>
      </c>
    </row>
    <row r="13" spans="1:84" x14ac:dyDescent="0.2">
      <c r="A13" s="1" t="s">
        <v>170</v>
      </c>
      <c r="F13" s="2">
        <f>MAX(F2:F9)</f>
        <v>11.983999999999998</v>
      </c>
      <c r="G13" s="2">
        <f t="shared" ref="G13:BR13" si="11">MAX(G2:G9)</f>
        <v>13.674000000000001</v>
      </c>
      <c r="H13" s="2">
        <f t="shared" si="11"/>
        <v>14.561000000000002</v>
      </c>
      <c r="I13" s="2">
        <f t="shared" si="11"/>
        <v>13.816999999999998</v>
      </c>
      <c r="J13" s="2">
        <f t="shared" si="11"/>
        <v>10.163999999999998</v>
      </c>
      <c r="K13" s="2">
        <f t="shared" si="11"/>
        <v>10.756</v>
      </c>
      <c r="L13" s="2">
        <f t="shared" si="11"/>
        <v>11.857999999999999</v>
      </c>
      <c r="M13" s="2">
        <f t="shared" si="11"/>
        <v>11.739000000000001</v>
      </c>
      <c r="N13" s="2">
        <f t="shared" si="11"/>
        <v>9.7810000000000006</v>
      </c>
      <c r="O13" s="2">
        <f t="shared" si="11"/>
        <v>7.6159999999999997</v>
      </c>
      <c r="P13" s="2">
        <f t="shared" si="11"/>
        <v>8.3940000000000001</v>
      </c>
      <c r="Q13" s="2">
        <f t="shared" si="11"/>
        <v>8.1240000000000006</v>
      </c>
      <c r="R13" s="2">
        <f t="shared" si="11"/>
        <v>8.9239999999999995</v>
      </c>
      <c r="S13" s="2">
        <f t="shared" si="11"/>
        <v>7.8920000000000012</v>
      </c>
      <c r="T13" s="2">
        <f t="shared" si="11"/>
        <v>8.6219999999999999</v>
      </c>
      <c r="U13" s="2">
        <f t="shared" si="11"/>
        <v>8.8550000000000004</v>
      </c>
      <c r="V13" s="2"/>
      <c r="W13" s="2"/>
      <c r="X13" s="2"/>
      <c r="Y13" s="2"/>
      <c r="Z13" s="2">
        <f t="shared" si="11"/>
        <v>11.98</v>
      </c>
      <c r="AA13" s="2">
        <f t="shared" si="11"/>
        <v>13.654999999999999</v>
      </c>
      <c r="AB13" s="2">
        <f t="shared" si="11"/>
        <v>14.776</v>
      </c>
      <c r="AC13" s="2">
        <f t="shared" si="11"/>
        <v>13.715</v>
      </c>
      <c r="AD13" s="2">
        <f t="shared" si="11"/>
        <v>10.4</v>
      </c>
      <c r="AE13" s="2">
        <f t="shared" si="11"/>
        <v>10.786000000000001</v>
      </c>
      <c r="AF13" s="2">
        <f t="shared" si="11"/>
        <v>11.988999999999999</v>
      </c>
      <c r="AG13" s="2">
        <f t="shared" si="11"/>
        <v>11.752000000000001</v>
      </c>
      <c r="AH13" s="2">
        <f t="shared" si="11"/>
        <v>9.8060000000000009</v>
      </c>
      <c r="AI13" s="2">
        <f t="shared" si="11"/>
        <v>7.8639999999999999</v>
      </c>
      <c r="AJ13" s="2">
        <f t="shared" si="11"/>
        <v>8.5020000000000007</v>
      </c>
      <c r="AK13" s="2">
        <f t="shared" si="11"/>
        <v>7.6020000000000012</v>
      </c>
      <c r="AL13" s="2">
        <f t="shared" si="11"/>
        <v>9.0939999999999994</v>
      </c>
      <c r="AM13" s="2">
        <f t="shared" si="11"/>
        <v>7.92</v>
      </c>
      <c r="AN13" s="2">
        <f t="shared" si="11"/>
        <v>8.7740000000000009</v>
      </c>
      <c r="AO13" s="2">
        <f t="shared" si="11"/>
        <v>9.2119999999999997</v>
      </c>
      <c r="AP13" s="2"/>
      <c r="AQ13" s="2"/>
      <c r="AR13" s="2"/>
      <c r="AS13" s="2"/>
      <c r="AT13" s="2">
        <f t="shared" si="11"/>
        <v>10.802</v>
      </c>
      <c r="AU13" s="2">
        <f t="shared" si="11"/>
        <v>12.664999999999999</v>
      </c>
      <c r="AV13" s="2">
        <f t="shared" si="11"/>
        <v>13.411000000000001</v>
      </c>
      <c r="AW13" s="2">
        <f t="shared" si="11"/>
        <v>13.164999999999999</v>
      </c>
      <c r="AX13" s="2">
        <f t="shared" si="11"/>
        <v>8.74</v>
      </c>
      <c r="AY13" s="2">
        <f t="shared" si="11"/>
        <v>10.522000000000002</v>
      </c>
      <c r="AZ13" s="2">
        <f t="shared" si="11"/>
        <v>11.4</v>
      </c>
      <c r="BA13" s="2">
        <f t="shared" si="11"/>
        <v>11.176</v>
      </c>
      <c r="BB13" s="2">
        <f t="shared" si="11"/>
        <v>7.1550000000000002</v>
      </c>
      <c r="BC13" s="2">
        <f t="shared" si="11"/>
        <v>8.6120000000000001</v>
      </c>
      <c r="BD13" s="2">
        <f t="shared" si="11"/>
        <v>6.2880000000000003</v>
      </c>
      <c r="BE13" s="2">
        <f t="shared" si="11"/>
        <v>9.7249999999999996</v>
      </c>
      <c r="BF13" s="2">
        <f t="shared" si="11"/>
        <v>7.6709999999999994</v>
      </c>
      <c r="BG13" s="2">
        <f t="shared" si="11"/>
        <v>8.43</v>
      </c>
      <c r="BH13" s="2"/>
      <c r="BI13" s="2"/>
      <c r="BJ13" s="2"/>
      <c r="BK13" s="2"/>
      <c r="BL13" s="2"/>
      <c r="BM13" s="2">
        <f t="shared" si="11"/>
        <v>11.218999999999998</v>
      </c>
      <c r="BN13" s="2">
        <f t="shared" si="11"/>
        <v>12.73</v>
      </c>
      <c r="BO13" s="2">
        <f t="shared" si="11"/>
        <v>13.63</v>
      </c>
      <c r="BP13" s="2">
        <f t="shared" si="11"/>
        <v>13.251000000000001</v>
      </c>
      <c r="BQ13" s="2">
        <f t="shared" si="11"/>
        <v>8.907</v>
      </c>
      <c r="BR13" s="2">
        <f t="shared" si="11"/>
        <v>10.711</v>
      </c>
      <c r="BS13" s="2">
        <f t="shared" ref="BS13:BZ13" si="12">MAX(BS2:BS9)</f>
        <v>11.397</v>
      </c>
      <c r="BT13" s="2">
        <f t="shared" si="12"/>
        <v>11.507999999999999</v>
      </c>
      <c r="BU13" s="2">
        <f t="shared" si="12"/>
        <v>7.44</v>
      </c>
      <c r="BV13" s="2">
        <f t="shared" si="12"/>
        <v>8.4919999999999991</v>
      </c>
      <c r="BW13" s="2">
        <f t="shared" si="12"/>
        <v>6.2359999999999998</v>
      </c>
      <c r="BX13" s="2">
        <f t="shared" si="12"/>
        <v>9.9250000000000007</v>
      </c>
      <c r="BY13" s="2">
        <f t="shared" si="12"/>
        <v>7.8730000000000002</v>
      </c>
      <c r="BZ13" s="2">
        <f t="shared" si="12"/>
        <v>7.7309999999999999</v>
      </c>
    </row>
    <row r="14" spans="1:84" x14ac:dyDescent="0.2">
      <c r="A14" s="1" t="s">
        <v>171</v>
      </c>
      <c r="F14" s="2">
        <f t="shared" ref="F14:U14" si="13">ABS(F10-Z10)</f>
        <v>9.3333333333335489E-2</v>
      </c>
      <c r="G14" s="2">
        <f t="shared" si="13"/>
        <v>0.19350000000000378</v>
      </c>
      <c r="H14" s="2">
        <f t="shared" si="13"/>
        <v>0.43783333333333196</v>
      </c>
      <c r="I14" s="2">
        <f t="shared" si="13"/>
        <v>1.6166666666665108E-2</v>
      </c>
      <c r="J14" s="2">
        <f t="shared" si="13"/>
        <v>0.29916666666666636</v>
      </c>
      <c r="K14" s="2">
        <f t="shared" si="13"/>
        <v>1.7833333333333812E-2</v>
      </c>
      <c r="L14" s="2">
        <f t="shared" si="13"/>
        <v>0.2759999999999998</v>
      </c>
      <c r="M14" s="2">
        <f t="shared" si="13"/>
        <v>0.19283333333333452</v>
      </c>
      <c r="N14" s="2">
        <f t="shared" si="13"/>
        <v>0.21933333333333316</v>
      </c>
      <c r="O14" s="2">
        <f t="shared" si="13"/>
        <v>0.34183333333333543</v>
      </c>
      <c r="P14" s="2">
        <f t="shared" si="13"/>
        <v>8.2399999999999807E-2</v>
      </c>
      <c r="Q14" s="2">
        <f t="shared" si="13"/>
        <v>1.7199999999999882E-2</v>
      </c>
      <c r="R14" s="2">
        <f t="shared" si="13"/>
        <v>0.11749999999999972</v>
      </c>
      <c r="S14" s="2">
        <f t="shared" si="13"/>
        <v>1.1999999999999567E-2</v>
      </c>
      <c r="T14" s="2">
        <f t="shared" si="13"/>
        <v>0.18166666666666753</v>
      </c>
      <c r="U14" s="2">
        <f t="shared" si="13"/>
        <v>0.22849999999999682</v>
      </c>
      <c r="AT14" s="2">
        <f t="shared" ref="AT14:BG14" si="14">ABS(AT10-BM10)</f>
        <v>0.35725000000000051</v>
      </c>
      <c r="AU14" s="2">
        <f t="shared" si="14"/>
        <v>3.1499999999999417E-2</v>
      </c>
      <c r="AV14" s="2">
        <f t="shared" si="14"/>
        <v>0.21000000000000085</v>
      </c>
      <c r="AW14" s="2">
        <f t="shared" si="14"/>
        <v>0.22275000000000134</v>
      </c>
      <c r="AX14" s="2">
        <f t="shared" si="14"/>
        <v>0.16500000000000092</v>
      </c>
      <c r="AY14" s="2">
        <f t="shared" si="14"/>
        <v>1.8499999999999517E-2</v>
      </c>
      <c r="AZ14" s="2">
        <f t="shared" si="14"/>
        <v>0.23249999999999993</v>
      </c>
      <c r="BA14" s="2">
        <f t="shared" si="14"/>
        <v>0.23025000000000162</v>
      </c>
      <c r="BB14" s="2">
        <f t="shared" si="14"/>
        <v>0.18850000000000033</v>
      </c>
      <c r="BC14" s="2">
        <f t="shared" si="14"/>
        <v>3.4499999999997755E-2</v>
      </c>
      <c r="BD14" s="2">
        <f t="shared" si="14"/>
        <v>2.5999999999998913E-2</v>
      </c>
      <c r="BE14" s="2">
        <f t="shared" si="14"/>
        <v>7.0000000000014495E-3</v>
      </c>
      <c r="BF14" s="2">
        <f t="shared" si="14"/>
        <v>0.10900000000000087</v>
      </c>
      <c r="BG14" s="2">
        <f t="shared" si="14"/>
        <v>0.37650000000000006</v>
      </c>
    </row>
    <row r="15" spans="1:84" x14ac:dyDescent="0.2">
      <c r="F15" s="5">
        <f>AVERAGE(F14:I14)</f>
        <v>0.18520833333333409</v>
      </c>
      <c r="G15" s="5"/>
      <c r="H15" s="5"/>
      <c r="I15" s="5"/>
      <c r="J15" s="5">
        <f>AVERAGE(J14:M14)</f>
        <v>0.19645833333333362</v>
      </c>
      <c r="K15" s="5"/>
      <c r="L15" s="5"/>
      <c r="M15" s="5"/>
      <c r="N15" s="5">
        <f>AVERAGE(N14,O14)</f>
        <v>0.28058333333333429</v>
      </c>
      <c r="O15" s="5"/>
      <c r="P15" s="5">
        <f>AVERAGE(P14,Q14)</f>
        <v>4.9799999999999844E-2</v>
      </c>
      <c r="Q15" s="5"/>
      <c r="R15" s="5">
        <f>AVERAGE(R14,S14)</f>
        <v>6.4749999999999641E-2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>
        <f>AVERAGE(AT14:AW14)</f>
        <v>0.20537500000000053</v>
      </c>
      <c r="AU15" s="5"/>
      <c r="AV15" s="5"/>
      <c r="AW15" s="5"/>
      <c r="AX15" s="5">
        <f>AVERAGE(AX14:BA14)</f>
        <v>0.1615625000000005</v>
      </c>
      <c r="AY15" s="5"/>
      <c r="AZ15" s="5"/>
      <c r="BA15" s="5"/>
      <c r="BB15" s="5">
        <f>AVERAGE(BB14,BC14)</f>
        <v>0.11149999999999904</v>
      </c>
      <c r="BC15" s="5"/>
      <c r="BD15" s="5"/>
      <c r="BE15" s="5">
        <f>AVERAGE(BE14,BF14)</f>
        <v>5.8000000000001162E-2</v>
      </c>
      <c r="BH15">
        <f>ABS(BH3-CA3)</f>
        <v>0.3879999999999999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"/>
  <sheetViews>
    <sheetView topLeftCell="K1" workbookViewId="0">
      <selection activeCell="V5" sqref="V5:Y14"/>
    </sheetView>
  </sheetViews>
  <sheetFormatPr defaultRowHeight="12.75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143</v>
      </c>
    </row>
    <row r="2" spans="1:80" x14ac:dyDescent="0.2">
      <c r="A2" t="s">
        <v>116</v>
      </c>
      <c r="F2">
        <v>0.69761433123761984</v>
      </c>
      <c r="G2">
        <v>0.46320043522188276</v>
      </c>
      <c r="H2">
        <v>0.58974547054940629</v>
      </c>
      <c r="I2">
        <v>0.39018708597219032</v>
      </c>
      <c r="J2">
        <v>1.0275456515010839</v>
      </c>
      <c r="K2">
        <v>1.7668562144597875</v>
      </c>
      <c r="L2">
        <v>0.95605648627313378</v>
      </c>
      <c r="M2">
        <v>0.33428165007112159</v>
      </c>
      <c r="N2">
        <v>0.88135593220339137</v>
      </c>
      <c r="O2">
        <v>1.2993630573248434</v>
      </c>
      <c r="P2">
        <v>1.0889712696941605</v>
      </c>
      <c r="Q2">
        <v>1.194772868699441</v>
      </c>
      <c r="Z2">
        <v>0.73253833049403694</v>
      </c>
      <c r="AA2">
        <v>0.2666046655816528</v>
      </c>
      <c r="AB2">
        <v>1.1853702547019165</v>
      </c>
      <c r="AC2">
        <v>0.12613774815452142</v>
      </c>
      <c r="AD2">
        <v>0.82628173220507528</v>
      </c>
      <c r="AE2">
        <v>2.1465282676609911</v>
      </c>
      <c r="AF2">
        <v>0.77830188679245682</v>
      </c>
      <c r="AG2">
        <v>0.49184571576494823</v>
      </c>
      <c r="AH2">
        <v>1.8071088473037276</v>
      </c>
      <c r="AI2">
        <v>2.3767486079043834</v>
      </c>
      <c r="AJ2">
        <v>0.73411124957517893</v>
      </c>
      <c r="AK2">
        <v>2.1042033727661735</v>
      </c>
      <c r="CB2">
        <v>1.0110721305047135</v>
      </c>
    </row>
    <row r="3" spans="1:80" x14ac:dyDescent="0.2">
      <c r="A3" t="s">
        <v>117</v>
      </c>
      <c r="F3">
        <v>0.42890262751159103</v>
      </c>
      <c r="G3">
        <v>1.5056548389881721</v>
      </c>
      <c r="H3">
        <v>0.68127718952639083</v>
      </c>
      <c r="I3">
        <v>0.39809046039323787</v>
      </c>
      <c r="J3">
        <v>0.36415228186332654</v>
      </c>
      <c r="K3">
        <v>1.6331278352913845</v>
      </c>
      <c r="L3">
        <v>0.94520268893867754</v>
      </c>
      <c r="M3">
        <v>0.98274960794563826</v>
      </c>
      <c r="N3">
        <v>1.5725033190736144</v>
      </c>
      <c r="O3">
        <v>1.4088147860928006</v>
      </c>
      <c r="Z3">
        <v>0.72914678373735908</v>
      </c>
      <c r="AA3">
        <v>0.96738482500213119</v>
      </c>
      <c r="AB3">
        <v>0.85824493731919382</v>
      </c>
      <c r="AC3">
        <v>0.76910595489209821</v>
      </c>
      <c r="AD3">
        <v>0.51424600416956112</v>
      </c>
      <c r="AE3">
        <v>2.0446228308346113</v>
      </c>
      <c r="AF3">
        <v>0.5052546483427649</v>
      </c>
      <c r="AG3">
        <v>1.1412151067323504</v>
      </c>
      <c r="AH3">
        <v>2.0507672450881964</v>
      </c>
      <c r="AI3">
        <v>2.0790020790020773</v>
      </c>
      <c r="CB3">
        <v>1.0789733025372588</v>
      </c>
    </row>
    <row r="4" spans="1:80" x14ac:dyDescent="0.2">
      <c r="A4" t="s">
        <v>118</v>
      </c>
      <c r="F4">
        <v>0.56258790436005923</v>
      </c>
      <c r="G4">
        <v>1.9782478376295269</v>
      </c>
      <c r="H4">
        <v>0.93079724807770303</v>
      </c>
      <c r="I4">
        <v>0.38290653526132695</v>
      </c>
      <c r="Z4">
        <v>1.3058035714285745</v>
      </c>
      <c r="AA4">
        <v>0.73495320683437471</v>
      </c>
      <c r="AB4">
        <v>1.2701914742731057</v>
      </c>
      <c r="AC4">
        <v>0.40453074433657099</v>
      </c>
      <c r="CB4">
        <v>0.9462523152751553</v>
      </c>
    </row>
    <row r="5" spans="1:80" x14ac:dyDescent="0.2">
      <c r="A5" t="s">
        <v>119</v>
      </c>
      <c r="F5">
        <v>2.0500205002050018</v>
      </c>
      <c r="G5">
        <v>0.82314588427058222</v>
      </c>
      <c r="H5">
        <v>0.81510081510081445</v>
      </c>
      <c r="I5">
        <v>1.0123095463544804</v>
      </c>
      <c r="J5">
        <v>0.8374628344895938</v>
      </c>
      <c r="K5">
        <v>0.73827223788772178</v>
      </c>
      <c r="L5">
        <v>0.39923550647695472</v>
      </c>
      <c r="M5">
        <v>0.28323821602199833</v>
      </c>
      <c r="N5">
        <v>0.70342205323193774</v>
      </c>
      <c r="O5">
        <v>1.1343446767801</v>
      </c>
      <c r="T5">
        <v>1.302761855132883</v>
      </c>
      <c r="U5">
        <v>0.45552213149979037</v>
      </c>
      <c r="Z5">
        <v>0.86534573392640679</v>
      </c>
      <c r="AA5">
        <v>0.68262862964849891</v>
      </c>
      <c r="AB5">
        <v>1.1374014113740152</v>
      </c>
      <c r="AC5">
        <v>0.45357660499616337</v>
      </c>
      <c r="AD5">
        <v>0.66420664206642177</v>
      </c>
      <c r="AE5">
        <v>0.77674897119341135</v>
      </c>
      <c r="AF5">
        <v>0.5618216641838788</v>
      </c>
      <c r="AG5">
        <v>0.69269656878563002</v>
      </c>
      <c r="AH5">
        <v>2.4441132637854039</v>
      </c>
      <c r="AI5">
        <v>0.70107645597571078</v>
      </c>
      <c r="AN5">
        <v>0.99815157116450859</v>
      </c>
      <c r="AO5">
        <v>0.67976633032395162</v>
      </c>
      <c r="CB5">
        <v>0.83698794965049117</v>
      </c>
    </row>
    <row r="6" spans="1:80" x14ac:dyDescent="0.2">
      <c r="A6" t="s">
        <v>128</v>
      </c>
      <c r="F6">
        <v>0.83674971092189554</v>
      </c>
      <c r="G6">
        <v>0.96420047732697212</v>
      </c>
      <c r="H6">
        <v>0.42380689146858219</v>
      </c>
      <c r="I6">
        <v>0.61250687694846462</v>
      </c>
      <c r="J6">
        <v>0.32172929496041025</v>
      </c>
      <c r="K6">
        <v>1.7045311911635452</v>
      </c>
      <c r="L6">
        <v>1.1138229420900778</v>
      </c>
      <c r="M6">
        <v>0.97285067873303532</v>
      </c>
      <c r="Z6">
        <v>1.2310251611561664</v>
      </c>
      <c r="AA6">
        <v>1.1998064828253492</v>
      </c>
      <c r="AB6">
        <v>1.5775353246288644</v>
      </c>
      <c r="AC6">
        <v>1.5077926785067051</v>
      </c>
      <c r="AD6">
        <v>0.59887710542732331</v>
      </c>
      <c r="AE6">
        <v>1.4547754585705257</v>
      </c>
      <c r="AF6">
        <v>0.74090604775719671</v>
      </c>
      <c r="AG6">
        <v>0.41385515069725037</v>
      </c>
      <c r="AT6">
        <v>0.2538251690191009</v>
      </c>
      <c r="AU6">
        <v>1.709771466190166</v>
      </c>
      <c r="AV6">
        <v>0.32561968352694315</v>
      </c>
      <c r="AW6">
        <v>0.44626255113424612</v>
      </c>
      <c r="AX6">
        <v>1.1263408820023884</v>
      </c>
      <c r="AY6">
        <v>0.7456541628545259</v>
      </c>
      <c r="AZ6">
        <v>0.53150450064294963</v>
      </c>
      <c r="BA6">
        <v>0.64854241729446382</v>
      </c>
      <c r="BM6">
        <v>0.38108680310515153</v>
      </c>
      <c r="BN6">
        <v>1.5647499280023032</v>
      </c>
      <c r="BO6">
        <v>0.64251163639682773</v>
      </c>
      <c r="BP6">
        <v>0.85404012516105865</v>
      </c>
      <c r="BQ6">
        <v>0.68583102290967557</v>
      </c>
      <c r="BR6">
        <v>1.1076852803471495</v>
      </c>
      <c r="BS6">
        <v>0.76599417412881554</v>
      </c>
      <c r="BT6">
        <v>0.7193460490463236</v>
      </c>
      <c r="CB6">
        <v>0.88073554140451427</v>
      </c>
    </row>
    <row r="7" spans="1:80" x14ac:dyDescent="0.2">
      <c r="A7" t="s">
        <v>129</v>
      </c>
      <c r="F7">
        <v>0.81544133593580648</v>
      </c>
      <c r="G7">
        <v>1.2954610881873134</v>
      </c>
      <c r="H7">
        <v>0.82665930221853468</v>
      </c>
      <c r="I7">
        <v>0.59126204509308944</v>
      </c>
      <c r="J7">
        <v>1.5251154330488315</v>
      </c>
      <c r="K7">
        <v>2.1899626710908344</v>
      </c>
      <c r="L7">
        <v>0.36984352773826795</v>
      </c>
      <c r="M7">
        <v>2.4257304198379526</v>
      </c>
      <c r="Z7">
        <v>0.64102564102562909</v>
      </c>
      <c r="AA7">
        <v>2.4282646886589938</v>
      </c>
      <c r="AB7">
        <v>1.0568586291868238</v>
      </c>
      <c r="AC7">
        <v>1.2017486745418966</v>
      </c>
      <c r="AD7">
        <v>0.85815509775619758</v>
      </c>
      <c r="AE7">
        <v>1.9561094554321312</v>
      </c>
      <c r="AF7">
        <v>1.6645326504481448</v>
      </c>
      <c r="AG7">
        <v>1.1499760421657894</v>
      </c>
      <c r="AT7">
        <v>0.39912450109437314</v>
      </c>
      <c r="AU7">
        <v>1.6909501333880541</v>
      </c>
      <c r="AV7">
        <v>0.85600852135179828</v>
      </c>
      <c r="AW7">
        <v>0.32786885245901964</v>
      </c>
      <c r="AX7">
        <v>0.59035749426041539</v>
      </c>
      <c r="AY7">
        <v>0.79646017699115457</v>
      </c>
      <c r="AZ7">
        <v>0.69819819819820539</v>
      </c>
      <c r="BA7">
        <v>1.0556644001382991</v>
      </c>
      <c r="BM7">
        <v>0.50147871930050092</v>
      </c>
      <c r="BN7">
        <v>0.94579477270415901</v>
      </c>
      <c r="BO7">
        <v>1.2429378531073465</v>
      </c>
      <c r="BP7">
        <v>0.49883990719257371</v>
      </c>
      <c r="BQ7">
        <v>0.71474983755685573</v>
      </c>
      <c r="BR7">
        <v>1.7518424549957705</v>
      </c>
      <c r="BS7">
        <v>1.4280940180461157</v>
      </c>
      <c r="BT7">
        <v>0.93645484949833357</v>
      </c>
      <c r="CB7">
        <v>1.1072178560202877</v>
      </c>
    </row>
    <row r="8" spans="1:80" x14ac:dyDescent="0.2">
      <c r="A8" t="s">
        <v>130</v>
      </c>
      <c r="F8">
        <v>0.76378539493293274</v>
      </c>
      <c r="G8">
        <v>0.95474656524101686</v>
      </c>
      <c r="H8">
        <v>1.2737976909549609</v>
      </c>
      <c r="I8">
        <v>1.2477991273061311</v>
      </c>
      <c r="J8">
        <v>0.52261306532663809</v>
      </c>
      <c r="K8">
        <v>1.0204081632653044</v>
      </c>
      <c r="L8">
        <v>0.75329566854990804</v>
      </c>
      <c r="M8">
        <v>0.45718367711402524</v>
      </c>
      <c r="N8">
        <v>1.5914181303784032</v>
      </c>
      <c r="O8">
        <v>1.9990600031333228</v>
      </c>
      <c r="P8">
        <v>0.35383777898747926</v>
      </c>
      <c r="Q8">
        <v>1.5861277572357497</v>
      </c>
      <c r="Z8">
        <v>0.63410611197655009</v>
      </c>
      <c r="AA8">
        <v>0.51068425518784022</v>
      </c>
      <c r="AB8">
        <v>0.76055914624980858</v>
      </c>
      <c r="AC8">
        <v>0.33102618116160198</v>
      </c>
      <c r="AD8">
        <v>0.76639792973026721</v>
      </c>
      <c r="AE8">
        <v>0.7107421281765699</v>
      </c>
      <c r="AF8">
        <v>1.2916632033912396</v>
      </c>
      <c r="AG8">
        <v>0.63576158940397254</v>
      </c>
      <c r="AH8">
        <v>1.8067978533094771</v>
      </c>
      <c r="AI8">
        <v>2.211118051217984</v>
      </c>
      <c r="AJ8">
        <v>1.4009169638308718</v>
      </c>
      <c r="AK8">
        <v>2.1047331319234637</v>
      </c>
      <c r="CB8">
        <v>1.0703574819993968</v>
      </c>
    </row>
    <row r="9" spans="1:80" x14ac:dyDescent="0.2">
      <c r="A9" t="s">
        <v>131</v>
      </c>
      <c r="F9">
        <v>0.42047531992687293</v>
      </c>
      <c r="G9">
        <v>1.7466486872372373</v>
      </c>
      <c r="H9">
        <v>0.287356321839081</v>
      </c>
      <c r="I9">
        <v>0.40831873238363781</v>
      </c>
      <c r="J9">
        <v>0.65527919288782577</v>
      </c>
      <c r="K9">
        <v>2.5062177157069074</v>
      </c>
      <c r="L9">
        <v>0.59140259510989646</v>
      </c>
      <c r="M9">
        <v>0.3042505592841146</v>
      </c>
      <c r="N9">
        <v>0.45148895292987229</v>
      </c>
      <c r="O9">
        <v>1.5241183623834593</v>
      </c>
      <c r="P9">
        <v>0.32601880877743478</v>
      </c>
      <c r="Q9">
        <v>2.227354375160369</v>
      </c>
      <c r="Z9">
        <v>0.36579789666209944</v>
      </c>
      <c r="AA9">
        <v>1.6875098939369966</v>
      </c>
      <c r="AB9">
        <v>0.6285630755737448</v>
      </c>
      <c r="AC9">
        <v>0.64083002746414397</v>
      </c>
      <c r="AD9">
        <v>1.3096426432421582</v>
      </c>
      <c r="AE9">
        <v>2.4786244479939845</v>
      </c>
      <c r="AF9">
        <v>0.75630252100839457</v>
      </c>
      <c r="AG9">
        <v>0.71142730102267571</v>
      </c>
      <c r="AH9">
        <v>1.1972882913937741</v>
      </c>
      <c r="AI9">
        <v>1.2411118293471244</v>
      </c>
      <c r="AJ9">
        <v>0.71294559099437405</v>
      </c>
      <c r="AK9">
        <v>0.75015893197711248</v>
      </c>
      <c r="AT9">
        <v>0.33542976939203389</v>
      </c>
      <c r="AU9">
        <v>1.2295801861935729</v>
      </c>
      <c r="AV9">
        <v>0.47745358090185602</v>
      </c>
      <c r="AW9">
        <v>0.77972709551657005</v>
      </c>
      <c r="BM9">
        <v>0.71975322746486603</v>
      </c>
      <c r="BN9">
        <v>1.2738293947114112</v>
      </c>
      <c r="BO9">
        <v>0.91148115687992914</v>
      </c>
      <c r="BP9">
        <v>0.80736175015192113</v>
      </c>
      <c r="CB9">
        <v>0.95199213235798275</v>
      </c>
    </row>
    <row r="10" spans="1:80" x14ac:dyDescent="0.2">
      <c r="A10" t="s">
        <v>136</v>
      </c>
      <c r="F10">
        <v>0.78114246386785768</v>
      </c>
      <c r="G10">
        <v>1.3717958767735348</v>
      </c>
      <c r="H10">
        <v>0.57228915662650326</v>
      </c>
      <c r="I10">
        <v>0.27356746765249618</v>
      </c>
      <c r="J10">
        <v>1.2888758896363379</v>
      </c>
      <c r="K10">
        <v>1.232119015830631</v>
      </c>
      <c r="L10">
        <v>1.0120068610634632</v>
      </c>
      <c r="M10">
        <v>0.20540260636920496</v>
      </c>
      <c r="Z10">
        <v>0.91456077015644432</v>
      </c>
      <c r="AA10">
        <v>0.24113146301877994</v>
      </c>
      <c r="AB10">
        <v>1.1249555001779958</v>
      </c>
      <c r="AC10">
        <v>0.14819205690574669</v>
      </c>
      <c r="AD10">
        <v>1.1559009227780401</v>
      </c>
      <c r="AE10">
        <v>1.9808911172074541</v>
      </c>
      <c r="AF10">
        <v>0.73845152895250288</v>
      </c>
      <c r="AG10">
        <v>0.31567272417029196</v>
      </c>
      <c r="AT10">
        <v>0.38768984812149382</v>
      </c>
      <c r="AU10">
        <v>0.85755121486421981</v>
      </c>
      <c r="AV10">
        <v>1.4560483230011179</v>
      </c>
      <c r="AW10">
        <v>0.30312699425654327</v>
      </c>
      <c r="AX10">
        <v>0.6081871345029255</v>
      </c>
      <c r="AY10">
        <v>1.3317892298784046</v>
      </c>
      <c r="AZ10">
        <v>0.86876155268022137</v>
      </c>
      <c r="BA10">
        <v>0.38426349496797463</v>
      </c>
      <c r="BB10">
        <v>1.1935530710033464</v>
      </c>
      <c r="BC10">
        <v>1.2899607403252906</v>
      </c>
      <c r="BD10">
        <v>0.7999999999999976</v>
      </c>
      <c r="BM10">
        <v>0.59561128526644946</v>
      </c>
      <c r="BN10">
        <v>1.2995938769134685</v>
      </c>
      <c r="BO10">
        <v>0.63781321184510054</v>
      </c>
      <c r="BP10">
        <v>1.0015247572425978</v>
      </c>
      <c r="BQ10">
        <v>1.3044491031912469</v>
      </c>
      <c r="BR10">
        <v>0.79859758472925613</v>
      </c>
      <c r="BS10">
        <v>2.4034030485643401</v>
      </c>
      <c r="BT10">
        <v>2.0573865150572965</v>
      </c>
      <c r="BU10">
        <v>0.60198714202221049</v>
      </c>
      <c r="BV10">
        <v>1.5674265623227934</v>
      </c>
      <c r="BW10">
        <v>0.70249959157000597</v>
      </c>
      <c r="CB10">
        <v>0.9423205185135155</v>
      </c>
    </row>
    <row r="11" spans="1:80" x14ac:dyDescent="0.2">
      <c r="A11" t="s">
        <v>137</v>
      </c>
      <c r="F11">
        <v>0.85726532361765861</v>
      </c>
      <c r="G11">
        <v>0.7510832932113618</v>
      </c>
      <c r="H11">
        <v>0.90470893585465406</v>
      </c>
      <c r="I11">
        <v>0.45757864632983658</v>
      </c>
      <c r="J11">
        <v>0.5737916774360311</v>
      </c>
      <c r="K11">
        <v>1.7219589257503942</v>
      </c>
      <c r="L11">
        <v>1.810215611668395</v>
      </c>
      <c r="M11">
        <v>2.099689190744793</v>
      </c>
      <c r="Z11">
        <v>0.75265426258803669</v>
      </c>
      <c r="AA11">
        <v>0.60758028739511916</v>
      </c>
      <c r="AB11">
        <v>0.26977761574917752</v>
      </c>
      <c r="AC11">
        <v>1.2268561810360945</v>
      </c>
      <c r="AD11">
        <v>1.6549968173138137</v>
      </c>
      <c r="AE11">
        <v>1.495327102803736</v>
      </c>
      <c r="AF11">
        <v>0.57064908491530875</v>
      </c>
      <c r="AG11">
        <v>1.5737097894005989</v>
      </c>
      <c r="CB11">
        <v>1.082990171613438</v>
      </c>
    </row>
    <row r="12" spans="1:80" x14ac:dyDescent="0.2">
      <c r="A12" t="s">
        <v>138</v>
      </c>
      <c r="F12">
        <v>0.71496416544339658</v>
      </c>
      <c r="G12">
        <v>0.5264787860018566</v>
      </c>
      <c r="H12">
        <v>0.78500036477711743</v>
      </c>
      <c r="I12">
        <v>0.22263450834879328</v>
      </c>
      <c r="J12">
        <v>0.42087889416133645</v>
      </c>
      <c r="K12">
        <v>1.0056507997318256</v>
      </c>
      <c r="L12">
        <v>0.72096128170894569</v>
      </c>
      <c r="M12">
        <v>0.49602997591221742</v>
      </c>
      <c r="N12">
        <v>0.80394922425952375</v>
      </c>
      <c r="O12">
        <v>0.73878627968337973</v>
      </c>
      <c r="P12">
        <v>0.40214477211796334</v>
      </c>
      <c r="Q12">
        <v>1.5510681884694186</v>
      </c>
      <c r="Z12">
        <v>1.3894882195563989</v>
      </c>
      <c r="AA12">
        <v>0.68484660675550224</v>
      </c>
      <c r="AB12">
        <v>0.51156614718009974</v>
      </c>
      <c r="AC12">
        <v>0.19833982222875424</v>
      </c>
      <c r="AD12">
        <v>1.6496136980580518</v>
      </c>
      <c r="AE12">
        <v>0.85463635506084557</v>
      </c>
      <c r="AF12">
        <v>0.39402056510844014</v>
      </c>
      <c r="AG12">
        <v>0.45591093832832813</v>
      </c>
      <c r="AH12">
        <v>1.5178877586009802</v>
      </c>
      <c r="AI12">
        <v>1.2176768367765765</v>
      </c>
      <c r="AJ12">
        <v>0.83605486610058266</v>
      </c>
      <c r="AK12">
        <v>1.5030089534713023</v>
      </c>
      <c r="AT12">
        <v>0.38948393378772816</v>
      </c>
      <c r="AU12">
        <v>0.40492135181436023</v>
      </c>
      <c r="AV12">
        <v>0.61825694391308195</v>
      </c>
      <c r="AW12">
        <v>0.94468992838640742</v>
      </c>
      <c r="AX12">
        <v>0.46629010936185761</v>
      </c>
      <c r="AY12">
        <v>1.8374218374218376</v>
      </c>
      <c r="AZ12">
        <v>0.44917040975341477</v>
      </c>
      <c r="BA12">
        <v>0.51971986730556585</v>
      </c>
      <c r="BM12">
        <v>0.97888675623800359</v>
      </c>
      <c r="BN12">
        <v>0.40958808471026331</v>
      </c>
      <c r="BO12">
        <v>0.39545898804601681</v>
      </c>
      <c r="BP12">
        <v>0.90737240075614722</v>
      </c>
      <c r="BQ12">
        <v>0.68288007667425676</v>
      </c>
      <c r="BR12">
        <v>1.0350776308223133</v>
      </c>
      <c r="BS12">
        <v>0.66830109870153354</v>
      </c>
      <c r="BT12">
        <v>0.75897050535412525</v>
      </c>
      <c r="CB12">
        <v>0.77670219827221365</v>
      </c>
    </row>
    <row r="13" spans="1:80" x14ac:dyDescent="0.2">
      <c r="A13" s="1" t="s">
        <v>84</v>
      </c>
      <c r="B13" s="2"/>
      <c r="C13" s="2"/>
      <c r="D13" s="2"/>
      <c r="E13" s="2"/>
      <c r="F13" s="2">
        <f>AVERAGE(F2:F12)</f>
        <v>0.811722643450972</v>
      </c>
      <c r="G13" s="2">
        <f t="shared" ref="G13:BR13" si="0">AVERAGE(G2:G12)</f>
        <v>1.1255148881899506</v>
      </c>
      <c r="H13" s="2">
        <f t="shared" si="0"/>
        <v>0.73550358063579513</v>
      </c>
      <c r="I13" s="2">
        <f t="shared" si="0"/>
        <v>0.54519645745851675</v>
      </c>
      <c r="J13" s="2">
        <f t="shared" si="0"/>
        <v>0.75374442153114152</v>
      </c>
      <c r="K13" s="2">
        <f t="shared" si="0"/>
        <v>1.5519104770178336</v>
      </c>
      <c r="L13" s="2">
        <f t="shared" si="0"/>
        <v>0.86720431696177214</v>
      </c>
      <c r="M13" s="2">
        <f t="shared" si="0"/>
        <v>0.85614065820341012</v>
      </c>
      <c r="N13" s="2">
        <f t="shared" si="0"/>
        <v>1.0006896020127904</v>
      </c>
      <c r="O13" s="2">
        <f t="shared" si="0"/>
        <v>1.350747860899651</v>
      </c>
      <c r="P13" s="2">
        <f t="shared" si="0"/>
        <v>0.54274315739425938</v>
      </c>
      <c r="Q13" s="2">
        <f t="shared" si="0"/>
        <v>1.6398307973912445</v>
      </c>
      <c r="R13" s="2"/>
      <c r="S13" s="2"/>
      <c r="T13" s="2">
        <f t="shared" si="0"/>
        <v>1.302761855132883</v>
      </c>
      <c r="U13" s="2">
        <f t="shared" si="0"/>
        <v>0.45552213149979037</v>
      </c>
      <c r="V13" s="2"/>
      <c r="W13" s="2"/>
      <c r="X13" s="2"/>
      <c r="Y13" s="2"/>
      <c r="Z13" s="2">
        <f t="shared" si="0"/>
        <v>0.86922658933706387</v>
      </c>
      <c r="AA13" s="2">
        <f t="shared" si="0"/>
        <v>0.9101268186222945</v>
      </c>
      <c r="AB13" s="2">
        <f t="shared" si="0"/>
        <v>0.94372941058315862</v>
      </c>
      <c r="AC13" s="2">
        <f t="shared" si="0"/>
        <v>0.63710333402039054</v>
      </c>
      <c r="AD13" s="2">
        <f t="shared" si="0"/>
        <v>0.99983185927469087</v>
      </c>
      <c r="AE13" s="2">
        <f t="shared" si="0"/>
        <v>1.5899006134934262</v>
      </c>
      <c r="AF13" s="2">
        <f t="shared" si="0"/>
        <v>0.80019038009003274</v>
      </c>
      <c r="AG13" s="2">
        <f t="shared" si="0"/>
        <v>0.75820709264718356</v>
      </c>
      <c r="AH13" s="2">
        <f t="shared" si="0"/>
        <v>1.8039938765802599</v>
      </c>
      <c r="AI13" s="2">
        <f t="shared" si="0"/>
        <v>1.6377889767039759</v>
      </c>
      <c r="AJ13" s="2">
        <f t="shared" si="0"/>
        <v>0.92100716762525192</v>
      </c>
      <c r="AK13" s="2">
        <f t="shared" si="0"/>
        <v>1.6155260975345129</v>
      </c>
      <c r="AL13" s="2"/>
      <c r="AM13" s="2"/>
      <c r="AN13" s="2">
        <f t="shared" si="0"/>
        <v>0.99815157116450859</v>
      </c>
      <c r="AO13" s="2">
        <f t="shared" si="0"/>
        <v>0.67976633032395162</v>
      </c>
      <c r="AP13" s="2"/>
      <c r="AQ13" s="2"/>
      <c r="AR13" s="2"/>
      <c r="AS13" s="2"/>
      <c r="AT13" s="2">
        <f t="shared" si="0"/>
        <v>0.35311064428294597</v>
      </c>
      <c r="AU13" s="2">
        <f t="shared" si="0"/>
        <v>1.1785548704900746</v>
      </c>
      <c r="AV13" s="2">
        <f t="shared" si="0"/>
        <v>0.74667741053895953</v>
      </c>
      <c r="AW13" s="2">
        <f t="shared" si="0"/>
        <v>0.56033508435055734</v>
      </c>
      <c r="AX13" s="2">
        <f t="shared" si="0"/>
        <v>0.69779390503189676</v>
      </c>
      <c r="AY13" s="2">
        <f t="shared" si="0"/>
        <v>1.1778313517864807</v>
      </c>
      <c r="AZ13" s="2">
        <f t="shared" si="0"/>
        <v>0.63690866531869783</v>
      </c>
      <c r="BA13" s="2">
        <f t="shared" si="0"/>
        <v>0.6520475449265758</v>
      </c>
      <c r="BB13" s="2">
        <f t="shared" si="0"/>
        <v>1.1935530710033464</v>
      </c>
      <c r="BC13" s="2">
        <f t="shared" si="0"/>
        <v>1.2899607403252906</v>
      </c>
      <c r="BD13" s="2">
        <f t="shared" si="0"/>
        <v>0.7999999999999976</v>
      </c>
      <c r="BE13" s="2"/>
      <c r="BF13" s="2"/>
      <c r="BG13" s="2"/>
      <c r="BH13" s="2"/>
      <c r="BI13" s="2"/>
      <c r="BJ13" s="2"/>
      <c r="BK13" s="2"/>
      <c r="BL13" s="2"/>
      <c r="BM13" s="2">
        <f t="shared" si="0"/>
        <v>0.63536335827499424</v>
      </c>
      <c r="BN13" s="2">
        <f t="shared" si="0"/>
        <v>1.0987112114083211</v>
      </c>
      <c r="BO13" s="2">
        <f t="shared" si="0"/>
        <v>0.76604056925504405</v>
      </c>
      <c r="BP13" s="2">
        <f t="shared" si="0"/>
        <v>0.81382778810085965</v>
      </c>
      <c r="BQ13" s="2">
        <f t="shared" si="0"/>
        <v>0.8469775100830087</v>
      </c>
      <c r="BR13" s="2">
        <f t="shared" si="0"/>
        <v>1.1733007377236224</v>
      </c>
      <c r="BS13" s="2">
        <f t="shared" ref="BS13:CB13" si="1">AVERAGE(BS2:BS12)</f>
        <v>1.3164480848602014</v>
      </c>
      <c r="BT13" s="2">
        <f t="shared" si="1"/>
        <v>1.1180394797390196</v>
      </c>
      <c r="BU13" s="2">
        <f t="shared" si="1"/>
        <v>0.60198714202221049</v>
      </c>
      <c r="BV13" s="2">
        <f t="shared" si="1"/>
        <v>1.5674265623227934</v>
      </c>
      <c r="BW13" s="2">
        <f t="shared" si="1"/>
        <v>0.70249959157000597</v>
      </c>
      <c r="BX13" s="2"/>
      <c r="BY13" s="2"/>
      <c r="BZ13" s="2"/>
      <c r="CA13" s="2"/>
      <c r="CB13" s="2">
        <f t="shared" si="1"/>
        <v>0.97141832710445153</v>
      </c>
    </row>
    <row r="14" spans="1:80" x14ac:dyDescent="0.2">
      <c r="B14" s="2"/>
      <c r="C14" s="2"/>
      <c r="D14" s="2"/>
      <c r="E14" s="2"/>
      <c r="F14" s="2">
        <f>AVERAGE(F13:I13)</f>
        <v>0.80448439243380854</v>
      </c>
      <c r="G14" s="2"/>
      <c r="H14" s="2"/>
      <c r="I14" s="2"/>
      <c r="J14" s="2">
        <f>AVERAGE(J13:M13)</f>
        <v>1.0072499684285394</v>
      </c>
      <c r="K14" s="2"/>
      <c r="L14" s="2"/>
      <c r="M14" s="2"/>
      <c r="N14" s="2">
        <f>AVERAGE(N13,O13)</f>
        <v>1.1757187314562207</v>
      </c>
      <c r="O14" s="2"/>
      <c r="P14" s="2">
        <f>AVERAGE(P13,Q13)</f>
        <v>1.0912869773927518</v>
      </c>
      <c r="Q14" s="2"/>
      <c r="R14" s="2"/>
      <c r="S14" s="2"/>
      <c r="T14" s="2"/>
      <c r="U14" s="2"/>
      <c r="V14" s="2"/>
      <c r="W14" s="2"/>
      <c r="X14" s="2"/>
      <c r="Y14" s="2"/>
      <c r="Z14" s="2">
        <f>AVERAGE(Z13:AC13)</f>
        <v>0.84004653814072694</v>
      </c>
      <c r="AA14" s="2"/>
      <c r="AB14" s="2"/>
      <c r="AC14" s="2"/>
      <c r="AD14" s="2">
        <f>AVERAGE(AD13:AG13)</f>
        <v>1.0370324863763334</v>
      </c>
      <c r="AE14" s="2"/>
      <c r="AF14" s="2"/>
      <c r="AG14" s="2"/>
      <c r="AH14" s="2">
        <f>AVERAGE(AH13,AI13)</f>
        <v>1.720891426642118</v>
      </c>
      <c r="AI14" s="2"/>
      <c r="AJ14" s="2">
        <f>AVERAGE(AJ13,AK13)</f>
        <v>1.2682666325798824</v>
      </c>
      <c r="AK14" s="2"/>
      <c r="AL14" s="2"/>
      <c r="AM14" s="2"/>
      <c r="AN14" s="2"/>
      <c r="AO14" s="2"/>
      <c r="AP14" s="2"/>
      <c r="AQ14" s="2"/>
      <c r="AR14" s="2"/>
      <c r="AS14" s="2"/>
      <c r="AT14" s="2">
        <f>AVERAGE(AT13:AW13)</f>
        <v>0.70966950241563442</v>
      </c>
      <c r="AU14" s="2"/>
      <c r="AV14" s="2"/>
      <c r="AW14" s="2"/>
      <c r="AX14" s="2">
        <f>AVERAGE(AX13:BA13)</f>
        <v>0.79114536676591285</v>
      </c>
      <c r="AY14" s="2"/>
      <c r="AZ14" s="2"/>
      <c r="BA14" s="2"/>
      <c r="BB14" s="2">
        <f>AVERAGE(BB13,BC13)</f>
        <v>1.2417569056643185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>
        <f>AVERAGE(BM13:BP13)</f>
        <v>0.82848573175980478</v>
      </c>
      <c r="BN14" s="2"/>
      <c r="BO14" s="2"/>
      <c r="BP14" s="2"/>
      <c r="BQ14" s="2">
        <f>AVERAGE(BQ13:BT13)</f>
        <v>1.113691453101463</v>
      </c>
      <c r="BR14" s="2"/>
      <c r="BS14" s="2"/>
      <c r="BT14" s="2"/>
      <c r="BU14" s="2">
        <f>AVERAGE(BU13,BV13)</f>
        <v>1.0847068521725021</v>
      </c>
    </row>
    <row r="15" spans="1:80" x14ac:dyDescent="0.2">
      <c r="B15" s="4"/>
      <c r="C15" s="4"/>
      <c r="D15" s="4"/>
      <c r="E15" s="4"/>
      <c r="F15" s="4">
        <f>AVERAGE(F14,Z14)</f>
        <v>0.82226546528726774</v>
      </c>
      <c r="G15" s="4"/>
      <c r="H15" s="4"/>
      <c r="I15" s="4"/>
      <c r="J15" s="4">
        <f>AVERAGE(J14:AD14)</f>
        <v>1.0302669403589146</v>
      </c>
      <c r="K15" s="4"/>
      <c r="L15" s="4"/>
      <c r="M15" s="4"/>
      <c r="N15" s="4">
        <f>AVERAGE(N14,AH14)</f>
        <v>1.4483050790491694</v>
      </c>
      <c r="O15" s="4"/>
      <c r="P15" s="4">
        <f>AVERAGE(P14,AJ14)</f>
        <v>1.1797768049863171</v>
      </c>
      <c r="Q15" s="4"/>
      <c r="R15" s="4"/>
      <c r="S15" s="4"/>
      <c r="T15" s="4">
        <f>AVERAGE(T13,AN13)</f>
        <v>1.1504567131486958</v>
      </c>
      <c r="U15" s="4">
        <f>AVERAGE(U13,AO13)</f>
        <v>0.567644230911871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>
        <f>AVERAGE(AT14,BM14)</f>
        <v>0.7690776170877196</v>
      </c>
      <c r="AU15" s="4"/>
      <c r="AV15" s="4"/>
      <c r="AW15" s="4"/>
      <c r="AX15" s="4">
        <f>AVERAGE(AX14,BQ14)</f>
        <v>0.95241840993368787</v>
      </c>
      <c r="AY15" s="4"/>
      <c r="AZ15" s="4"/>
      <c r="BA15" s="4"/>
      <c r="BB15" s="4">
        <f>AVERAGE(BB14,BU14)</f>
        <v>1.1632318789184102</v>
      </c>
      <c r="BC15" s="4"/>
      <c r="BD15" s="4">
        <f>AVERAGE(BD13,BW13)</f>
        <v>0.75124979578500173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topLeftCell="I1" workbookViewId="0">
      <selection activeCell="V5" sqref="V5:Y14"/>
    </sheetView>
  </sheetViews>
  <sheetFormatPr defaultRowHeight="12.75" x14ac:dyDescent="0.2"/>
  <sheetData>
    <row r="1" spans="1:2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143</v>
      </c>
    </row>
    <row r="2" spans="1:256" x14ac:dyDescent="0.2">
      <c r="A2" t="s">
        <v>116</v>
      </c>
      <c r="B2" s="2"/>
      <c r="C2" s="2"/>
      <c r="D2" s="2"/>
      <c r="E2" s="2"/>
      <c r="F2" s="2">
        <v>3.0675723300355926E-2</v>
      </c>
      <c r="G2" s="2">
        <v>2.789065952767858E-2</v>
      </c>
      <c r="H2" s="2">
        <v>3.8645108933013081E-2</v>
      </c>
      <c r="I2" s="2">
        <v>2.0604745947367397E-2</v>
      </c>
      <c r="J2" s="2">
        <v>4.176787707743309E-2</v>
      </c>
      <c r="K2" s="2">
        <v>7.9593411229266386E-2</v>
      </c>
      <c r="L2" s="2">
        <v>5.630176630345532E-2</v>
      </c>
      <c r="M2" s="2">
        <v>1.4047538337136883E-2</v>
      </c>
      <c r="N2" s="2">
        <v>2.9401436094933304E-2</v>
      </c>
      <c r="O2" s="2">
        <v>4.1526430673059909E-2</v>
      </c>
      <c r="P2" s="2">
        <v>3.7172271625201682E-2</v>
      </c>
      <c r="Q2" s="2">
        <v>3.5504303338546983E-2</v>
      </c>
      <c r="R2" s="2"/>
      <c r="S2" s="2"/>
      <c r="T2" s="2"/>
      <c r="U2" s="2"/>
      <c r="V2" s="2"/>
      <c r="W2" s="2"/>
      <c r="X2" s="2"/>
      <c r="Y2" s="2"/>
      <c r="Z2" s="2">
        <v>3.7148351242013475E-2</v>
      </c>
      <c r="AA2" s="2">
        <v>1.3585122581543244E-2</v>
      </c>
      <c r="AB2" s="2">
        <v>7.9964575490233891E-2</v>
      </c>
      <c r="AC2" s="2">
        <v>6.6749947981670464E-3</v>
      </c>
      <c r="AD2" s="2">
        <v>3.184162195757128E-2</v>
      </c>
      <c r="AE2" s="2">
        <v>9.3868110784345857E-2</v>
      </c>
      <c r="AF2" s="2">
        <v>3.9743622828770364E-2</v>
      </c>
      <c r="AG2" s="2">
        <v>2.3019315560826068E-2</v>
      </c>
      <c r="AH2" s="2">
        <v>6.074445562262356E-2</v>
      </c>
      <c r="AI2" s="2">
        <v>8.7242318986958417E-2</v>
      </c>
      <c r="AJ2" s="2">
        <v>2.8168145917763995E-2</v>
      </c>
      <c r="AK2" s="2">
        <v>6.1231800017093503E-2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2">
      <c r="A3" t="s">
        <v>117</v>
      </c>
      <c r="B3" s="2"/>
      <c r="C3" s="2"/>
      <c r="D3" s="2"/>
      <c r="E3" s="2"/>
      <c r="F3" s="2">
        <v>1.7499206331208876E-2</v>
      </c>
      <c r="G3" s="2">
        <v>6.4773965963700775E-2</v>
      </c>
      <c r="H3" s="2">
        <v>3.7595803548327651E-2</v>
      </c>
      <c r="I3" s="2">
        <v>1.8941430193567199E-2</v>
      </c>
      <c r="J3" s="2">
        <v>1.2631530214330914E-2</v>
      </c>
      <c r="K3" s="2">
        <v>5.4284231391609289E-2</v>
      </c>
      <c r="L3" s="2">
        <v>3.9799497484264722E-2</v>
      </c>
      <c r="M3" s="2">
        <v>3.3837848631377315E-2</v>
      </c>
      <c r="N3" s="2">
        <v>4.1964270516714565E-2</v>
      </c>
      <c r="O3" s="2">
        <v>4.2191362991862574E-2</v>
      </c>
      <c r="P3" s="2"/>
      <c r="Q3" s="2"/>
      <c r="R3" s="2"/>
      <c r="S3" s="2"/>
      <c r="T3" s="2"/>
      <c r="U3" s="2"/>
      <c r="V3" s="2"/>
      <c r="W3" s="2"/>
      <c r="X3" s="2"/>
      <c r="Y3" s="2"/>
      <c r="Z3" s="2">
        <v>3.2822756333576536E-2</v>
      </c>
      <c r="AA3" s="2">
        <v>4.0771722226726308E-2</v>
      </c>
      <c r="AB3" s="2">
        <v>4.6216880033165403E-2</v>
      </c>
      <c r="AC3" s="2">
        <v>4.2353013798049566E-2</v>
      </c>
      <c r="AD3" s="2">
        <v>2.0933757957476758E-2</v>
      </c>
      <c r="AE3" s="2">
        <v>7.2133364140473999E-2</v>
      </c>
      <c r="AF3" s="2">
        <v>2.0504741998972988E-2</v>
      </c>
      <c r="AG3" s="2">
        <v>4.2063444144926243E-2</v>
      </c>
      <c r="AH3" s="2">
        <v>5.4975752230718343E-2</v>
      </c>
      <c r="AI3" s="2">
        <v>7.3472595042112232E-2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x14ac:dyDescent="0.2">
      <c r="A4" t="s">
        <v>118</v>
      </c>
      <c r="B4" s="2"/>
      <c r="C4" s="2"/>
      <c r="D4" s="2"/>
      <c r="E4" s="2"/>
      <c r="F4" s="2">
        <v>2.4821585588175321E-2</v>
      </c>
      <c r="G4" s="2">
        <v>8.5388653943145279E-2</v>
      </c>
      <c r="H4" s="2">
        <v>4.7264033777163927E-2</v>
      </c>
      <c r="I4" s="2">
        <v>1.9576062480034729E-2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5.4401797355928996E-2</v>
      </c>
      <c r="AA4" s="2">
        <v>4.3488184857754512E-2</v>
      </c>
      <c r="AB4" s="2">
        <v>6.1308871933658839E-2</v>
      </c>
      <c r="AC4" s="2">
        <v>2.0110804171997877E-2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t="s">
        <v>119</v>
      </c>
      <c r="B5" s="2"/>
      <c r="C5" s="2"/>
      <c r="D5" s="2"/>
      <c r="E5" s="2"/>
      <c r="F5" s="2">
        <v>7.1479600819627759E-2</v>
      </c>
      <c r="G5" s="2">
        <v>3.7452191747168441E-2</v>
      </c>
      <c r="H5" s="2">
        <v>4.1399141161247315E-2</v>
      </c>
      <c r="I5" s="2">
        <v>4.4122304765025343E-2</v>
      </c>
      <c r="J5" s="2">
        <v>2.3795424396766376E-2</v>
      </c>
      <c r="K5" s="2">
        <v>2.6280537792569347E-2</v>
      </c>
      <c r="L5" s="2">
        <v>1.6384274303259283E-2</v>
      </c>
      <c r="M5" s="2">
        <v>1.3564659966250591E-2</v>
      </c>
      <c r="N5" s="2">
        <v>1.6719914938645952E-2</v>
      </c>
      <c r="O5" s="2">
        <v>3.2147230743011797E-2</v>
      </c>
      <c r="P5" s="2"/>
      <c r="Q5" s="2"/>
      <c r="R5" s="2"/>
      <c r="S5" s="2"/>
      <c r="T5" s="2">
        <v>3.9949968710876367E-2</v>
      </c>
      <c r="U5" s="2">
        <v>1.7435595774162652E-2</v>
      </c>
      <c r="V5" s="2"/>
      <c r="W5" s="2"/>
      <c r="X5" s="2"/>
      <c r="Y5" s="2"/>
      <c r="Z5" s="2">
        <v>3.5144147608259221E-2</v>
      </c>
      <c r="AA5" s="2">
        <v>2.9448637018073022E-2</v>
      </c>
      <c r="AB5" s="2">
        <v>5.0777291512381167E-2</v>
      </c>
      <c r="AC5" s="2">
        <v>2.2531459488161543E-2</v>
      </c>
      <c r="AD5" s="2">
        <v>2.1908902300206552E-2</v>
      </c>
      <c r="AE5" s="2">
        <v>2.753583523741783E-2</v>
      </c>
      <c r="AF5" s="2">
        <v>2.4166091947189126E-2</v>
      </c>
      <c r="AG5" s="2">
        <v>2.3807095114225539E-2</v>
      </c>
      <c r="AH5" s="2">
        <v>7.3348483283569021E-2</v>
      </c>
      <c r="AI5" s="2">
        <v>1.9218047073866065E-2</v>
      </c>
      <c r="AJ5" s="2"/>
      <c r="AK5" s="2"/>
      <c r="AL5" s="2"/>
      <c r="AM5" s="2"/>
      <c r="AN5" s="2">
        <v>3.2497863177616881E-2</v>
      </c>
      <c r="AO5" s="2">
        <v>2.729468812791231E-2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2">
      <c r="A6" t="s">
        <v>128</v>
      </c>
      <c r="B6" s="2"/>
      <c r="C6" s="2"/>
      <c r="D6" s="2"/>
      <c r="E6" s="2"/>
      <c r="F6" s="2">
        <v>3.0186457596449071E-2</v>
      </c>
      <c r="G6" s="2">
        <v>4.3849490051513548E-2</v>
      </c>
      <c r="H6" s="2">
        <v>1.9043809142780879E-2</v>
      </c>
      <c r="I6" s="2">
        <v>2.650786046942807E-2</v>
      </c>
      <c r="J6" s="2">
        <v>1.1160446028522144E-2</v>
      </c>
      <c r="K6" s="2">
        <v>5.8709264837653832E-2</v>
      </c>
      <c r="L6" s="2">
        <v>4.277070648625448E-2</v>
      </c>
      <c r="M6" s="2">
        <v>3.1091263510296004E-2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4.4442222166663936E-2</v>
      </c>
      <c r="AA6" s="2">
        <v>4.7475139693200274E-2</v>
      </c>
      <c r="AB6" s="2">
        <v>6.9278824727008387E-2</v>
      </c>
      <c r="AC6" s="2">
        <v>6.7711807603171387E-2</v>
      </c>
      <c r="AD6" s="2">
        <v>1.9163043135739695E-2</v>
      </c>
      <c r="AE6" s="2">
        <v>5.6278079411278978E-2</v>
      </c>
      <c r="AF6" s="2">
        <v>2.6491088648407324E-2</v>
      </c>
      <c r="AG6" s="2">
        <v>1.6041612554021246E-2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>
        <v>9.8262686486557515E-3</v>
      </c>
      <c r="AU6" s="2">
        <v>7.0617120996099625E-2</v>
      </c>
      <c r="AV6" s="2">
        <v>1.8859126879754284E-2</v>
      </c>
      <c r="AW6" s="2">
        <v>1.9333333333333199E-2</v>
      </c>
      <c r="AX6" s="2">
        <v>2.9356051808405337E-2</v>
      </c>
      <c r="AY6" s="2">
        <v>2.7414513593269355E-2</v>
      </c>
      <c r="AZ6" s="2">
        <v>2.1385353243127254E-2</v>
      </c>
      <c r="BA6" s="2">
        <v>2.7946377224964333E-2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>
        <v>1.2364824660660941E-2</v>
      </c>
      <c r="BN6" s="2">
        <v>7.3182420475594201E-2</v>
      </c>
      <c r="BO6" s="2">
        <v>3.6057053555595922E-2</v>
      </c>
      <c r="BP6" s="2">
        <v>3.3934577580331783E-2</v>
      </c>
      <c r="BQ6" s="2">
        <v>2.2263572639328742E-2</v>
      </c>
      <c r="BR6" s="2">
        <v>4.2453896562427984E-2</v>
      </c>
      <c r="BS6" s="2">
        <v>3.188346837399525E-2</v>
      </c>
      <c r="BT6" s="2">
        <v>2.6002136664341865E-2</v>
      </c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2">
      <c r="A7" t="s">
        <v>129</v>
      </c>
      <c r="B7" s="2"/>
      <c r="C7" s="2"/>
      <c r="D7" s="2"/>
      <c r="E7" s="2"/>
      <c r="F7" s="2">
        <v>3.8349272048719012E-2</v>
      </c>
      <c r="G7" s="2">
        <v>5.1412276960101824E-2</v>
      </c>
      <c r="H7" s="2">
        <v>4.2296571965113265E-2</v>
      </c>
      <c r="I7" s="2">
        <v>2.4424486802296433E-2</v>
      </c>
      <c r="J7" s="2">
        <v>4.3692104549906949E-2</v>
      </c>
      <c r="K7" s="2">
        <v>6.62495283002075E-2</v>
      </c>
      <c r="L7" s="2">
        <v>1.1850925889754102E-2</v>
      </c>
      <c r="M7" s="2">
        <v>7.5176828581389021E-2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2.6415483674878556E-2</v>
      </c>
      <c r="AA7" s="2">
        <v>9.278649326994394E-2</v>
      </c>
      <c r="AB7" s="2">
        <v>4.9262336300441321E-2</v>
      </c>
      <c r="AC7" s="2">
        <v>6.0506198029623391E-2</v>
      </c>
      <c r="AD7" s="2">
        <v>2.7586228448267434E-2</v>
      </c>
      <c r="AE7" s="2">
        <v>5.5892754449928472E-2</v>
      </c>
      <c r="AF7" s="2">
        <v>6.3446390318476362E-2</v>
      </c>
      <c r="AG7" s="2">
        <v>3.6781637931023278E-2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>
        <v>1.1742609969205692E-2</v>
      </c>
      <c r="AU7" s="2">
        <v>6.020705015933666E-2</v>
      </c>
      <c r="AV7" s="2">
        <v>3.5498043764566986E-2</v>
      </c>
      <c r="AW7" s="2">
        <v>1.4298407059684741E-2</v>
      </c>
      <c r="AX7" s="2">
        <v>1.5832456116050591E-2</v>
      </c>
      <c r="AY7" s="2">
        <v>2.8174062145487299E-2</v>
      </c>
      <c r="AZ7" s="2">
        <v>2.5862886321694454E-2</v>
      </c>
      <c r="BA7" s="2">
        <v>3.8327535793473672E-2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>
        <v>1.5205992970609362E-2</v>
      </c>
      <c r="BN7" s="2">
        <v>3.7179743588859435E-2</v>
      </c>
      <c r="BO7" s="2">
        <v>5.2725705305856269E-2</v>
      </c>
      <c r="BP7" s="2">
        <v>2.1868292622475673E-2</v>
      </c>
      <c r="BQ7" s="2">
        <v>1.8024674446127729E-2</v>
      </c>
      <c r="BR7" s="2">
        <v>6.8362595360653464E-2</v>
      </c>
      <c r="BS7" s="2">
        <v>6.5930097662431644E-2</v>
      </c>
      <c r="BT7" s="2">
        <v>3.1446603773522083E-2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2">
      <c r="A8" t="s">
        <v>130</v>
      </c>
      <c r="B8" s="2"/>
      <c r="C8" s="2"/>
      <c r="D8" s="2"/>
      <c r="E8" s="2"/>
      <c r="F8" s="2">
        <v>3.2117838587855677E-2</v>
      </c>
      <c r="G8" s="2">
        <v>5.434560188685416E-2</v>
      </c>
      <c r="H8" s="2">
        <v>7.2056305144734573E-2</v>
      </c>
      <c r="I8" s="2">
        <v>5.891707920647641E-2</v>
      </c>
      <c r="J8" s="2">
        <v>2.5862886321694454E-2</v>
      </c>
      <c r="K8" s="2">
        <v>4.0027768139408164E-2</v>
      </c>
      <c r="L8" s="2">
        <v>4.2105687132368369E-2</v>
      </c>
      <c r="M8" s="2">
        <v>1.9405039437103814E-2</v>
      </c>
      <c r="N8" s="2">
        <v>5.3583786934316473E-2</v>
      </c>
      <c r="O8" s="2">
        <v>4.7773772441930228E-2</v>
      </c>
      <c r="P8" s="2">
        <v>9.9777530313971494E-3</v>
      </c>
      <c r="Q8" s="2">
        <v>4.6261334947352233E-2</v>
      </c>
      <c r="R8" s="2"/>
      <c r="S8" s="2"/>
      <c r="T8" s="2"/>
      <c r="U8" s="2"/>
      <c r="V8" s="2"/>
      <c r="W8" s="2"/>
      <c r="X8" s="2"/>
      <c r="Y8" s="2"/>
      <c r="Z8" s="2">
        <v>3.0001851794699448E-2</v>
      </c>
      <c r="AA8" s="2">
        <v>3.5341194094144567E-2</v>
      </c>
      <c r="AB8" s="2">
        <v>5.5039379841467388E-2</v>
      </c>
      <c r="AC8" s="2">
        <v>1.658647373949965E-2</v>
      </c>
      <c r="AD8" s="2">
        <v>2.8830924754891629E-2</v>
      </c>
      <c r="AE8" s="2">
        <v>3.0296681153038661E-2</v>
      </c>
      <c r="AF8" s="2">
        <v>6.1580119447035057E-2</v>
      </c>
      <c r="AG8" s="2">
        <v>2.9897974661988225E-2</v>
      </c>
      <c r="AH8" s="2">
        <v>6.9716887799473964E-2</v>
      </c>
      <c r="AI8" s="2">
        <v>5.6158505836407205E-2</v>
      </c>
      <c r="AJ8" s="2">
        <v>3.8378234572331346E-2</v>
      </c>
      <c r="AK8" s="2">
        <v>7.0367290380940167E-2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x14ac:dyDescent="0.2">
      <c r="A9" t="s">
        <v>131</v>
      </c>
      <c r="B9" s="2"/>
      <c r="C9" s="2"/>
      <c r="D9" s="2"/>
      <c r="E9" s="2"/>
      <c r="F9" s="2">
        <v>1.7384539747207134E-2</v>
      </c>
      <c r="G9" s="2">
        <v>9.80481741005126E-2</v>
      </c>
      <c r="H9" s="2">
        <v>1.7962924780410006E-2</v>
      </c>
      <c r="I9" s="2">
        <v>2.1707653540219973E-2</v>
      </c>
      <c r="J9" s="2">
        <v>2.7586228448267369E-2</v>
      </c>
      <c r="K9" s="2">
        <v>0.10392518676646413</v>
      </c>
      <c r="L9" s="2">
        <v>2.8614293242674785E-2</v>
      </c>
      <c r="M9" s="2">
        <v>1.2671051872498833E-2</v>
      </c>
      <c r="N9" s="2">
        <v>1.5549205052920794E-2</v>
      </c>
      <c r="O9" s="2">
        <v>5.6812557297367491E-2</v>
      </c>
      <c r="P9" s="2">
        <v>1.5147423690002356E-2</v>
      </c>
      <c r="Q9" s="2">
        <v>7.3123943487144558E-2</v>
      </c>
      <c r="R9" s="2"/>
      <c r="S9" s="2"/>
      <c r="T9" s="2"/>
      <c r="U9" s="2"/>
      <c r="V9" s="2"/>
      <c r="W9" s="2"/>
      <c r="X9" s="2"/>
      <c r="Y9" s="2"/>
      <c r="Z9" s="2">
        <v>1.5509853498842549E-2</v>
      </c>
      <c r="AA9" s="2">
        <v>9.2738581207847046E-2</v>
      </c>
      <c r="AB9" s="2">
        <v>3.3459760243545487E-2</v>
      </c>
      <c r="AC9" s="2">
        <v>3.0796825233202919E-2</v>
      </c>
      <c r="AD9" s="2">
        <v>5.3764920409749124E-2</v>
      </c>
      <c r="AE9" s="2">
        <v>0.10274077411946378</v>
      </c>
      <c r="AF9" s="2">
        <v>3.96932683909446E-2</v>
      </c>
      <c r="AG9" s="2">
        <v>3.2532035493238486E-2</v>
      </c>
      <c r="AH9" s="2">
        <v>5.3396837193060723E-2</v>
      </c>
      <c r="AI9" s="2">
        <v>3.3739195801520371E-2</v>
      </c>
      <c r="AJ9" s="2">
        <v>2.4641879437701682E-2</v>
      </c>
      <c r="AK9" s="2">
        <v>2.773886162848873E-2</v>
      </c>
      <c r="AL9" s="2"/>
      <c r="AM9" s="2"/>
      <c r="AN9" s="2"/>
      <c r="AO9" s="2"/>
      <c r="AP9" s="2"/>
      <c r="AQ9" s="2"/>
      <c r="AR9" s="2"/>
      <c r="AS9" s="2"/>
      <c r="AT9" s="2">
        <v>1.1469767022723463E-2</v>
      </c>
      <c r="AU9" s="2">
        <v>6.2577951388648134E-2</v>
      </c>
      <c r="AV9" s="2">
        <v>2.3475755815545344E-2</v>
      </c>
      <c r="AW9" s="2">
        <v>3.2496153618543883E-2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>
        <v>2.4587711474546678E-2</v>
      </c>
      <c r="BN9" s="2">
        <v>6.8670711854957989E-2</v>
      </c>
      <c r="BO9" s="2">
        <v>4.5995168828427566E-2</v>
      </c>
      <c r="BP9" s="2">
        <v>3.529085496902052E-2</v>
      </c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 t="s">
        <v>136</v>
      </c>
      <c r="B10" s="2"/>
      <c r="C10" s="2"/>
      <c r="D10" s="2"/>
      <c r="E10" s="2"/>
      <c r="F10" s="2">
        <v>4.0611985094714677E-2</v>
      </c>
      <c r="G10" s="2">
        <v>6.0956268477217815E-2</v>
      </c>
      <c r="H10" s="2">
        <v>2.8982753492378766E-2</v>
      </c>
      <c r="I10" s="2">
        <v>1.6749792701868164E-2</v>
      </c>
      <c r="J10" s="2">
        <v>5.6667647050342801E-2</v>
      </c>
      <c r="K10" s="2">
        <v>6.0464865831323857E-2</v>
      </c>
      <c r="L10" s="2">
        <v>5.0088810016698189E-2</v>
      </c>
      <c r="M10" s="2">
        <v>1.0440306508910546E-2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4.4402202147591233E-2</v>
      </c>
      <c r="AA10" s="2">
        <v>1.3034143197344916E-2</v>
      </c>
      <c r="AB10" s="2">
        <v>6.4312604605249055E-2</v>
      </c>
      <c r="AC10" s="2">
        <v>7.0237691685683425E-3</v>
      </c>
      <c r="AD10" s="2">
        <v>4.8562674281111474E-2</v>
      </c>
      <c r="AE10" s="2">
        <v>9.6568340797822783E-2</v>
      </c>
      <c r="AF10" s="2">
        <v>3.3373309362090223E-2</v>
      </c>
      <c r="AG10" s="2">
        <v>1.8764623926716781E-2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>
        <v>1.6586473739499515E-2</v>
      </c>
      <c r="AU10" s="2">
        <v>4.7098006563146756E-2</v>
      </c>
      <c r="AV10" s="2">
        <v>7.4577327504931262E-2</v>
      </c>
      <c r="AW10" s="2">
        <v>1.6206994374857613E-2</v>
      </c>
      <c r="AX10" s="2">
        <v>1.9148542155126808E-2</v>
      </c>
      <c r="AY10" s="2">
        <v>5.0657893977367731E-2</v>
      </c>
      <c r="AZ10" s="2">
        <v>3.7771241264574006E-2</v>
      </c>
      <c r="BA10" s="2">
        <v>1.7701224063135641E-2</v>
      </c>
      <c r="BB10" s="2">
        <v>3.2966312771946088E-2</v>
      </c>
      <c r="BC10" s="2">
        <v>6.4000868049668813E-2</v>
      </c>
      <c r="BD10" s="2">
        <v>2.3440231322332153E-2</v>
      </c>
      <c r="BE10" s="2"/>
      <c r="BF10" s="2"/>
      <c r="BG10" s="2"/>
      <c r="BH10" s="2"/>
      <c r="BI10" s="2"/>
      <c r="BJ10" s="2"/>
      <c r="BK10" s="2"/>
      <c r="BL10" s="2"/>
      <c r="BM10" s="2">
        <v>2.9242282932614983E-2</v>
      </c>
      <c r="BN10" s="2">
        <v>7.8346807351813735E-2</v>
      </c>
      <c r="BO10" s="2">
        <v>3.1603445663056673E-2</v>
      </c>
      <c r="BP10" s="2">
        <v>4.9697976708201017E-2</v>
      </c>
      <c r="BQ10" s="2">
        <v>4.3721339818852414E-2</v>
      </c>
      <c r="BR10" s="2">
        <v>3.2482473906879583E-2</v>
      </c>
      <c r="BS10" s="2">
        <v>0.10904840922982585</v>
      </c>
      <c r="BT10" s="2">
        <v>8.8757472298893733E-2</v>
      </c>
      <c r="BU10" s="2">
        <v>1.7776388834631181E-2</v>
      </c>
      <c r="BV10" s="2">
        <v>5.3976332261876071E-2</v>
      </c>
      <c r="BW10" s="2">
        <v>1.6495790708878192E-2</v>
      </c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x14ac:dyDescent="0.2">
      <c r="A11" t="s">
        <v>137</v>
      </c>
      <c r="B11" s="2"/>
      <c r="C11" s="2"/>
      <c r="D11" s="2"/>
      <c r="E11" s="2"/>
      <c r="F11" s="2">
        <v>2.9694743268426742E-2</v>
      </c>
      <c r="G11" s="2">
        <v>2.7497474631520559E-2</v>
      </c>
      <c r="H11" s="2">
        <v>3.5238867430406738E-2</v>
      </c>
      <c r="I11" s="2">
        <v>1.9148542155126704E-2</v>
      </c>
      <c r="J11" s="2">
        <v>1.6983652270476001E-2</v>
      </c>
      <c r="K11" s="2">
        <v>5.5841044243658482E-2</v>
      </c>
      <c r="L11" s="2">
        <v>5.4447732327026717E-2</v>
      </c>
      <c r="M11" s="2">
        <v>6.7840499211999736E-2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2.9853345243409889E-2</v>
      </c>
      <c r="AA11" s="2">
        <v>2.8419476889391639E-2</v>
      </c>
      <c r="AB11" s="2">
        <v>1.5114378731672823E-2</v>
      </c>
      <c r="AC11" s="2">
        <v>4.8424052792892892E-2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x14ac:dyDescent="0.2">
      <c r="A12" t="s">
        <v>138</v>
      </c>
      <c r="B12" s="2"/>
      <c r="C12" s="2"/>
      <c r="D12" s="2"/>
      <c r="E12" s="2"/>
      <c r="F12" s="2">
        <v>3.6100169282459266E-2</v>
      </c>
      <c r="G12" s="2">
        <v>3.1770006819850205E-2</v>
      </c>
      <c r="H12" s="2">
        <v>4.1714639050471354E-2</v>
      </c>
      <c r="I12" s="2">
        <v>1.4624940645653547E-2</v>
      </c>
      <c r="J12" s="2">
        <v>1.5216949614017806E-2</v>
      </c>
      <c r="K12" s="2">
        <v>3.8800057273726325E-2</v>
      </c>
      <c r="L12" s="2">
        <v>4.6266138325513496E-2</v>
      </c>
      <c r="M12" s="2">
        <v>3.001666203960732E-2</v>
      </c>
      <c r="N12" s="2">
        <v>2.7479285127366589E-2</v>
      </c>
      <c r="O12" s="2">
        <v>1.8764623926716795E-2</v>
      </c>
      <c r="P12" s="2">
        <v>1.4681810363696876E-2</v>
      </c>
      <c r="Q12" s="2">
        <v>3.7273761995984978E-2</v>
      </c>
      <c r="R12" s="2"/>
      <c r="S12" s="2"/>
      <c r="T12" s="2"/>
      <c r="U12" s="2"/>
      <c r="V12" s="2"/>
      <c r="W12" s="2"/>
      <c r="X12" s="2"/>
      <c r="Y12" s="2"/>
      <c r="Z12" s="2">
        <v>6.4791117361015532E-2</v>
      </c>
      <c r="AA12" s="2">
        <v>3.6630284980843003E-2</v>
      </c>
      <c r="AB12" s="2">
        <v>3.0892285984260394E-2</v>
      </c>
      <c r="AC12" s="2">
        <v>1.1160446028522139E-2</v>
      </c>
      <c r="AD12" s="2">
        <v>6.3557498027813894E-2</v>
      </c>
      <c r="AE12" s="2">
        <v>4.1964270516714634E-2</v>
      </c>
      <c r="AF12" s="2">
        <v>1.8502252115170578E-2</v>
      </c>
      <c r="AG12" s="2">
        <v>2.0154955277108019E-2</v>
      </c>
      <c r="AH12" s="2">
        <v>5.2056593135633572E-2</v>
      </c>
      <c r="AI12" s="2">
        <v>3.2161053050752758E-2</v>
      </c>
      <c r="AJ12" s="2">
        <v>2.9561611743761318E-2</v>
      </c>
      <c r="AK12" s="2">
        <v>3.8960093543122895E-2</v>
      </c>
      <c r="AL12" s="2"/>
      <c r="AM12" s="2"/>
      <c r="AN12" s="2"/>
      <c r="AO12" s="2"/>
      <c r="AP12" s="2"/>
      <c r="AQ12" s="2"/>
      <c r="AR12" s="2"/>
      <c r="AS12" s="2"/>
      <c r="AT12" s="2">
        <v>1.7638342073763854E-2</v>
      </c>
      <c r="AU12" s="2">
        <v>2.4531159323965546E-2</v>
      </c>
      <c r="AV12" s="2">
        <v>3.156826817479165E-2</v>
      </c>
      <c r="AW12" s="2">
        <v>4.6384863431463814E-2</v>
      </c>
      <c r="AX12" s="2">
        <v>1.5307950004273416E-2</v>
      </c>
      <c r="AY12" s="2">
        <v>7.1744144166769622E-2</v>
      </c>
      <c r="AZ12" s="2">
        <v>1.7285189549952271E-2</v>
      </c>
      <c r="BA12" s="2">
        <v>2.3466287875730713E-2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>
        <v>3.9581140290126368E-2</v>
      </c>
      <c r="BN12" s="2">
        <v>2.068010315899485E-2</v>
      </c>
      <c r="BO12" s="2">
        <v>2.1105554824368974E-2</v>
      </c>
      <c r="BP12" s="2">
        <v>4.7568663821656684E-2</v>
      </c>
      <c r="BQ12" s="2">
        <v>2.290317784840255E-2</v>
      </c>
      <c r="BR12" s="2">
        <v>4.0966110655299301E-2</v>
      </c>
      <c r="BS12" s="2">
        <v>2.7650597743187299E-2</v>
      </c>
      <c r="BT12" s="2">
        <v>3.6337920199764305E-2</v>
      </c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x14ac:dyDescent="0.2">
      <c r="A13" s="1" t="s">
        <v>84</v>
      </c>
      <c r="B13" s="2"/>
      <c r="C13" s="2"/>
      <c r="D13" s="2"/>
      <c r="E13" s="2"/>
      <c r="F13" s="2">
        <f>AVERAGE(F2:F12)</f>
        <v>3.3538283787745413E-2</v>
      </c>
      <c r="G13" s="2">
        <f t="shared" ref="G13:BR13" si="0">AVERAGE(G2:G12)</f>
        <v>5.3034978555387614E-2</v>
      </c>
      <c r="H13" s="2">
        <f t="shared" si="0"/>
        <v>3.8381814402367959E-2</v>
      </c>
      <c r="I13" s="2">
        <f t="shared" si="0"/>
        <v>2.5938627173369453E-2</v>
      </c>
      <c r="J13" s="2">
        <f t="shared" si="0"/>
        <v>2.7536474597175793E-2</v>
      </c>
      <c r="K13" s="2">
        <f t="shared" si="0"/>
        <v>5.8417589580588736E-2</v>
      </c>
      <c r="L13" s="2">
        <f t="shared" si="0"/>
        <v>3.8862983151126948E-2</v>
      </c>
      <c r="M13" s="2">
        <f t="shared" si="0"/>
        <v>3.0809169809657012E-2</v>
      </c>
      <c r="N13" s="2">
        <f t="shared" si="0"/>
        <v>3.0782983110816276E-2</v>
      </c>
      <c r="O13" s="2">
        <f t="shared" si="0"/>
        <v>3.9869329678991462E-2</v>
      </c>
      <c r="P13" s="2">
        <f t="shared" si="0"/>
        <v>1.9244814677574516E-2</v>
      </c>
      <c r="Q13" s="2">
        <f t="shared" si="0"/>
        <v>4.8040835942257193E-2</v>
      </c>
      <c r="R13" s="2"/>
      <c r="S13" s="2"/>
      <c r="T13" s="2">
        <f t="shared" si="0"/>
        <v>3.9949968710876367E-2</v>
      </c>
      <c r="U13" s="2">
        <f t="shared" si="0"/>
        <v>1.7435595774162652E-2</v>
      </c>
      <c r="V13" s="2"/>
      <c r="W13" s="2"/>
      <c r="X13" s="2"/>
      <c r="Y13" s="2"/>
      <c r="Z13" s="2">
        <f t="shared" si="0"/>
        <v>3.7721193493352671E-2</v>
      </c>
      <c r="AA13" s="2">
        <f t="shared" si="0"/>
        <v>4.306536181971022E-2</v>
      </c>
      <c r="AB13" s="2">
        <f t="shared" si="0"/>
        <v>5.0511562673007653E-2</v>
      </c>
      <c r="AC13" s="2">
        <f t="shared" si="0"/>
        <v>3.0352713168350611E-2</v>
      </c>
      <c r="AD13" s="2">
        <f t="shared" si="0"/>
        <v>3.5127730141425312E-2</v>
      </c>
      <c r="AE13" s="2">
        <f t="shared" si="0"/>
        <v>6.4142023401164983E-2</v>
      </c>
      <c r="AF13" s="2">
        <f t="shared" si="0"/>
        <v>3.6388987228561848E-2</v>
      </c>
      <c r="AG13" s="2">
        <f t="shared" si="0"/>
        <v>2.7006966073785992E-2</v>
      </c>
      <c r="AH13" s="2">
        <f t="shared" si="0"/>
        <v>6.0706501544179857E-2</v>
      </c>
      <c r="AI13" s="2">
        <f t="shared" si="0"/>
        <v>5.0331952631936162E-2</v>
      </c>
      <c r="AJ13" s="2">
        <f t="shared" si="0"/>
        <v>3.0187467917889586E-2</v>
      </c>
      <c r="AK13" s="2">
        <f t="shared" si="0"/>
        <v>4.9574511392411327E-2</v>
      </c>
      <c r="AL13" s="2"/>
      <c r="AM13" s="2"/>
      <c r="AN13" s="2">
        <f t="shared" si="0"/>
        <v>3.2497863177616881E-2</v>
      </c>
      <c r="AO13" s="2">
        <f t="shared" si="0"/>
        <v>2.729468812791231E-2</v>
      </c>
      <c r="AP13" s="2"/>
      <c r="AQ13" s="2"/>
      <c r="AR13" s="2"/>
      <c r="AS13" s="2"/>
      <c r="AT13" s="2">
        <f t="shared" si="0"/>
        <v>1.3452692290769655E-2</v>
      </c>
      <c r="AU13" s="2">
        <f t="shared" si="0"/>
        <v>5.3006257686239344E-2</v>
      </c>
      <c r="AV13" s="2">
        <f t="shared" si="0"/>
        <v>3.6795704427917908E-2</v>
      </c>
      <c r="AW13" s="2">
        <f t="shared" si="0"/>
        <v>2.574395036357665E-2</v>
      </c>
      <c r="AX13" s="2">
        <f t="shared" si="0"/>
        <v>1.9911250020964038E-2</v>
      </c>
      <c r="AY13" s="2">
        <f t="shared" si="0"/>
        <v>4.44976534707235E-2</v>
      </c>
      <c r="AZ13" s="2">
        <f t="shared" si="0"/>
        <v>2.5576167594836996E-2</v>
      </c>
      <c r="BA13" s="2">
        <f t="shared" si="0"/>
        <v>2.6860356239326089E-2</v>
      </c>
      <c r="BB13" s="2">
        <f t="shared" si="0"/>
        <v>3.2966312771946088E-2</v>
      </c>
      <c r="BC13" s="2">
        <f t="shared" si="0"/>
        <v>6.4000868049668813E-2</v>
      </c>
      <c r="BD13" s="2">
        <f t="shared" si="0"/>
        <v>2.3440231322332153E-2</v>
      </c>
      <c r="BE13" s="2"/>
      <c r="BF13" s="2"/>
      <c r="BG13" s="2"/>
      <c r="BH13" s="2"/>
      <c r="BI13" s="2"/>
      <c r="BJ13" s="2"/>
      <c r="BK13" s="2"/>
      <c r="BL13" s="2"/>
      <c r="BM13" s="2">
        <f t="shared" si="0"/>
        <v>2.4196390465711669E-2</v>
      </c>
      <c r="BN13" s="2">
        <f t="shared" si="0"/>
        <v>5.5611957286044046E-2</v>
      </c>
      <c r="BO13" s="2">
        <f t="shared" si="0"/>
        <v>3.7497385635461081E-2</v>
      </c>
      <c r="BP13" s="2">
        <f t="shared" si="0"/>
        <v>3.7672073140337138E-2</v>
      </c>
      <c r="BQ13" s="2">
        <f t="shared" si="0"/>
        <v>2.6728191188177861E-2</v>
      </c>
      <c r="BR13" s="2">
        <f t="shared" si="0"/>
        <v>4.606626912131509E-2</v>
      </c>
      <c r="BS13" s="2">
        <f>AVERAGE(BS2:BS12)</f>
        <v>5.8628143252360009E-2</v>
      </c>
      <c r="BT13" s="2">
        <f>AVERAGE(BT2:BT12)</f>
        <v>4.5636033234130499E-2</v>
      </c>
      <c r="BU13" s="2">
        <f>AVERAGE(BU2:BU12)</f>
        <v>1.7776388834631181E-2</v>
      </c>
      <c r="BV13" s="2">
        <f>AVERAGE(BV2:BV12)</f>
        <v>5.3976332261876071E-2</v>
      </c>
      <c r="BW13" s="2">
        <f>AVERAGE(BW2:BW12)</f>
        <v>1.6495790708878192E-2</v>
      </c>
      <c r="BX13" s="2"/>
      <c r="BY13" s="2"/>
      <c r="BZ13" s="2"/>
      <c r="CA13" s="2"/>
      <c r="CB13" s="2"/>
    </row>
    <row r="14" spans="1:256" x14ac:dyDescent="0.2">
      <c r="B14" s="2"/>
      <c r="C14" s="2"/>
      <c r="D14" s="2"/>
      <c r="E14" s="2"/>
      <c r="F14" s="2">
        <f>AVERAGE(F13:I13)</f>
        <v>3.7723425979717611E-2</v>
      </c>
      <c r="G14" s="2"/>
      <c r="H14" s="2"/>
      <c r="I14" s="2"/>
      <c r="J14" s="2">
        <f>AVERAGE(J13:M13)</f>
        <v>3.8906554284637122E-2</v>
      </c>
      <c r="K14" s="2"/>
      <c r="L14" s="2"/>
      <c r="M14" s="2"/>
      <c r="N14" s="2">
        <f>AVERAGE(N13,O13)</f>
        <v>3.5326156394903871E-2</v>
      </c>
      <c r="O14" s="2"/>
      <c r="P14" s="2">
        <f>AVERAGE(P13,Q13)</f>
        <v>3.3642825309915858E-2</v>
      </c>
      <c r="Q14" s="2"/>
      <c r="R14" s="2"/>
      <c r="S14" s="2"/>
      <c r="T14" s="2"/>
      <c r="U14" s="2"/>
      <c r="V14" s="2"/>
      <c r="W14" s="2"/>
      <c r="X14" s="2"/>
      <c r="Y14" s="2"/>
      <c r="Z14" s="2">
        <f>AVERAGE(Z13:AC13)</f>
        <v>4.0412707788605291E-2</v>
      </c>
      <c r="AA14" s="2"/>
      <c r="AB14" s="2"/>
      <c r="AC14" s="2"/>
      <c r="AD14" s="2">
        <f>AVERAGE(AD13:AG13)</f>
        <v>4.0666426711234535E-2</v>
      </c>
      <c r="AE14" s="2"/>
      <c r="AF14" s="2"/>
      <c r="AG14" s="2"/>
      <c r="AH14" s="2">
        <f>AVERAGE(AH13,AI13)</f>
        <v>5.551922708805801E-2</v>
      </c>
      <c r="AI14" s="2"/>
      <c r="AJ14" s="2">
        <f>AVERAGE(AJ13,AK13)</f>
        <v>3.9880989655150453E-2</v>
      </c>
      <c r="AK14" s="2"/>
      <c r="AL14" s="2"/>
      <c r="AM14" s="2"/>
      <c r="AN14" s="2"/>
      <c r="AO14" s="2"/>
      <c r="AP14" s="2"/>
      <c r="AQ14" s="2"/>
      <c r="AR14" s="2"/>
      <c r="AS14" s="2"/>
      <c r="AT14" s="2">
        <f>AVERAGE(AT13:AW13)</f>
        <v>3.2249651192125889E-2</v>
      </c>
      <c r="AU14" s="2"/>
      <c r="AV14" s="2"/>
      <c r="AW14" s="2"/>
      <c r="AX14" s="2">
        <f>AVERAGE(AX13:BA13)</f>
        <v>2.9211356831462656E-2</v>
      </c>
      <c r="AY14" s="2"/>
      <c r="AZ14" s="2"/>
      <c r="BA14" s="2"/>
      <c r="BB14" s="2">
        <f>AVERAGE(BB13,BC13)</f>
        <v>4.8483590410807451E-2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>
        <f>AVERAGE(BM13:BP13)</f>
        <v>3.8744451631888485E-2</v>
      </c>
      <c r="BN14" s="2"/>
      <c r="BO14" s="2"/>
      <c r="BP14" s="2"/>
      <c r="BQ14" s="2">
        <f>AVERAGE(BQ13:BT13)</f>
        <v>4.4264659198995859E-2</v>
      </c>
      <c r="BR14" s="2"/>
      <c r="BS14" s="2"/>
      <c r="BT14" s="2"/>
      <c r="BU14" s="2">
        <f>AVERAGE(BU13,BV13)</f>
        <v>3.5876360548253626E-2</v>
      </c>
    </row>
    <row r="15" spans="1:256" x14ac:dyDescent="0.2">
      <c r="B15" s="4"/>
      <c r="C15" s="4"/>
      <c r="D15" s="4"/>
      <c r="E15" s="4"/>
      <c r="F15" s="4">
        <f>AVERAGE(F14,Z14)</f>
        <v>3.9068066884161451E-2</v>
      </c>
      <c r="G15" s="4"/>
      <c r="H15" s="4"/>
      <c r="I15" s="4"/>
      <c r="J15" s="4">
        <f>AVERAGE(J14, AD14)</f>
        <v>3.9786490497935825E-2</v>
      </c>
      <c r="K15" s="4"/>
      <c r="L15" s="4"/>
      <c r="M15" s="4"/>
      <c r="N15" s="4">
        <f>AVERAGE(N14,AH14)</f>
        <v>4.542269174148094E-2</v>
      </c>
      <c r="O15" s="4"/>
      <c r="P15" s="4">
        <f>AVERAGE(P14,AJ14)</f>
        <v>3.6761907482533156E-2</v>
      </c>
      <c r="Q15" s="4"/>
      <c r="R15" s="4"/>
      <c r="S15" s="4"/>
      <c r="T15" s="4">
        <f>AVERAGE(T13,AN13)</f>
        <v>3.6223915944246621E-2</v>
      </c>
      <c r="U15" s="4">
        <f>AVERAGE(U13,AO13)</f>
        <v>2.2365141951037483E-2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>
        <f>AVERAGE(AT14,BM14)</f>
        <v>3.5497051412007187E-2</v>
      </c>
      <c r="AU15" s="4"/>
      <c r="AV15" s="4"/>
      <c r="AW15" s="4"/>
      <c r="AX15" s="4">
        <f>AVERAGE(AX14,BQ14)</f>
        <v>3.6738008015229258E-2</v>
      </c>
      <c r="AY15" s="4"/>
      <c r="AZ15" s="4"/>
      <c r="BA15" s="4"/>
      <c r="BB15" s="4">
        <f>AVERAGE(BB14,BU14)</f>
        <v>4.2179975479530535E-2</v>
      </c>
      <c r="BC15" s="4"/>
      <c r="BD15" s="4">
        <f>AVERAGE(BD13,BW13)</f>
        <v>1.9968011015605171E-2</v>
      </c>
    </row>
  </sheetData>
  <phoneticPr fontId="5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"/>
  <sheetViews>
    <sheetView workbookViewId="0">
      <selection activeCell="A12" sqref="A12:IV12"/>
    </sheetView>
  </sheetViews>
  <sheetFormatPr defaultRowHeight="12.75" x14ac:dyDescent="0.2"/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143</v>
      </c>
    </row>
    <row r="2" spans="1:80" x14ac:dyDescent="0.2">
      <c r="A2" t="s">
        <v>87</v>
      </c>
      <c r="F2">
        <v>0.75602597171573227</v>
      </c>
      <c r="G2">
        <v>1.3758219524532131</v>
      </c>
      <c r="H2">
        <v>0.50965250965251119</v>
      </c>
      <c r="I2">
        <v>0.54320987654320851</v>
      </c>
      <c r="J2">
        <v>1.1912640635340832</v>
      </c>
      <c r="K2">
        <v>1.5190419678498193</v>
      </c>
      <c r="L2">
        <v>0.53048373246827174</v>
      </c>
      <c r="M2">
        <v>0.87260034904013994</v>
      </c>
      <c r="N2">
        <v>0.65422825296825682</v>
      </c>
      <c r="O2">
        <v>1.6894252143537631</v>
      </c>
      <c r="P2">
        <v>0.92503987240830021</v>
      </c>
      <c r="Q2">
        <v>0.94317516110135424</v>
      </c>
      <c r="T2">
        <v>0.72692360444383408</v>
      </c>
      <c r="U2">
        <v>0.21456804065499666</v>
      </c>
      <c r="Z2">
        <v>0.85739282589676313</v>
      </c>
      <c r="AA2">
        <v>1.5358931552587674</v>
      </c>
      <c r="AB2">
        <v>1.0738459198418135</v>
      </c>
      <c r="AC2">
        <v>0.41417761847869622</v>
      </c>
      <c r="AD2">
        <v>0.5024051309460188</v>
      </c>
      <c r="AE2">
        <v>1.0160660008684324</v>
      </c>
      <c r="AF2">
        <v>0.69598840019333075</v>
      </c>
      <c r="AG2">
        <v>0.30499428135721973</v>
      </c>
      <c r="AH2">
        <v>0.55113570852069604</v>
      </c>
      <c r="AI2">
        <v>1.1207671561282617</v>
      </c>
      <c r="AJ2">
        <v>0.9265175718849824</v>
      </c>
      <c r="AK2">
        <v>1.8247083457971891</v>
      </c>
      <c r="AN2">
        <v>2.52901160464185</v>
      </c>
      <c r="AO2">
        <v>0.78158923143725445</v>
      </c>
      <c r="CB2">
        <v>0.94949834001567024</v>
      </c>
    </row>
    <row r="3" spans="1:80" x14ac:dyDescent="0.2">
      <c r="A3" t="s">
        <v>93</v>
      </c>
      <c r="F3">
        <v>2.0370370370370359</v>
      </c>
      <c r="G3">
        <v>0.73479865233435837</v>
      </c>
      <c r="H3">
        <v>0.94152548988992202</v>
      </c>
      <c r="I3">
        <v>0.35149384885764529</v>
      </c>
      <c r="J3">
        <v>0.81286376640032054</v>
      </c>
      <c r="K3">
        <v>1.5061361100780968</v>
      </c>
      <c r="L3">
        <v>0.4096262160778309</v>
      </c>
      <c r="M3">
        <v>0.42818911685995004</v>
      </c>
      <c r="N3">
        <v>1.2176077854475524</v>
      </c>
      <c r="O3">
        <v>2.0241691842900313</v>
      </c>
      <c r="P3">
        <v>1.1627352871098391</v>
      </c>
      <c r="Q3">
        <v>2.0580994583948775</v>
      </c>
      <c r="R3">
        <v>0.70820259973106403</v>
      </c>
      <c r="S3">
        <v>1.7181956411555968</v>
      </c>
      <c r="Z3">
        <v>0.81958850535623384</v>
      </c>
      <c r="AA3">
        <v>0.42979942693409812</v>
      </c>
      <c r="AB3">
        <v>0.84924392851687802</v>
      </c>
      <c r="AC3">
        <v>0.36196410028186743</v>
      </c>
      <c r="AD3">
        <v>0.69230769230769118</v>
      </c>
      <c r="AE3">
        <v>1.6415817518930578</v>
      </c>
      <c r="AF3">
        <v>0.37367586954708226</v>
      </c>
      <c r="AG3">
        <v>0.39195008348713295</v>
      </c>
      <c r="AH3">
        <v>0.3081732916480629</v>
      </c>
      <c r="AI3">
        <v>1.3341328136711132</v>
      </c>
      <c r="AJ3">
        <v>1.227946365561045</v>
      </c>
      <c r="AK3">
        <v>0.57879505393317709</v>
      </c>
      <c r="AL3">
        <v>0.77413679349021602</v>
      </c>
      <c r="AM3">
        <v>1.8434343434343459</v>
      </c>
      <c r="AT3">
        <v>1.6404369561192407</v>
      </c>
      <c r="AU3">
        <v>0.66324516383734544</v>
      </c>
      <c r="AV3">
        <v>1.6613227947207501</v>
      </c>
      <c r="AW3">
        <v>0.91910368401063347</v>
      </c>
      <c r="AX3">
        <v>0.434782608695649</v>
      </c>
      <c r="AY3">
        <v>1.3671912716037466</v>
      </c>
      <c r="AZ3">
        <v>0.36842105263157732</v>
      </c>
      <c r="BA3">
        <v>0.30780243378668526</v>
      </c>
      <c r="BB3">
        <v>0.3354297693920314</v>
      </c>
      <c r="BC3">
        <v>0.85926614026939174</v>
      </c>
      <c r="BD3">
        <v>1.2086513994910923</v>
      </c>
      <c r="BE3">
        <v>0.2982005141388166</v>
      </c>
      <c r="BF3">
        <v>2.0962064919827954</v>
      </c>
      <c r="BG3">
        <v>1.8742586002372479</v>
      </c>
      <c r="BH3">
        <v>0.92970002289901466</v>
      </c>
      <c r="BM3">
        <v>2.0251359301185561</v>
      </c>
      <c r="BN3">
        <v>0.78770413064360911</v>
      </c>
      <c r="BO3">
        <v>0.86573734409391145</v>
      </c>
      <c r="BP3">
        <v>1.6391215757301327</v>
      </c>
      <c r="BQ3">
        <v>1.0935219490288559</v>
      </c>
      <c r="BR3">
        <v>2.1346153846153832</v>
      </c>
      <c r="BS3">
        <v>0.49330514446793411</v>
      </c>
      <c r="BT3">
        <v>1.0427528675703837</v>
      </c>
      <c r="BU3">
        <v>0.77956989247312314</v>
      </c>
      <c r="BV3">
        <v>1.6602502406159754</v>
      </c>
      <c r="BW3">
        <v>1.3149454778704304</v>
      </c>
      <c r="BX3">
        <v>1.8136020151133512</v>
      </c>
      <c r="BY3">
        <v>1.2930268004572585</v>
      </c>
      <c r="BZ3">
        <v>1.4124951493985238</v>
      </c>
      <c r="CA3">
        <v>1.5959741193386061</v>
      </c>
      <c r="CB3">
        <v>1.0802273644668647</v>
      </c>
    </row>
    <row r="4" spans="1:80" x14ac:dyDescent="0.2">
      <c r="A4" t="s">
        <v>97</v>
      </c>
      <c r="F4">
        <v>0.49757614561419927</v>
      </c>
      <c r="G4">
        <v>0.98295548568591795</v>
      </c>
      <c r="H4">
        <v>0.55533643606531691</v>
      </c>
      <c r="I4">
        <v>0.18006634023060689</v>
      </c>
      <c r="J4">
        <v>0.79165779953181503</v>
      </c>
      <c r="K4">
        <v>1.9715447154471539</v>
      </c>
      <c r="L4">
        <v>2.3543757621236305</v>
      </c>
      <c r="M4">
        <v>0.4565441107680806</v>
      </c>
      <c r="N4">
        <v>0.60264576188142849</v>
      </c>
      <c r="O4">
        <v>1.5789473684210564</v>
      </c>
      <c r="P4">
        <v>0.39473684210526411</v>
      </c>
      <c r="Q4">
        <v>0.75046904315197061</v>
      </c>
      <c r="Z4">
        <v>1.3175137241012955</v>
      </c>
      <c r="AA4">
        <v>1.6330513988288897</v>
      </c>
      <c r="AB4">
        <v>0.96893263611196689</v>
      </c>
      <c r="AC4">
        <v>0.73347273604632535</v>
      </c>
      <c r="AD4">
        <v>1.2976313079299708</v>
      </c>
      <c r="AE4">
        <v>0.91238983929497419</v>
      </c>
      <c r="AF4">
        <v>1.530428519985592</v>
      </c>
      <c r="AG4">
        <v>0.92050209205020783</v>
      </c>
      <c r="AH4">
        <v>1.2616822429906522</v>
      </c>
      <c r="AI4">
        <v>1.7754952311078505</v>
      </c>
      <c r="AJ4">
        <v>0.58790593505039179</v>
      </c>
      <c r="AK4">
        <v>0.73814826598790761</v>
      </c>
      <c r="AT4">
        <v>1.1531788958056934</v>
      </c>
      <c r="AU4">
        <v>0.63793103448275723</v>
      </c>
      <c r="AV4">
        <v>0.18166804293972122</v>
      </c>
      <c r="AW4">
        <v>0.57339449541284637</v>
      </c>
      <c r="AX4">
        <v>0.19061951341860953</v>
      </c>
      <c r="AY4">
        <v>1.957802699106634</v>
      </c>
      <c r="AZ4">
        <v>1.3163643270965881</v>
      </c>
      <c r="BA4">
        <v>0.40491142562564142</v>
      </c>
      <c r="BM4">
        <v>0.35348463546896097</v>
      </c>
      <c r="BN4">
        <v>1.2776831345826267</v>
      </c>
      <c r="BO4">
        <v>1.0155239327296264</v>
      </c>
      <c r="BP4">
        <v>1.050626884621487</v>
      </c>
      <c r="BQ4">
        <v>0.30861874294317515</v>
      </c>
      <c r="BR4">
        <v>1.2403400309119017</v>
      </c>
      <c r="BS4">
        <v>0.86956521739130554</v>
      </c>
      <c r="BT4">
        <v>0.89771891096394663</v>
      </c>
      <c r="CB4">
        <v>0.95558604160034954</v>
      </c>
    </row>
    <row r="5" spans="1:80" x14ac:dyDescent="0.2">
      <c r="A5" t="s">
        <v>100</v>
      </c>
      <c r="F5">
        <v>0.84112149532710079</v>
      </c>
      <c r="G5">
        <v>0.61933534743202168</v>
      </c>
      <c r="H5">
        <v>0.53220264639228254</v>
      </c>
      <c r="I5">
        <v>0.64847651443873422</v>
      </c>
      <c r="J5">
        <v>0.53422034069146374</v>
      </c>
      <c r="K5">
        <v>1.1625051166598417</v>
      </c>
      <c r="L5">
        <v>1.0720562390158195</v>
      </c>
      <c r="M5">
        <v>1.7624250969333801</v>
      </c>
      <c r="Z5">
        <v>1.1185308848080204</v>
      </c>
      <c r="AA5">
        <v>0.98995380215590045</v>
      </c>
      <c r="AB5">
        <v>0.62206248272048814</v>
      </c>
      <c r="AC5">
        <v>0.58330295297119994</v>
      </c>
      <c r="AD5">
        <v>0.70856260256781711</v>
      </c>
      <c r="AE5">
        <v>1.417128773875538</v>
      </c>
      <c r="AF5">
        <v>0.76517599047780716</v>
      </c>
      <c r="AG5">
        <v>0.80667120490128907</v>
      </c>
      <c r="BD5">
        <v>1.4568312072471776</v>
      </c>
      <c r="BW5">
        <v>1.0972661335317089</v>
      </c>
      <c r="CB5">
        <v>0.92987937956375488</v>
      </c>
    </row>
    <row r="6" spans="1:80" x14ac:dyDescent="0.2">
      <c r="A6" t="s">
        <v>104</v>
      </c>
      <c r="F6">
        <v>0.81991215226940117</v>
      </c>
      <c r="G6">
        <v>1.4333772122275859</v>
      </c>
      <c r="H6">
        <v>0.95460476615616963</v>
      </c>
      <c r="I6">
        <v>0.87915362837132915</v>
      </c>
      <c r="J6">
        <v>0.41715859897678736</v>
      </c>
      <c r="K6">
        <v>1.1053377420878598</v>
      </c>
      <c r="L6">
        <v>0.66453027491989014</v>
      </c>
      <c r="M6">
        <v>0.62526620666155086</v>
      </c>
      <c r="N6">
        <v>0.78724056844903156</v>
      </c>
      <c r="O6">
        <v>1.9103365704403328</v>
      </c>
      <c r="P6">
        <v>0.15267175572519728</v>
      </c>
      <c r="Q6">
        <v>0.98408104196815516</v>
      </c>
      <c r="Z6">
        <v>0.48415866813896219</v>
      </c>
      <c r="AA6">
        <v>1.0252654705236164</v>
      </c>
      <c r="AB6">
        <v>0.70655116404981089</v>
      </c>
      <c r="AC6">
        <v>0.95933263816475656</v>
      </c>
      <c r="AD6">
        <v>0.69595645412130569</v>
      </c>
      <c r="AE6">
        <v>1.1496384201743002</v>
      </c>
      <c r="AF6">
        <v>0.3890006706908104</v>
      </c>
      <c r="AG6">
        <v>1.6090777237437075</v>
      </c>
      <c r="AH6">
        <v>0.57107893126657383</v>
      </c>
      <c r="AI6">
        <v>1.1444557477110877</v>
      </c>
      <c r="AJ6">
        <v>0.46688899475941487</v>
      </c>
      <c r="AK6">
        <v>1.2</v>
      </c>
      <c r="CB6">
        <v>0.88062814173323478</v>
      </c>
    </row>
    <row r="7" spans="1:80" x14ac:dyDescent="0.2">
      <c r="A7" t="s">
        <v>108</v>
      </c>
      <c r="F7">
        <v>1.0394431554524337</v>
      </c>
      <c r="G7">
        <v>1.2009014810045098</v>
      </c>
      <c r="H7">
        <v>0.59642147117296362</v>
      </c>
      <c r="I7">
        <v>0.45384851272616222</v>
      </c>
      <c r="J7">
        <v>0.86919197338770127</v>
      </c>
      <c r="K7">
        <v>1.7382812499999942</v>
      </c>
      <c r="L7">
        <v>1.4597861459786114</v>
      </c>
      <c r="M7">
        <v>0.30214779759738442</v>
      </c>
      <c r="N7">
        <v>0.9498097926125959</v>
      </c>
      <c r="O7">
        <v>2.1115241635687747</v>
      </c>
      <c r="P7">
        <v>0.7777777777777759</v>
      </c>
      <c r="Q7">
        <v>1.1460476050543655</v>
      </c>
      <c r="R7">
        <v>0.52203890667323471</v>
      </c>
      <c r="S7">
        <v>0.95212187159956752</v>
      </c>
      <c r="T7">
        <v>0.61994966220691705</v>
      </c>
      <c r="U7">
        <v>0.71968828787530703</v>
      </c>
      <c r="Z7">
        <v>1.2189448218107386</v>
      </c>
      <c r="AA7">
        <v>0.60245677177059809</v>
      </c>
      <c r="AB7">
        <v>0.48554567864346165</v>
      </c>
      <c r="AC7">
        <v>0.58273270970710134</v>
      </c>
      <c r="AD7">
        <v>1.0734929810074276</v>
      </c>
      <c r="AE7">
        <v>1.0752073205604804</v>
      </c>
      <c r="AF7">
        <v>0.68910960710205016</v>
      </c>
      <c r="AG7">
        <v>1.1528291909042832</v>
      </c>
      <c r="AH7">
        <v>0.85561497326203284</v>
      </c>
      <c r="AI7">
        <v>0.99193228408940604</v>
      </c>
      <c r="AJ7">
        <v>0.3643497757847543</v>
      </c>
      <c r="AK7">
        <v>2.2421784472769435</v>
      </c>
      <c r="AL7">
        <v>0.42750702332967072</v>
      </c>
      <c r="AM7">
        <v>0.8219923788786091</v>
      </c>
      <c r="AN7">
        <v>0.44984488107548992</v>
      </c>
      <c r="AO7">
        <v>0.89281667799682995</v>
      </c>
      <c r="AT7">
        <v>0.32234584589788778</v>
      </c>
      <c r="AU7">
        <v>1.2700428639466566</v>
      </c>
      <c r="AV7">
        <v>0.51419982596313474</v>
      </c>
      <c r="AW7">
        <v>0.70037069169493127</v>
      </c>
      <c r="AX7">
        <v>0.42870213044046451</v>
      </c>
      <c r="AY7">
        <v>1.0515672396359987</v>
      </c>
      <c r="AZ7">
        <v>1.1463250168577221</v>
      </c>
      <c r="BA7">
        <v>0.51596139569413435</v>
      </c>
      <c r="BB7">
        <v>0.59171597633136019</v>
      </c>
      <c r="BC7">
        <v>1.3460840091998507</v>
      </c>
      <c r="BD7">
        <v>0.86885911490053125</v>
      </c>
      <c r="BE7">
        <v>0.88348978464936179</v>
      </c>
      <c r="BF7">
        <v>0.97853074339126611</v>
      </c>
      <c r="BG7">
        <v>1.8863433501933944</v>
      </c>
      <c r="BM7">
        <v>0.37219595614123607</v>
      </c>
      <c r="BN7">
        <v>1.8558003632630511</v>
      </c>
      <c r="BO7">
        <v>0.31699168673763234</v>
      </c>
      <c r="BP7">
        <v>0.67039987380708088</v>
      </c>
      <c r="BQ7">
        <v>1.0867081376158447</v>
      </c>
      <c r="BR7">
        <v>1.2772427774961985</v>
      </c>
      <c r="BS7">
        <v>0.56387179722655634</v>
      </c>
      <c r="BT7">
        <v>0.89657084758295502</v>
      </c>
      <c r="BU7">
        <v>1.050788091068301</v>
      </c>
      <c r="BV7">
        <v>0.63118228921337682</v>
      </c>
      <c r="BW7">
        <v>0.93268450932685043</v>
      </c>
      <c r="BX7">
        <v>0.61562746645620503</v>
      </c>
      <c r="BY7">
        <v>1.1802418767302951</v>
      </c>
      <c r="BZ7">
        <v>1.0797840431913601</v>
      </c>
      <c r="CB7">
        <v>0.9070027180423631</v>
      </c>
    </row>
    <row r="8" spans="1:80" x14ac:dyDescent="0.2">
      <c r="A8" t="s">
        <v>111</v>
      </c>
      <c r="N8">
        <v>0.69043321299638793</v>
      </c>
      <c r="O8">
        <v>1.2342436974789945</v>
      </c>
      <c r="T8">
        <v>0.91394108095569293</v>
      </c>
      <c r="AH8">
        <v>0.25683975432718992</v>
      </c>
      <c r="AI8">
        <v>1.3936744664438128</v>
      </c>
      <c r="AN8">
        <v>0.81148848871666035</v>
      </c>
      <c r="CB8">
        <v>0.88343678348645638</v>
      </c>
    </row>
    <row r="9" spans="1:80" x14ac:dyDescent="0.2">
      <c r="A9" t="s">
        <v>114</v>
      </c>
      <c r="AT9">
        <v>0.36293766011956152</v>
      </c>
      <c r="AU9">
        <v>1.4245014245014251</v>
      </c>
      <c r="AV9">
        <v>1.236340432320334</v>
      </c>
      <c r="AW9">
        <v>0.82099162910495627</v>
      </c>
      <c r="AX9">
        <v>0.57128965601069726</v>
      </c>
      <c r="AY9">
        <v>0.90605627086313889</v>
      </c>
      <c r="AZ9">
        <v>0.4282655246252664</v>
      </c>
      <c r="BA9">
        <v>0.43368268883266964</v>
      </c>
      <c r="BM9">
        <v>0.7699302819036058</v>
      </c>
      <c r="BN9">
        <v>1.3825608798114672</v>
      </c>
      <c r="BO9">
        <v>0.63141278610892204</v>
      </c>
      <c r="BP9">
        <v>0.66225165562914579</v>
      </c>
      <c r="BQ9">
        <v>1.0945039425679668</v>
      </c>
      <c r="BR9">
        <v>1.7608066473718602</v>
      </c>
      <c r="BS9">
        <v>0.72299727998596264</v>
      </c>
      <c r="BT9">
        <v>2.3240732626413121</v>
      </c>
      <c r="CB9">
        <v>0.97078762639989313</v>
      </c>
    </row>
    <row r="10" spans="1:80" x14ac:dyDescent="0.2">
      <c r="A10" s="1" t="s">
        <v>84</v>
      </c>
      <c r="F10" s="2">
        <f>AVERAGE(F2:F9)</f>
        <v>0.99851932623598383</v>
      </c>
      <c r="G10" s="2">
        <f t="shared" ref="G10:BR10" si="0">AVERAGE(G2:G9)</f>
        <v>1.057865021856268</v>
      </c>
      <c r="H10" s="2">
        <f t="shared" si="0"/>
        <v>0.68162388655486106</v>
      </c>
      <c r="I10" s="2">
        <f t="shared" si="0"/>
        <v>0.50937478686128113</v>
      </c>
      <c r="J10" s="2">
        <f t="shared" si="0"/>
        <v>0.76939275708702859</v>
      </c>
      <c r="K10" s="2">
        <f t="shared" si="0"/>
        <v>1.5004744836871275</v>
      </c>
      <c r="L10" s="2">
        <f t="shared" si="0"/>
        <v>1.0818097284306758</v>
      </c>
      <c r="M10" s="2">
        <f t="shared" si="0"/>
        <v>0.74119544631008105</v>
      </c>
      <c r="N10" s="2">
        <f t="shared" si="0"/>
        <v>0.81699422905920882</v>
      </c>
      <c r="O10" s="2">
        <f t="shared" si="0"/>
        <v>1.7581076997588252</v>
      </c>
      <c r="P10" s="2">
        <f t="shared" si="0"/>
        <v>0.68259230702527529</v>
      </c>
      <c r="Q10" s="2">
        <f t="shared" si="0"/>
        <v>1.1763744619341445</v>
      </c>
      <c r="R10" s="2">
        <f t="shared" si="0"/>
        <v>0.61512075320214943</v>
      </c>
      <c r="S10" s="2">
        <f t="shared" si="0"/>
        <v>1.3351587563775822</v>
      </c>
      <c r="T10" s="2">
        <f t="shared" si="0"/>
        <v>0.75360478253548135</v>
      </c>
      <c r="U10" s="2">
        <f t="shared" si="0"/>
        <v>0.46712816426515186</v>
      </c>
      <c r="V10" s="2"/>
      <c r="W10" s="2"/>
      <c r="X10" s="2"/>
      <c r="Y10" s="2"/>
      <c r="Z10" s="2">
        <f t="shared" si="0"/>
        <v>0.96935490501866894</v>
      </c>
      <c r="AA10" s="2">
        <f t="shared" si="0"/>
        <v>1.0360700042453117</v>
      </c>
      <c r="AB10" s="2">
        <f t="shared" si="0"/>
        <v>0.78436363498073647</v>
      </c>
      <c r="AC10" s="2">
        <f t="shared" si="0"/>
        <v>0.60583045927499113</v>
      </c>
      <c r="AD10" s="2">
        <f t="shared" si="0"/>
        <v>0.82839269481337185</v>
      </c>
      <c r="AE10" s="2">
        <f t="shared" si="0"/>
        <v>1.202002017777797</v>
      </c>
      <c r="AF10" s="2">
        <f t="shared" si="0"/>
        <v>0.74056317633277879</v>
      </c>
      <c r="AG10" s="2">
        <f t="shared" si="0"/>
        <v>0.86433742940730662</v>
      </c>
      <c r="AH10" s="2">
        <f t="shared" si="0"/>
        <v>0.63408748366920131</v>
      </c>
      <c r="AI10" s="2">
        <f t="shared" si="0"/>
        <v>1.2934096165252553</v>
      </c>
      <c r="AJ10" s="2">
        <f t="shared" si="0"/>
        <v>0.71472172860811767</v>
      </c>
      <c r="AK10" s="2">
        <f t="shared" si="0"/>
        <v>1.3167660225990434</v>
      </c>
      <c r="AL10" s="2">
        <f t="shared" si="0"/>
        <v>0.60082190840994332</v>
      </c>
      <c r="AM10" s="2">
        <f t="shared" si="0"/>
        <v>1.3327133611564774</v>
      </c>
      <c r="AN10" s="2">
        <f t="shared" si="0"/>
        <v>1.2634483248113335</v>
      </c>
      <c r="AO10" s="2">
        <f t="shared" si="0"/>
        <v>0.8372029547170422</v>
      </c>
      <c r="AP10" s="2"/>
      <c r="AQ10" s="2"/>
      <c r="AR10" s="2"/>
      <c r="AS10" s="2"/>
      <c r="AT10" s="2">
        <f t="shared" si="0"/>
        <v>0.86972483948559587</v>
      </c>
      <c r="AU10" s="2">
        <f t="shared" si="0"/>
        <v>0.99893012169204609</v>
      </c>
      <c r="AV10" s="2">
        <f t="shared" si="0"/>
        <v>0.89838277398598498</v>
      </c>
      <c r="AW10" s="2">
        <f t="shared" si="0"/>
        <v>0.75346512505584184</v>
      </c>
      <c r="AX10" s="2">
        <f t="shared" si="0"/>
        <v>0.40634847714135508</v>
      </c>
      <c r="AY10" s="2">
        <f t="shared" si="0"/>
        <v>1.3206543703023794</v>
      </c>
      <c r="AZ10" s="2">
        <f t="shared" si="0"/>
        <v>0.81484398030278848</v>
      </c>
      <c r="BA10" s="2">
        <f t="shared" si="0"/>
        <v>0.41558948598478268</v>
      </c>
      <c r="BB10" s="2">
        <f t="shared" si="0"/>
        <v>0.46357287286169579</v>
      </c>
      <c r="BC10" s="2">
        <f t="shared" si="0"/>
        <v>1.1026750747346212</v>
      </c>
      <c r="BD10" s="2">
        <f t="shared" si="0"/>
        <v>1.1781139072129339</v>
      </c>
      <c r="BE10" s="2">
        <f t="shared" si="0"/>
        <v>0.59084514939408916</v>
      </c>
      <c r="BF10" s="2">
        <f t="shared" si="0"/>
        <v>1.5373686176870307</v>
      </c>
      <c r="BG10" s="2">
        <f t="shared" si="0"/>
        <v>1.880300975215321</v>
      </c>
      <c r="BH10" s="2">
        <f t="shared" si="0"/>
        <v>0.92970002289901466</v>
      </c>
      <c r="BI10" s="2"/>
      <c r="BJ10" s="2"/>
      <c r="BK10" s="2"/>
      <c r="BL10" s="2"/>
      <c r="BM10" s="2">
        <f t="shared" si="0"/>
        <v>0.8801867009080897</v>
      </c>
      <c r="BN10" s="2">
        <f t="shared" si="0"/>
        <v>1.3259371270751885</v>
      </c>
      <c r="BO10" s="2">
        <f t="shared" si="0"/>
        <v>0.70741643741752303</v>
      </c>
      <c r="BP10" s="2">
        <f t="shared" si="0"/>
        <v>1.0055999974469616</v>
      </c>
      <c r="BQ10" s="2">
        <f t="shared" si="0"/>
        <v>0.89583819303896062</v>
      </c>
      <c r="BR10" s="2">
        <f t="shared" si="0"/>
        <v>1.6032512100988359</v>
      </c>
      <c r="BS10" s="2">
        <f t="shared" ref="BS10:CB10" si="1">AVERAGE(BS2:BS9)</f>
        <v>0.6624348597679397</v>
      </c>
      <c r="BT10" s="2">
        <f t="shared" si="1"/>
        <v>1.2902789721896495</v>
      </c>
      <c r="BU10" s="2">
        <f t="shared" si="1"/>
        <v>0.91517899177071205</v>
      </c>
      <c r="BV10" s="2">
        <f t="shared" si="1"/>
        <v>1.1457162649146762</v>
      </c>
      <c r="BW10" s="2">
        <f t="shared" si="1"/>
        <v>1.1149653735763299</v>
      </c>
      <c r="BX10" s="2">
        <f t="shared" si="1"/>
        <v>1.214614740784778</v>
      </c>
      <c r="BY10" s="2">
        <f t="shared" si="1"/>
        <v>1.2366343385937768</v>
      </c>
      <c r="BZ10" s="2">
        <f t="shared" si="1"/>
        <v>1.246139596294942</v>
      </c>
      <c r="CA10" s="2">
        <f t="shared" si="1"/>
        <v>1.5959741193386061</v>
      </c>
      <c r="CB10" s="2">
        <f t="shared" si="1"/>
        <v>0.94463079941357342</v>
      </c>
    </row>
    <row r="11" spans="1:80" x14ac:dyDescent="0.2">
      <c r="F11" s="2">
        <f>AVERAGE(F10:I10)</f>
        <v>0.81184575537709858</v>
      </c>
      <c r="G11" s="2"/>
      <c r="H11" s="2"/>
      <c r="I11" s="2"/>
      <c r="J11" s="2">
        <f>AVERAGE(J10:M10)</f>
        <v>1.0232181038787282</v>
      </c>
      <c r="K11" s="2"/>
      <c r="L11" s="2"/>
      <c r="M11" s="2"/>
      <c r="N11" s="2">
        <f>AVERAGE(N10,O10)</f>
        <v>1.2875509644090171</v>
      </c>
      <c r="O11" s="2"/>
      <c r="P11" s="2">
        <f>AVERAGE(P10,Q10)</f>
        <v>0.92948338447970991</v>
      </c>
      <c r="Q11" s="2"/>
      <c r="R11" s="2">
        <f>AVERAGE(R10,S10)</f>
        <v>0.97513975478986581</v>
      </c>
      <c r="S11" s="2"/>
      <c r="T11" s="2"/>
      <c r="U11" s="2"/>
      <c r="V11" s="2"/>
      <c r="W11" s="2"/>
      <c r="X11" s="2"/>
      <c r="Y11" s="2"/>
      <c r="Z11" s="2">
        <f>AVERAGE(Z10:AC10)</f>
        <v>0.84890475087992701</v>
      </c>
      <c r="AA11" s="2"/>
      <c r="AB11" s="2"/>
      <c r="AC11" s="2"/>
      <c r="AD11" s="2">
        <f>AVERAGE(AD10:AG10)</f>
        <v>0.9088238295828136</v>
      </c>
      <c r="AE11" s="2"/>
      <c r="AF11" s="2"/>
      <c r="AG11" s="2"/>
      <c r="AH11" s="2">
        <f>AVERAGE(AH10,AI10)</f>
        <v>0.96374855009722826</v>
      </c>
      <c r="AI11" s="2"/>
      <c r="AJ11" s="2">
        <f>AVERAGE(AJ10,AK10)</f>
        <v>1.0157438756035806</v>
      </c>
      <c r="AK11" s="2"/>
      <c r="AL11" s="2">
        <f>AVERAGE(AL10,AM10)</f>
        <v>0.96676763478321037</v>
      </c>
      <c r="AM11" s="2"/>
      <c r="AN11" s="2"/>
      <c r="AO11" s="2"/>
      <c r="AP11" s="2"/>
      <c r="AQ11" s="2"/>
      <c r="AR11" s="2"/>
      <c r="AS11" s="2"/>
      <c r="AT11" s="2">
        <f>AVERAGE(AT10:AW10)</f>
        <v>0.88012571505486725</v>
      </c>
      <c r="AU11" s="2"/>
      <c r="AV11" s="2"/>
      <c r="AW11" s="2"/>
      <c r="AX11" s="2">
        <f>AVERAGE(AX10:BA10)</f>
        <v>0.73935907843282644</v>
      </c>
      <c r="AY11" s="2"/>
      <c r="AZ11" s="2"/>
      <c r="BA11" s="2"/>
      <c r="BB11" s="2">
        <f>AVERAGE(BB10,BC10)</f>
        <v>0.78312397379815857</v>
      </c>
      <c r="BC11" s="2"/>
      <c r="BD11" s="2"/>
      <c r="BE11" s="2">
        <f>AVERAGE(BE10,BF10)</f>
        <v>1.06410688354056</v>
      </c>
      <c r="BF11" s="2"/>
      <c r="BG11" s="2"/>
      <c r="BH11" s="2"/>
      <c r="BI11" s="2"/>
      <c r="BJ11" s="2"/>
      <c r="BK11" s="2"/>
      <c r="BL11" s="2"/>
      <c r="BM11" s="2">
        <f>AVERAGE(BM10:BP10)</f>
        <v>0.97978506571194068</v>
      </c>
      <c r="BN11" s="2"/>
      <c r="BO11" s="2"/>
      <c r="BP11" s="2"/>
      <c r="BQ11" s="2">
        <f>AVERAGE(BQ10:BT10)</f>
        <v>1.1129508087738464</v>
      </c>
      <c r="BR11" s="2"/>
      <c r="BS11" s="2"/>
      <c r="BT11" s="2"/>
      <c r="BU11" s="2">
        <f>AVERAGE(BU10,BV10)</f>
        <v>1.030447628342694</v>
      </c>
      <c r="BV11" s="2"/>
      <c r="BW11" s="2"/>
      <c r="BX11" s="2">
        <f>AVERAGE(BX10,BY10)</f>
        <v>1.2256245396892775</v>
      </c>
    </row>
    <row r="12" spans="1:80" x14ac:dyDescent="0.2">
      <c r="F12" s="4">
        <f>AVERAGE(F11,Z11)</f>
        <v>0.83037525312851279</v>
      </c>
      <c r="G12" s="4"/>
      <c r="H12" s="4"/>
      <c r="I12" s="4"/>
      <c r="J12" s="4">
        <f>AVERAGE(J11,AD11)</f>
        <v>0.96602096673077087</v>
      </c>
      <c r="K12" s="4"/>
      <c r="L12" s="4"/>
      <c r="M12" s="4"/>
      <c r="N12" s="4">
        <f>AVERAGE(N11,AH11)</f>
        <v>1.1256497572531226</v>
      </c>
      <c r="O12" s="4"/>
      <c r="P12" s="4">
        <f>AVERAGE(P11,AJ11)</f>
        <v>0.97261363004164525</v>
      </c>
      <c r="Q12" s="4"/>
      <c r="R12" s="4">
        <f>AVERAGE(R11,AL11)</f>
        <v>0.97095369478653804</v>
      </c>
      <c r="S12" s="4"/>
      <c r="T12" s="4">
        <f>AVERAGE(T10,AN10)</f>
        <v>1.0085265536734074</v>
      </c>
      <c r="U12" s="4">
        <f>AVERAGE(U10,AO10)</f>
        <v>0.652165559491097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>
        <f>AVERAGE(AT11,BM11)</f>
        <v>0.92995539038340391</v>
      </c>
      <c r="AU12" s="4"/>
      <c r="AV12" s="4"/>
      <c r="AW12" s="4"/>
      <c r="AX12" s="4">
        <f>AVERAGE(AX11,BQ11)</f>
        <v>0.9261549436033365</v>
      </c>
      <c r="AY12" s="4"/>
      <c r="AZ12" s="4"/>
      <c r="BA12" s="4"/>
      <c r="BB12" s="4">
        <f>AVERAGE(BB11,BU11)</f>
        <v>0.90678580107042628</v>
      </c>
      <c r="BC12" s="4"/>
      <c r="BD12" s="4">
        <f>AVERAGE(BD10,BW10)</f>
        <v>1.1465396403946317</v>
      </c>
      <c r="BE12" s="4">
        <f>AVERAGE(BE11,BX11)</f>
        <v>1.1448657116149188</v>
      </c>
      <c r="BF12" s="4"/>
      <c r="BG12" s="4">
        <f>AVERAGE(BG10,BZ10)</f>
        <v>1.5632202857551314</v>
      </c>
      <c r="BH12" s="4">
        <f>AVERAGE(BH10,CA10)</f>
        <v>1.2628370711188104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11.31</v>
      </c>
      <c r="C6">
        <v>11.97</v>
      </c>
      <c r="D6">
        <v>10.97</v>
      </c>
      <c r="E6">
        <v>12.14</v>
      </c>
      <c r="F6">
        <v>11.66</v>
      </c>
      <c r="G6">
        <v>10.76</v>
      </c>
      <c r="J6">
        <v>11.59</v>
      </c>
      <c r="K6">
        <v>10.34</v>
      </c>
      <c r="L6">
        <v>10.65</v>
      </c>
      <c r="M6">
        <v>9.93</v>
      </c>
      <c r="N6">
        <v>9.6199999999999992</v>
      </c>
      <c r="O6">
        <v>9.19</v>
      </c>
      <c r="P6">
        <v>10.63</v>
      </c>
      <c r="Q6">
        <v>10.99</v>
      </c>
      <c r="R6">
        <v>11.85</v>
      </c>
      <c r="S6">
        <v>9.32</v>
      </c>
      <c r="T6">
        <v>11.62</v>
      </c>
    </row>
    <row r="7" spans="1:20" x14ac:dyDescent="0.2">
      <c r="A7" t="s">
        <v>6</v>
      </c>
      <c r="B7">
        <v>11.51</v>
      </c>
      <c r="C7">
        <v>12.61</v>
      </c>
      <c r="D7">
        <v>11.97</v>
      </c>
      <c r="E7">
        <v>13.42</v>
      </c>
      <c r="F7">
        <v>13.58</v>
      </c>
      <c r="G7">
        <v>11.92</v>
      </c>
      <c r="J7">
        <v>12.87</v>
      </c>
      <c r="K7">
        <v>11.34</v>
      </c>
      <c r="L7">
        <v>11.65</v>
      </c>
      <c r="M7">
        <v>9.9499999999999993</v>
      </c>
      <c r="N7">
        <v>10.54</v>
      </c>
      <c r="O7">
        <v>10.56</v>
      </c>
      <c r="P7">
        <v>12.87</v>
      </c>
      <c r="Q7">
        <v>12.76</v>
      </c>
      <c r="R7">
        <v>12.63</v>
      </c>
      <c r="S7">
        <v>10.29</v>
      </c>
      <c r="T7">
        <v>12.84</v>
      </c>
    </row>
    <row r="8" spans="1:20" x14ac:dyDescent="0.2">
      <c r="A8" t="s">
        <v>7</v>
      </c>
      <c r="B8">
        <v>13.12</v>
      </c>
      <c r="C8">
        <v>12.77</v>
      </c>
      <c r="D8">
        <v>12.81</v>
      </c>
      <c r="E8">
        <v>13.92</v>
      </c>
      <c r="F8">
        <v>14.66</v>
      </c>
      <c r="G8">
        <v>12.44</v>
      </c>
      <c r="J8">
        <v>13.71</v>
      </c>
      <c r="K8">
        <v>12.17</v>
      </c>
      <c r="L8">
        <v>12.19</v>
      </c>
      <c r="M8">
        <v>11.38</v>
      </c>
      <c r="N8">
        <v>10.81</v>
      </c>
      <c r="O8">
        <v>10.84</v>
      </c>
      <c r="P8">
        <v>13.61</v>
      </c>
      <c r="Q8">
        <v>13.21</v>
      </c>
      <c r="R8">
        <v>13.22</v>
      </c>
      <c r="S8">
        <v>10.72</v>
      </c>
      <c r="T8">
        <v>13.72</v>
      </c>
    </row>
    <row r="9" spans="1:20" x14ac:dyDescent="0.2">
      <c r="A9" t="s">
        <v>8</v>
      </c>
      <c r="B9">
        <v>12.22</v>
      </c>
      <c r="C9">
        <v>13.67</v>
      </c>
      <c r="D9">
        <v>12.65</v>
      </c>
      <c r="E9">
        <v>13.64</v>
      </c>
      <c r="F9">
        <v>13.32</v>
      </c>
      <c r="G9">
        <v>12.99</v>
      </c>
      <c r="J9">
        <v>13.79</v>
      </c>
      <c r="K9">
        <v>12.39</v>
      </c>
      <c r="L9">
        <v>12.35</v>
      </c>
      <c r="M9">
        <v>11.39</v>
      </c>
      <c r="N9">
        <v>10.83</v>
      </c>
      <c r="O9">
        <v>10.73</v>
      </c>
      <c r="P9">
        <v>13.33</v>
      </c>
      <c r="Q9">
        <v>13.15</v>
      </c>
      <c r="R9">
        <v>13.49</v>
      </c>
      <c r="S9">
        <v>10.52</v>
      </c>
      <c r="T9">
        <v>13.59</v>
      </c>
    </row>
    <row r="10" spans="1:20" x14ac:dyDescent="0.2">
      <c r="A10" t="s">
        <v>9</v>
      </c>
      <c r="B10">
        <v>9.14</v>
      </c>
      <c r="C10">
        <v>9.9600000000000009</v>
      </c>
      <c r="D10">
        <v>9.43</v>
      </c>
      <c r="E10">
        <v>9.98</v>
      </c>
      <c r="F10">
        <v>10.19</v>
      </c>
      <c r="G10">
        <v>9.24</v>
      </c>
      <c r="J10">
        <v>9.67</v>
      </c>
      <c r="K10">
        <v>8.3800000000000008</v>
      </c>
      <c r="M10">
        <v>8.15</v>
      </c>
      <c r="N10">
        <v>7.94</v>
      </c>
      <c r="O10">
        <v>6.97</v>
      </c>
      <c r="P10">
        <v>9.9600000000000009</v>
      </c>
      <c r="Q10">
        <v>9.98</v>
      </c>
      <c r="R10">
        <v>10.29</v>
      </c>
      <c r="S10">
        <v>7.69</v>
      </c>
      <c r="T10">
        <v>9.6199999999999992</v>
      </c>
    </row>
    <row r="11" spans="1:20" x14ac:dyDescent="0.2">
      <c r="A11" t="s">
        <v>10</v>
      </c>
      <c r="B11">
        <v>9.36</v>
      </c>
      <c r="C11">
        <v>10.57</v>
      </c>
      <c r="D11">
        <v>9.7799999999999994</v>
      </c>
      <c r="E11">
        <v>9.81</v>
      </c>
      <c r="F11">
        <v>10.69</v>
      </c>
      <c r="G11">
        <v>10.54</v>
      </c>
      <c r="J11">
        <v>10.11</v>
      </c>
      <c r="K11">
        <v>8.51</v>
      </c>
      <c r="M11">
        <v>7.91</v>
      </c>
      <c r="N11">
        <v>8.3699999999999992</v>
      </c>
      <c r="O11">
        <v>6.99</v>
      </c>
      <c r="P11">
        <v>9.9700000000000006</v>
      </c>
      <c r="Q11">
        <v>10.68</v>
      </c>
      <c r="R11">
        <v>10.41</v>
      </c>
      <c r="S11">
        <v>7.35</v>
      </c>
      <c r="T11">
        <v>10.35</v>
      </c>
    </row>
    <row r="12" spans="1:20" x14ac:dyDescent="0.2">
      <c r="A12" t="s">
        <v>11</v>
      </c>
      <c r="B12">
        <v>10.46</v>
      </c>
      <c r="C12">
        <v>11.69</v>
      </c>
      <c r="D12">
        <v>10.33</v>
      </c>
      <c r="E12">
        <v>11.51</v>
      </c>
      <c r="F12">
        <v>11.87</v>
      </c>
      <c r="G12">
        <v>10.62</v>
      </c>
      <c r="J12">
        <v>11.38</v>
      </c>
      <c r="K12">
        <v>9.82</v>
      </c>
      <c r="M12">
        <v>9.49</v>
      </c>
      <c r="N12">
        <v>9.2899999999999991</v>
      </c>
      <c r="O12">
        <v>8.39</v>
      </c>
      <c r="P12">
        <v>11.72</v>
      </c>
      <c r="Q12">
        <v>11.19</v>
      </c>
      <c r="R12">
        <v>11.71</v>
      </c>
      <c r="S12">
        <v>8.48</v>
      </c>
      <c r="T12">
        <v>11.29</v>
      </c>
    </row>
    <row r="13" spans="1:20" x14ac:dyDescent="0.2">
      <c r="A13" t="s">
        <v>12</v>
      </c>
      <c r="B13">
        <v>10.39</v>
      </c>
      <c r="C13">
        <v>11.24</v>
      </c>
      <c r="D13">
        <v>10.72</v>
      </c>
      <c r="E13">
        <v>11.59</v>
      </c>
      <c r="F13">
        <v>11.79</v>
      </c>
      <c r="G13">
        <v>11.15</v>
      </c>
      <c r="J13">
        <v>11.21</v>
      </c>
      <c r="K13">
        <v>9.65</v>
      </c>
      <c r="M13">
        <v>9.4600000000000009</v>
      </c>
      <c r="N13">
        <v>8.8699999999999992</v>
      </c>
      <c r="O13">
        <v>7.69</v>
      </c>
      <c r="P13">
        <v>11.14</v>
      </c>
      <c r="Q13">
        <v>11.13</v>
      </c>
      <c r="R13">
        <v>11.57</v>
      </c>
      <c r="S13">
        <v>8.66</v>
      </c>
      <c r="T13">
        <v>11.25</v>
      </c>
    </row>
    <row r="14" spans="1:20" x14ac:dyDescent="0.2">
      <c r="A14" t="s">
        <v>13</v>
      </c>
      <c r="B14">
        <v>8.2899999999999991</v>
      </c>
      <c r="C14">
        <v>8.82</v>
      </c>
      <c r="D14">
        <v>8.18</v>
      </c>
      <c r="F14">
        <v>9.94</v>
      </c>
      <c r="G14">
        <v>8.17</v>
      </c>
      <c r="H14">
        <v>8.94</v>
      </c>
      <c r="J14">
        <v>8.76</v>
      </c>
      <c r="K14">
        <v>6.98</v>
      </c>
      <c r="M14">
        <v>6.27</v>
      </c>
      <c r="P14">
        <v>8.58</v>
      </c>
      <c r="Q14">
        <v>8.32</v>
      </c>
      <c r="T14">
        <v>8.43</v>
      </c>
    </row>
    <row r="15" spans="1:20" x14ac:dyDescent="0.2">
      <c r="A15" t="s">
        <v>14</v>
      </c>
      <c r="B15">
        <v>6.18</v>
      </c>
      <c r="C15">
        <v>6.85</v>
      </c>
      <c r="D15">
        <v>6.57</v>
      </c>
      <c r="F15">
        <v>7.36</v>
      </c>
      <c r="G15">
        <v>6.86</v>
      </c>
      <c r="H15">
        <v>7.56</v>
      </c>
      <c r="J15">
        <v>7.84</v>
      </c>
      <c r="K15">
        <v>7.81</v>
      </c>
      <c r="M15">
        <v>7.28</v>
      </c>
      <c r="P15">
        <v>6.29</v>
      </c>
      <c r="Q15">
        <v>7.45</v>
      </c>
      <c r="T15">
        <v>7.29</v>
      </c>
    </row>
    <row r="16" spans="1:20" x14ac:dyDescent="0.2">
      <c r="A16" t="s">
        <v>15</v>
      </c>
      <c r="B16">
        <v>7.44</v>
      </c>
      <c r="C16">
        <v>8.2799999999999994</v>
      </c>
      <c r="D16">
        <v>7.58</v>
      </c>
      <c r="F16">
        <v>8.3699999999999992</v>
      </c>
      <c r="G16">
        <v>7.24</v>
      </c>
      <c r="J16">
        <v>8.6199999999999992</v>
      </c>
      <c r="P16">
        <v>7.34</v>
      </c>
      <c r="Q16">
        <v>7.98</v>
      </c>
      <c r="T16">
        <v>7.44</v>
      </c>
    </row>
    <row r="17" spans="1:20" x14ac:dyDescent="0.2">
      <c r="A17" t="s">
        <v>16</v>
      </c>
      <c r="B17">
        <v>6.84</v>
      </c>
      <c r="C17">
        <v>8.16</v>
      </c>
      <c r="D17">
        <v>6.49</v>
      </c>
      <c r="F17">
        <v>6.98</v>
      </c>
      <c r="G17">
        <v>6.76</v>
      </c>
      <c r="J17">
        <v>7.97</v>
      </c>
      <c r="P17">
        <v>7.59</v>
      </c>
      <c r="Q17">
        <v>7.87</v>
      </c>
      <c r="T17">
        <v>6.68</v>
      </c>
    </row>
    <row r="18" spans="1:20" x14ac:dyDescent="0.2">
      <c r="A18" t="s">
        <v>17</v>
      </c>
      <c r="C18">
        <v>8.9700000000000006</v>
      </c>
      <c r="G18">
        <v>8.27</v>
      </c>
    </row>
    <row r="19" spans="1:20" x14ac:dyDescent="0.2">
      <c r="A19" t="s">
        <v>18</v>
      </c>
      <c r="C19">
        <v>7.97</v>
      </c>
      <c r="G19">
        <v>7.53</v>
      </c>
    </row>
    <row r="20" spans="1:20" x14ac:dyDescent="0.2">
      <c r="A20" t="s">
        <v>19</v>
      </c>
      <c r="B20">
        <v>7.15</v>
      </c>
      <c r="G20">
        <v>7.48</v>
      </c>
      <c r="H20">
        <v>8.7799999999999994</v>
      </c>
      <c r="M20">
        <v>7.59</v>
      </c>
    </row>
    <row r="21" spans="1:20" x14ac:dyDescent="0.2">
      <c r="A21" t="s">
        <v>20</v>
      </c>
      <c r="B21">
        <v>8.85</v>
      </c>
      <c r="G21">
        <v>8.76</v>
      </c>
      <c r="M21">
        <v>9.2100000000000009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11.52</v>
      </c>
      <c r="C26">
        <v>11.89</v>
      </c>
      <c r="D26">
        <v>10.97</v>
      </c>
      <c r="E26">
        <v>12.27</v>
      </c>
      <c r="F26">
        <v>11.81</v>
      </c>
      <c r="G26">
        <v>10.96</v>
      </c>
      <c r="J26">
        <v>11.51</v>
      </c>
      <c r="K26">
        <v>10.36</v>
      </c>
      <c r="L26">
        <v>10.72</v>
      </c>
      <c r="M26">
        <v>9.94</v>
      </c>
      <c r="N26">
        <v>9.65</v>
      </c>
      <c r="O26">
        <v>9.43</v>
      </c>
      <c r="P26">
        <v>10.96</v>
      </c>
      <c r="Q26">
        <v>10.96</v>
      </c>
      <c r="R26">
        <v>11.76</v>
      </c>
      <c r="S26">
        <v>9.3699999999999992</v>
      </c>
      <c r="T26">
        <v>11.34</v>
      </c>
    </row>
    <row r="27" spans="1:20" x14ac:dyDescent="0.2">
      <c r="A27" t="s">
        <v>26</v>
      </c>
      <c r="B27">
        <v>12.14</v>
      </c>
      <c r="C27">
        <v>12.58</v>
      </c>
      <c r="D27">
        <v>12.27</v>
      </c>
      <c r="E27">
        <v>13.86</v>
      </c>
      <c r="F27">
        <v>13.69</v>
      </c>
      <c r="G27">
        <v>12.78</v>
      </c>
      <c r="J27">
        <v>12.92</v>
      </c>
      <c r="K27">
        <v>11.64</v>
      </c>
      <c r="L27">
        <v>11.63</v>
      </c>
      <c r="M27">
        <v>9.76</v>
      </c>
      <c r="N27">
        <v>10.54</v>
      </c>
      <c r="O27">
        <v>9.85</v>
      </c>
      <c r="P27">
        <v>12.97</v>
      </c>
      <c r="Q27">
        <v>12.62</v>
      </c>
      <c r="R27">
        <v>12.93</v>
      </c>
      <c r="S27">
        <v>10.34</v>
      </c>
      <c r="T27">
        <v>12.75</v>
      </c>
    </row>
    <row r="28" spans="1:20" x14ac:dyDescent="0.2">
      <c r="A28" t="s">
        <v>27</v>
      </c>
      <c r="B28">
        <v>13.17</v>
      </c>
      <c r="C28">
        <v>12.91</v>
      </c>
      <c r="D28">
        <v>13.21</v>
      </c>
      <c r="E28">
        <v>14.55</v>
      </c>
      <c r="F28">
        <v>14.62</v>
      </c>
      <c r="G28">
        <v>13.36</v>
      </c>
      <c r="J28">
        <v>14.37</v>
      </c>
      <c r="K28">
        <v>12.45</v>
      </c>
      <c r="L28">
        <v>12.67</v>
      </c>
      <c r="M28">
        <v>12.15</v>
      </c>
      <c r="N28">
        <v>11.39</v>
      </c>
      <c r="O28">
        <v>10.83</v>
      </c>
      <c r="P28">
        <v>13.19</v>
      </c>
      <c r="Q28">
        <v>13.55</v>
      </c>
      <c r="R28">
        <v>13.98</v>
      </c>
      <c r="S28">
        <v>10.97</v>
      </c>
      <c r="T28">
        <v>14.31</v>
      </c>
    </row>
    <row r="29" spans="1:20" x14ac:dyDescent="0.2">
      <c r="A29" t="s">
        <v>28</v>
      </c>
      <c r="B29">
        <v>12.63</v>
      </c>
      <c r="C29">
        <v>13.45</v>
      </c>
      <c r="D29">
        <v>12.48</v>
      </c>
      <c r="E29">
        <v>13.59</v>
      </c>
      <c r="F29">
        <v>13.61</v>
      </c>
      <c r="G29">
        <v>12.96</v>
      </c>
      <c r="J29">
        <v>13.93</v>
      </c>
      <c r="K29">
        <v>12.36</v>
      </c>
      <c r="L29">
        <v>12.34</v>
      </c>
      <c r="M29">
        <v>11.67</v>
      </c>
      <c r="N29">
        <v>11.39</v>
      </c>
      <c r="O29">
        <v>10.37</v>
      </c>
      <c r="P29">
        <v>13.23</v>
      </c>
      <c r="Q29">
        <v>13.21</v>
      </c>
      <c r="R29">
        <v>13.51</v>
      </c>
      <c r="S29">
        <v>10.61</v>
      </c>
      <c r="T29">
        <v>13.59</v>
      </c>
    </row>
    <row r="30" spans="1:20" x14ac:dyDescent="0.2">
      <c r="A30" t="s">
        <v>29</v>
      </c>
      <c r="B30">
        <v>9.4700000000000006</v>
      </c>
      <c r="C30">
        <v>10.37</v>
      </c>
      <c r="D30">
        <v>9.7200000000000006</v>
      </c>
      <c r="E30">
        <v>10.39</v>
      </c>
      <c r="F30">
        <v>10.45</v>
      </c>
      <c r="G30">
        <v>9.6300000000000008</v>
      </c>
      <c r="J30">
        <v>10.23</v>
      </c>
      <c r="K30">
        <v>8.73</v>
      </c>
      <c r="M30">
        <v>8.19</v>
      </c>
      <c r="N30">
        <v>7.98</v>
      </c>
      <c r="O30">
        <v>7.62</v>
      </c>
      <c r="P30">
        <v>9.94</v>
      </c>
      <c r="Q30">
        <v>9.89</v>
      </c>
      <c r="R30">
        <v>10.41</v>
      </c>
      <c r="S30">
        <v>7.66</v>
      </c>
      <c r="T30">
        <v>9.57</v>
      </c>
    </row>
    <row r="31" spans="1:20" x14ac:dyDescent="0.2">
      <c r="A31" t="s">
        <v>30</v>
      </c>
      <c r="B31">
        <v>9.18</v>
      </c>
      <c r="C31">
        <v>10.96</v>
      </c>
      <c r="D31">
        <v>9.65</v>
      </c>
      <c r="E31">
        <v>9.83</v>
      </c>
      <c r="F31">
        <v>10.95</v>
      </c>
      <c r="G31">
        <v>10.53</v>
      </c>
      <c r="J31">
        <v>10.39</v>
      </c>
      <c r="K31">
        <v>8.2200000000000006</v>
      </c>
      <c r="M31">
        <v>7.77</v>
      </c>
      <c r="N31">
        <v>8.33</v>
      </c>
      <c r="O31">
        <v>7.69</v>
      </c>
      <c r="P31">
        <v>9.94</v>
      </c>
      <c r="Q31">
        <v>10.78</v>
      </c>
      <c r="R31">
        <v>10.89</v>
      </c>
      <c r="S31">
        <v>7.79</v>
      </c>
      <c r="T31">
        <v>10.57</v>
      </c>
    </row>
    <row r="32" spans="1:20" x14ac:dyDescent="0.2">
      <c r="A32" t="s">
        <v>31</v>
      </c>
      <c r="B32">
        <v>10.25</v>
      </c>
      <c r="C32">
        <v>11.99</v>
      </c>
      <c r="D32">
        <v>10.98</v>
      </c>
      <c r="E32">
        <v>11.59</v>
      </c>
      <c r="F32">
        <v>11.94</v>
      </c>
      <c r="G32">
        <v>11.32</v>
      </c>
      <c r="J32">
        <v>11.95</v>
      </c>
      <c r="K32">
        <v>9.98</v>
      </c>
      <c r="M32">
        <v>9.5399999999999991</v>
      </c>
      <c r="N32">
        <v>8.89</v>
      </c>
      <c r="O32">
        <v>8.8800000000000008</v>
      </c>
      <c r="P32">
        <v>11.97</v>
      </c>
      <c r="Q32">
        <v>11.97</v>
      </c>
      <c r="R32">
        <v>12.44</v>
      </c>
      <c r="S32">
        <v>8.81</v>
      </c>
      <c r="T32">
        <v>11.55</v>
      </c>
    </row>
    <row r="33" spans="1:20" x14ac:dyDescent="0.2">
      <c r="A33" t="s">
        <v>32</v>
      </c>
      <c r="B33">
        <v>10.51</v>
      </c>
      <c r="C33">
        <v>11.37</v>
      </c>
      <c r="D33">
        <v>10.66</v>
      </c>
      <c r="E33">
        <v>11.77</v>
      </c>
      <c r="F33">
        <v>11.37</v>
      </c>
      <c r="G33">
        <v>11.11</v>
      </c>
      <c r="J33">
        <v>11.49</v>
      </c>
      <c r="K33">
        <v>9.75</v>
      </c>
      <c r="M33">
        <v>9.2799999999999994</v>
      </c>
      <c r="N33">
        <v>8.81</v>
      </c>
      <c r="O33">
        <v>8.35</v>
      </c>
      <c r="P33">
        <v>11.41</v>
      </c>
      <c r="Q33">
        <v>11.37</v>
      </c>
      <c r="R33">
        <v>11.72</v>
      </c>
      <c r="S33">
        <v>8.7799999999999994</v>
      </c>
      <c r="T33">
        <v>11.22</v>
      </c>
    </row>
    <row r="34" spans="1:20" x14ac:dyDescent="0.2">
      <c r="A34" t="s">
        <v>33</v>
      </c>
      <c r="B34">
        <v>8.69</v>
      </c>
      <c r="C34">
        <v>8.9700000000000006</v>
      </c>
      <c r="D34">
        <v>8.59</v>
      </c>
      <c r="F34">
        <v>9.7899999999999991</v>
      </c>
      <c r="G34">
        <v>8.36</v>
      </c>
      <c r="H34">
        <v>8.9700000000000006</v>
      </c>
      <c r="J34">
        <v>8.94</v>
      </c>
      <c r="K34">
        <v>7.05</v>
      </c>
      <c r="M34">
        <v>6.18</v>
      </c>
      <c r="P34">
        <v>9.36</v>
      </c>
      <c r="Q34">
        <v>8.67</v>
      </c>
      <c r="T34">
        <v>8.5500000000000007</v>
      </c>
    </row>
    <row r="35" spans="1:20" x14ac:dyDescent="0.2">
      <c r="A35" t="s">
        <v>34</v>
      </c>
      <c r="B35">
        <v>6.64</v>
      </c>
      <c r="C35">
        <v>6.47</v>
      </c>
      <c r="D35">
        <v>6.87</v>
      </c>
      <c r="F35">
        <v>7.66</v>
      </c>
      <c r="G35">
        <v>7.56</v>
      </c>
      <c r="H35">
        <v>7.87</v>
      </c>
      <c r="J35">
        <v>6.73</v>
      </c>
      <c r="K35">
        <v>7.88</v>
      </c>
      <c r="M35">
        <v>7.17</v>
      </c>
      <c r="P35">
        <v>6.57</v>
      </c>
      <c r="Q35">
        <v>7.85</v>
      </c>
      <c r="T35">
        <v>7.45</v>
      </c>
    </row>
    <row r="36" spans="1:20" x14ac:dyDescent="0.2">
      <c r="A36" t="s">
        <v>35</v>
      </c>
      <c r="B36">
        <v>7.59</v>
      </c>
      <c r="C36">
        <v>8.48</v>
      </c>
      <c r="D36">
        <v>7.22</v>
      </c>
      <c r="F36">
        <v>8.4700000000000006</v>
      </c>
      <c r="G36">
        <v>7.08</v>
      </c>
      <c r="J36">
        <v>8.85</v>
      </c>
      <c r="P36">
        <v>7.77</v>
      </c>
      <c r="Q36">
        <v>7.87</v>
      </c>
      <c r="T36">
        <v>7.46</v>
      </c>
    </row>
    <row r="37" spans="1:20" x14ac:dyDescent="0.2">
      <c r="A37" t="s">
        <v>36</v>
      </c>
      <c r="B37">
        <v>6.64</v>
      </c>
      <c r="C37">
        <v>7.62</v>
      </c>
      <c r="D37">
        <v>6.41</v>
      </c>
      <c r="F37">
        <v>7.47</v>
      </c>
      <c r="G37">
        <v>6.87</v>
      </c>
      <c r="J37">
        <v>8.15</v>
      </c>
      <c r="P37">
        <v>8.25</v>
      </c>
      <c r="Q37">
        <v>7.93</v>
      </c>
      <c r="T37">
        <v>6.78</v>
      </c>
    </row>
    <row r="38" spans="1:20" x14ac:dyDescent="0.2">
      <c r="A38" t="s">
        <v>37</v>
      </c>
      <c r="C38">
        <v>9.14</v>
      </c>
      <c r="G38">
        <v>8.2100000000000009</v>
      </c>
    </row>
    <row r="39" spans="1:20" x14ac:dyDescent="0.2">
      <c r="A39" t="s">
        <v>38</v>
      </c>
      <c r="C39">
        <v>8.1300000000000008</v>
      </c>
      <c r="G39">
        <v>7.29</v>
      </c>
    </row>
    <row r="40" spans="1:20" x14ac:dyDescent="0.2">
      <c r="A40" t="s">
        <v>39</v>
      </c>
      <c r="B40">
        <v>7.69</v>
      </c>
      <c r="G40">
        <v>7.76</v>
      </c>
      <c r="H40">
        <v>8.73</v>
      </c>
      <c r="M40">
        <v>7.92</v>
      </c>
    </row>
    <row r="41" spans="1:20" x14ac:dyDescent="0.2">
      <c r="A41" t="s">
        <v>40</v>
      </c>
      <c r="B41">
        <v>9.27</v>
      </c>
      <c r="G41">
        <v>8.81</v>
      </c>
      <c r="M41">
        <v>9.41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10.45</v>
      </c>
      <c r="D46">
        <v>9.8699999999999992</v>
      </c>
      <c r="G46">
        <v>9.59</v>
      </c>
      <c r="I46">
        <v>9.35</v>
      </c>
      <c r="N46">
        <v>8.3800000000000008</v>
      </c>
      <c r="O46">
        <v>7.75</v>
      </c>
      <c r="Q46">
        <v>8.59</v>
      </c>
      <c r="R46">
        <v>9.99</v>
      </c>
      <c r="T46">
        <v>10.28</v>
      </c>
    </row>
    <row r="47" spans="1:20" x14ac:dyDescent="0.2">
      <c r="A47" t="s">
        <v>46</v>
      </c>
      <c r="C47">
        <v>12.76</v>
      </c>
      <c r="D47">
        <v>11.57</v>
      </c>
      <c r="G47">
        <v>12.48</v>
      </c>
      <c r="I47">
        <v>12.62</v>
      </c>
      <c r="N47">
        <v>10.69</v>
      </c>
      <c r="O47">
        <v>9.4600000000000009</v>
      </c>
      <c r="Q47">
        <v>11.54</v>
      </c>
      <c r="R47">
        <v>12.59</v>
      </c>
      <c r="T47">
        <v>12.68</v>
      </c>
    </row>
    <row r="48" spans="1:20" x14ac:dyDescent="0.2">
      <c r="A48" t="s">
        <v>47</v>
      </c>
      <c r="C48">
        <v>13.61</v>
      </c>
      <c r="D48">
        <v>12.12</v>
      </c>
      <c r="G48">
        <v>12.79</v>
      </c>
      <c r="I48">
        <v>12.66</v>
      </c>
      <c r="N48">
        <v>10.78</v>
      </c>
      <c r="O48">
        <v>10.26</v>
      </c>
      <c r="Q48">
        <v>11.26</v>
      </c>
      <c r="R48">
        <v>12.69</v>
      </c>
      <c r="T48">
        <v>12.95</v>
      </c>
    </row>
    <row r="49" spans="1:20" x14ac:dyDescent="0.2">
      <c r="A49" t="s">
        <v>48</v>
      </c>
      <c r="C49">
        <v>13.25</v>
      </c>
      <c r="D49">
        <v>12.31</v>
      </c>
      <c r="G49">
        <v>12.61</v>
      </c>
      <c r="I49">
        <v>12.42</v>
      </c>
      <c r="N49">
        <v>10.68</v>
      </c>
      <c r="O49">
        <v>10.31</v>
      </c>
      <c r="Q49">
        <v>11.11</v>
      </c>
      <c r="R49">
        <v>12.56</v>
      </c>
      <c r="T49">
        <v>12.97</v>
      </c>
    </row>
    <row r="50" spans="1:20" x14ac:dyDescent="0.2">
      <c r="A50" t="s">
        <v>49</v>
      </c>
      <c r="C50">
        <v>8.74</v>
      </c>
      <c r="D50">
        <v>7.94</v>
      </c>
      <c r="G50">
        <v>7.67</v>
      </c>
      <c r="I50">
        <v>8.31</v>
      </c>
      <c r="N50">
        <v>6.57</v>
      </c>
      <c r="O50">
        <v>6.14</v>
      </c>
      <c r="R50">
        <v>8.48</v>
      </c>
      <c r="T50">
        <v>8.2799999999999994</v>
      </c>
    </row>
    <row r="51" spans="1:20" x14ac:dyDescent="0.2">
      <c r="A51" t="s">
        <v>50</v>
      </c>
      <c r="C51">
        <v>10.51</v>
      </c>
      <c r="D51">
        <v>10.75</v>
      </c>
      <c r="G51">
        <v>10.23</v>
      </c>
      <c r="I51">
        <v>10.42</v>
      </c>
      <c r="N51">
        <v>8.7899999999999991</v>
      </c>
      <c r="O51">
        <v>8.2100000000000009</v>
      </c>
      <c r="R51">
        <v>10.51</v>
      </c>
      <c r="T51">
        <v>10.11</v>
      </c>
    </row>
    <row r="52" spans="1:20" x14ac:dyDescent="0.2">
      <c r="A52" t="s">
        <v>51</v>
      </c>
      <c r="C52">
        <v>11.36</v>
      </c>
      <c r="D52">
        <v>10.52</v>
      </c>
      <c r="G52">
        <v>10.35</v>
      </c>
      <c r="I52">
        <v>11.28</v>
      </c>
      <c r="N52">
        <v>9.35</v>
      </c>
      <c r="O52">
        <v>8.75</v>
      </c>
      <c r="R52">
        <v>10.74</v>
      </c>
      <c r="T52">
        <v>10.88</v>
      </c>
    </row>
    <row r="53" spans="1:20" x14ac:dyDescent="0.2">
      <c r="A53" t="s">
        <v>52</v>
      </c>
      <c r="C53">
        <v>11.15</v>
      </c>
      <c r="D53">
        <v>10.78</v>
      </c>
      <c r="G53">
        <v>10.79</v>
      </c>
      <c r="I53">
        <v>10.96</v>
      </c>
      <c r="N53">
        <v>9.18</v>
      </c>
      <c r="O53">
        <v>8.4499999999999993</v>
      </c>
      <c r="R53">
        <v>10.88</v>
      </c>
      <c r="T53">
        <v>10.86</v>
      </c>
    </row>
    <row r="54" spans="1:20" x14ac:dyDescent="0.2">
      <c r="A54" t="s">
        <v>53</v>
      </c>
      <c r="C54">
        <v>7.15</v>
      </c>
      <c r="G54">
        <v>6.83</v>
      </c>
      <c r="R54">
        <v>6.95</v>
      </c>
    </row>
    <row r="55" spans="1:20" x14ac:dyDescent="0.2">
      <c r="A55" t="s">
        <v>54</v>
      </c>
      <c r="C55">
        <v>8.52</v>
      </c>
      <c r="G55">
        <v>8.35</v>
      </c>
      <c r="R55">
        <v>8.98</v>
      </c>
    </row>
    <row r="56" spans="1:20" x14ac:dyDescent="0.2">
      <c r="A56" t="s">
        <v>55</v>
      </c>
      <c r="C56">
        <v>6.28</v>
      </c>
      <c r="E56">
        <v>5.37</v>
      </c>
      <c r="G56">
        <v>4.9800000000000004</v>
      </c>
      <c r="R56">
        <v>6.08</v>
      </c>
    </row>
    <row r="57" spans="1:20" x14ac:dyDescent="0.2">
      <c r="A57" t="s">
        <v>56</v>
      </c>
      <c r="C57">
        <v>9.69</v>
      </c>
      <c r="G57">
        <v>8.98</v>
      </c>
    </row>
    <row r="58" spans="1:20" x14ac:dyDescent="0.2">
      <c r="A58" t="s">
        <v>57</v>
      </c>
      <c r="C58">
        <v>7.69</v>
      </c>
      <c r="G58">
        <v>6.75</v>
      </c>
    </row>
    <row r="59" spans="1:20" x14ac:dyDescent="0.2">
      <c r="A59" t="s">
        <v>58</v>
      </c>
      <c r="C59">
        <v>8.5299999999999994</v>
      </c>
      <c r="G59">
        <v>6.98</v>
      </c>
    </row>
    <row r="60" spans="1:20" x14ac:dyDescent="0.2">
      <c r="A60" t="s">
        <v>59</v>
      </c>
      <c r="C60">
        <v>8.76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10.87</v>
      </c>
      <c r="D65">
        <v>9.98</v>
      </c>
      <c r="G65">
        <v>9.94</v>
      </c>
      <c r="I65">
        <v>9.84</v>
      </c>
      <c r="N65">
        <v>8.5299999999999994</v>
      </c>
      <c r="O65">
        <v>7.79</v>
      </c>
      <c r="Q65">
        <v>8.67</v>
      </c>
      <c r="R65">
        <v>10.26</v>
      </c>
      <c r="T65">
        <v>10.23</v>
      </c>
    </row>
    <row r="66" spans="1:20" x14ac:dyDescent="0.2">
      <c r="A66" t="s">
        <v>65</v>
      </c>
      <c r="C66">
        <v>12.49</v>
      </c>
      <c r="D66">
        <v>11.36</v>
      </c>
      <c r="G66">
        <v>12.61</v>
      </c>
      <c r="I66">
        <v>12.51</v>
      </c>
      <c r="N66">
        <v>10.16</v>
      </c>
      <c r="O66">
        <v>9.83</v>
      </c>
      <c r="Q66">
        <v>11.33</v>
      </c>
      <c r="R66">
        <v>12.84</v>
      </c>
      <c r="T66">
        <v>12.77</v>
      </c>
    </row>
    <row r="67" spans="1:20" x14ac:dyDescent="0.2">
      <c r="A67" t="s">
        <v>66</v>
      </c>
      <c r="C67">
        <v>13.59</v>
      </c>
      <c r="D67">
        <v>12.35</v>
      </c>
      <c r="G67">
        <v>12.97</v>
      </c>
      <c r="I67">
        <v>12.67</v>
      </c>
      <c r="N67">
        <v>10.87</v>
      </c>
      <c r="O67">
        <v>10.61</v>
      </c>
      <c r="Q67">
        <v>11.23</v>
      </c>
      <c r="R67">
        <v>12.92</v>
      </c>
      <c r="T67">
        <v>13.25</v>
      </c>
    </row>
    <row r="68" spans="1:20" x14ac:dyDescent="0.2">
      <c r="A68" t="s">
        <v>67</v>
      </c>
      <c r="C68">
        <v>13.13</v>
      </c>
      <c r="D68">
        <v>12.93</v>
      </c>
      <c r="G68">
        <v>12.63</v>
      </c>
      <c r="I68">
        <v>12.85</v>
      </c>
      <c r="N68">
        <v>10.95</v>
      </c>
      <c r="O68">
        <v>10.28</v>
      </c>
      <c r="Q68">
        <v>11.69</v>
      </c>
      <c r="R68">
        <v>12.55</v>
      </c>
      <c r="T68">
        <v>13.02</v>
      </c>
    </row>
    <row r="69" spans="1:20" x14ac:dyDescent="0.2">
      <c r="A69" t="s">
        <v>68</v>
      </c>
      <c r="C69">
        <v>8.92</v>
      </c>
      <c r="D69">
        <v>7.99</v>
      </c>
      <c r="G69">
        <v>7.98</v>
      </c>
      <c r="I69">
        <v>8.35</v>
      </c>
      <c r="N69">
        <v>6.91</v>
      </c>
      <c r="O69">
        <v>6.15</v>
      </c>
      <c r="R69">
        <v>8.7200000000000006</v>
      </c>
      <c r="T69">
        <v>8.26</v>
      </c>
    </row>
    <row r="70" spans="1:20" x14ac:dyDescent="0.2">
      <c r="A70" t="s">
        <v>69</v>
      </c>
      <c r="C70">
        <v>10.130000000000001</v>
      </c>
      <c r="D70">
        <v>10.25</v>
      </c>
      <c r="G70">
        <v>10.24</v>
      </c>
      <c r="I70">
        <v>10.93</v>
      </c>
      <c r="N70">
        <v>8.65</v>
      </c>
      <c r="O70">
        <v>8.36</v>
      </c>
      <c r="R70">
        <v>10.38</v>
      </c>
      <c r="T70">
        <v>10.29</v>
      </c>
    </row>
    <row r="71" spans="1:20" x14ac:dyDescent="0.2">
      <c r="A71" t="s">
        <v>70</v>
      </c>
      <c r="C71">
        <v>11.41</v>
      </c>
      <c r="D71">
        <v>10.72</v>
      </c>
      <c r="G71">
        <v>10.76</v>
      </c>
      <c r="I71">
        <v>11.42</v>
      </c>
      <c r="N71">
        <v>9.15</v>
      </c>
      <c r="O71">
        <v>8.48</v>
      </c>
      <c r="R71">
        <v>11.46</v>
      </c>
      <c r="T71">
        <v>10.91</v>
      </c>
    </row>
    <row r="72" spans="1:20" x14ac:dyDescent="0.2">
      <c r="A72" t="s">
        <v>71</v>
      </c>
      <c r="C72">
        <v>11.69</v>
      </c>
      <c r="D72">
        <v>10.69</v>
      </c>
      <c r="G72">
        <v>10.95</v>
      </c>
      <c r="I72">
        <v>11.76</v>
      </c>
      <c r="N72">
        <v>9.25</v>
      </c>
      <c r="O72">
        <v>8.84</v>
      </c>
      <c r="R72">
        <v>11.22</v>
      </c>
      <c r="T72">
        <v>10.38</v>
      </c>
    </row>
    <row r="73" spans="1:20" x14ac:dyDescent="0.2">
      <c r="A73" t="s">
        <v>72</v>
      </c>
      <c r="C73">
        <v>7.44</v>
      </c>
      <c r="G73">
        <v>6.82</v>
      </c>
      <c r="R73">
        <v>6.78</v>
      </c>
    </row>
    <row r="74" spans="1:20" x14ac:dyDescent="0.2">
      <c r="A74" t="s">
        <v>73</v>
      </c>
      <c r="C74">
        <v>8.11</v>
      </c>
      <c r="G74">
        <v>8.52</v>
      </c>
      <c r="R74">
        <v>8.84</v>
      </c>
    </row>
    <row r="75" spans="1:20" x14ac:dyDescent="0.2">
      <c r="A75" t="s">
        <v>74</v>
      </c>
      <c r="C75">
        <v>6.08</v>
      </c>
      <c r="E75">
        <v>5.46</v>
      </c>
      <c r="G75">
        <v>4.92</v>
      </c>
      <c r="R75">
        <v>6.09</v>
      </c>
    </row>
    <row r="76" spans="1:20" x14ac:dyDescent="0.2">
      <c r="A76" t="s">
        <v>75</v>
      </c>
      <c r="C76">
        <v>10.09</v>
      </c>
      <c r="G76">
        <v>9.0500000000000007</v>
      </c>
    </row>
    <row r="77" spans="1:20" x14ac:dyDescent="0.2">
      <c r="A77" t="s">
        <v>76</v>
      </c>
      <c r="C77">
        <v>7.98</v>
      </c>
      <c r="G77">
        <v>6.91</v>
      </c>
    </row>
    <row r="78" spans="1:20" x14ac:dyDescent="0.2">
      <c r="A78" t="s">
        <v>77</v>
      </c>
      <c r="C78">
        <v>7.67</v>
      </c>
      <c r="G78">
        <v>6.67</v>
      </c>
    </row>
    <row r="79" spans="1:20" x14ac:dyDescent="0.2">
      <c r="A79" t="s">
        <v>78</v>
      </c>
      <c r="C79">
        <v>8.2899999999999991</v>
      </c>
    </row>
  </sheetData>
  <phoneticPr fontId="1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A12" sqref="A12"/>
    </sheetView>
  </sheetViews>
  <sheetFormatPr defaultRowHeight="12.75" x14ac:dyDescent="0.2"/>
  <sheetData>
    <row r="1" spans="1:2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143</v>
      </c>
    </row>
    <row r="2" spans="1:256" s="1" customFormat="1" x14ac:dyDescent="0.2">
      <c r="A2" t="s">
        <v>87</v>
      </c>
      <c r="B2" s="2"/>
      <c r="C2" s="2"/>
      <c r="D2" s="2"/>
      <c r="E2" s="2"/>
      <c r="F2" s="2">
        <v>3.1235663378046979E-2</v>
      </c>
      <c r="G2" s="2">
        <v>6.806532809653458E-2</v>
      </c>
      <c r="H2" s="2">
        <v>2.8323527714997257E-2</v>
      </c>
      <c r="I2" s="2">
        <v>2.6034165586355441E-2</v>
      </c>
      <c r="J2" s="2">
        <v>4.0337465353082282E-2</v>
      </c>
      <c r="K2" s="2">
        <v>6.2226289549603554E-2</v>
      </c>
      <c r="L2" s="2">
        <v>2.6095976701399719E-2</v>
      </c>
      <c r="M2" s="2">
        <v>3.7659291313329617E-2</v>
      </c>
      <c r="N2" s="2">
        <v>2.3673707872753001E-2</v>
      </c>
      <c r="O2" s="2">
        <v>3.8695391629150547E-2</v>
      </c>
      <c r="P2" s="2">
        <v>3.809928549927883E-2</v>
      </c>
      <c r="Q2" s="2">
        <v>2.61958436058514E-2</v>
      </c>
      <c r="R2" s="2"/>
      <c r="S2" s="2"/>
      <c r="T2" s="2">
        <v>2.1728117983642985E-2</v>
      </c>
      <c r="U2" s="2">
        <v>7.0316743699096523E-3</v>
      </c>
      <c r="V2" s="2"/>
      <c r="W2" s="2"/>
      <c r="X2" s="2"/>
      <c r="Y2" s="2"/>
      <c r="Z2" s="2">
        <v>3.6878177829171584E-2</v>
      </c>
      <c r="AA2" s="2">
        <v>7.9400531764242319E-2</v>
      </c>
      <c r="AB2" s="2">
        <v>6.4763672945049575E-2</v>
      </c>
      <c r="AC2" s="2">
        <v>2.3629078131263033E-2</v>
      </c>
      <c r="AD2" s="2">
        <v>2.3955978145107998E-2</v>
      </c>
      <c r="AE2" s="2">
        <v>4.6086874487211653E-2</v>
      </c>
      <c r="AF2" s="2">
        <v>2.6509956200978169E-2</v>
      </c>
      <c r="AG2" s="2">
        <v>1.4514360704718003E-2</v>
      </c>
      <c r="AH2" s="2">
        <v>2.1656407827707762E-2</v>
      </c>
      <c r="AI2" s="2">
        <v>3.3005050118630808E-2</v>
      </c>
      <c r="AJ2" s="2">
        <v>3.392147795522276E-2</v>
      </c>
      <c r="AK2" s="2">
        <v>4.9288267704732061E-2</v>
      </c>
      <c r="AL2" s="2"/>
      <c r="AM2" s="2"/>
      <c r="AN2" s="2">
        <v>7.220418578201987E-2</v>
      </c>
      <c r="AO2" s="2">
        <v>2.649108864840732E-2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s="1" customFormat="1" x14ac:dyDescent="0.2">
      <c r="A3" t="s">
        <v>93</v>
      </c>
      <c r="B3" s="2"/>
      <c r="C3" s="2"/>
      <c r="D3" s="2"/>
      <c r="E3" s="2"/>
      <c r="F3" s="2">
        <v>9.9799799598997055E-2</v>
      </c>
      <c r="G3" s="2">
        <v>4.4477210144322391E-2</v>
      </c>
      <c r="H3" s="2">
        <v>4.7386120799707089E-2</v>
      </c>
      <c r="I3" s="2">
        <v>1.8451136670797424E-2</v>
      </c>
      <c r="J3" s="2">
        <v>3.3929665813594731E-2</v>
      </c>
      <c r="K3" s="2">
        <v>6.3808741999475005E-2</v>
      </c>
      <c r="L3" s="2">
        <v>1.9252705437591569E-2</v>
      </c>
      <c r="M3" s="2">
        <v>2.0493901531919212E-2</v>
      </c>
      <c r="N3" s="2">
        <v>5.4773270042157492E-2</v>
      </c>
      <c r="O3" s="2">
        <v>5.0968399796126371E-2</v>
      </c>
      <c r="P3" s="2">
        <v>3.8649421441695309E-2</v>
      </c>
      <c r="Q3" s="2">
        <v>6.4173376272580671E-2</v>
      </c>
      <c r="R3" s="2">
        <v>2.5828494170414038E-2</v>
      </c>
      <c r="S3" s="2">
        <v>5.44834327520251E-2</v>
      </c>
      <c r="T3" s="2"/>
      <c r="U3" s="2"/>
      <c r="V3" s="2"/>
      <c r="W3" s="2"/>
      <c r="X3" s="2"/>
      <c r="Y3" s="2"/>
      <c r="Z3" s="2">
        <v>3.7202150475476613E-2</v>
      </c>
      <c r="AA3" s="2">
        <v>2.3151673805580461E-2</v>
      </c>
      <c r="AB3" s="2">
        <v>4.6168772515148733E-2</v>
      </c>
      <c r="AC3" s="2">
        <v>1.9252705437591611E-2</v>
      </c>
      <c r="AD3" s="2">
        <v>3.5465162875387667E-2</v>
      </c>
      <c r="AE3" s="2">
        <v>7.420766657009091E-2</v>
      </c>
      <c r="AF3" s="2">
        <v>2.0409692686455462E-2</v>
      </c>
      <c r="AG3" s="2">
        <v>2.1052843566184174E-2</v>
      </c>
      <c r="AH3" s="2">
        <v>1.1075498483890774E-2</v>
      </c>
      <c r="AI3" s="2">
        <v>3.5541837631476239E-2</v>
      </c>
      <c r="AJ3" s="2">
        <v>3.979949748426477E-2</v>
      </c>
      <c r="AK3" s="2">
        <v>1.6586473739499678E-2</v>
      </c>
      <c r="AL3" s="2">
        <v>3.1062660685924733E-2</v>
      </c>
      <c r="AM3" s="2">
        <v>5.9198348325307605E-2</v>
      </c>
      <c r="AN3" s="2"/>
      <c r="AO3" s="2"/>
      <c r="AP3" s="2"/>
      <c r="AQ3" s="2"/>
      <c r="AR3" s="2"/>
      <c r="AS3" s="2"/>
      <c r="AT3" s="2">
        <v>6.68962712795797E-2</v>
      </c>
      <c r="AU3" s="2">
        <v>3.2119568282694314E-2</v>
      </c>
      <c r="AV3" s="2">
        <v>8.1805324466755314E-2</v>
      </c>
      <c r="AW3" s="2">
        <v>4.7638686426521422E-2</v>
      </c>
      <c r="AX3" s="2">
        <v>1.632993161855445E-2</v>
      </c>
      <c r="AY3" s="2">
        <v>5.8841595265027705E-2</v>
      </c>
      <c r="AZ3" s="2">
        <v>1.8135294011647197E-2</v>
      </c>
      <c r="BA3" s="2">
        <v>1.4313940369055917E-2</v>
      </c>
      <c r="BB3" s="2">
        <v>1.1180339887498957E-2</v>
      </c>
      <c r="BC3" s="2">
        <v>3.3855903801585617E-2</v>
      </c>
      <c r="BD3" s="2">
        <v>2.9431653406192124E-2</v>
      </c>
      <c r="BE3" s="2">
        <v>1.1571036638473172E-2</v>
      </c>
      <c r="BF3" s="2">
        <v>6.4454118047905504E-2</v>
      </c>
      <c r="BG3" s="2">
        <v>6.3263118973239163E-2</v>
      </c>
      <c r="BH3" s="2">
        <v>3.7004504230341156E-2</v>
      </c>
      <c r="BI3" s="2"/>
      <c r="BJ3" s="2"/>
      <c r="BK3" s="2"/>
      <c r="BL3" s="2"/>
      <c r="BM3" s="2">
        <v>8.6685254416961566E-2</v>
      </c>
      <c r="BN3" s="2">
        <v>3.963163719387159E-2</v>
      </c>
      <c r="BO3" s="2">
        <v>4.9821905044088975E-2</v>
      </c>
      <c r="BP3" s="2">
        <v>8.4016532764556284E-2</v>
      </c>
      <c r="BQ3" s="2">
        <v>5.4712379261410746E-2</v>
      </c>
      <c r="BR3" s="2">
        <v>7.561598890299441E-2</v>
      </c>
      <c r="BS3" s="2">
        <v>2.154065922853798E-2</v>
      </c>
      <c r="BT3" s="2">
        <v>4.986203187017374E-2</v>
      </c>
      <c r="BU3" s="2">
        <v>2.4944382578492984E-2</v>
      </c>
      <c r="BV3" s="2">
        <v>5.2700411130591103E-2</v>
      </c>
      <c r="BW3" s="2">
        <v>3.2427697352040818E-2</v>
      </c>
      <c r="BX3" s="2">
        <v>6.6453826910954542E-2</v>
      </c>
      <c r="BY3" s="2">
        <v>4.1366921836441056E-2</v>
      </c>
      <c r="BZ3" s="2">
        <v>4.3981056528161457E-2</v>
      </c>
      <c r="CA3" s="2">
        <v>6.1104646122678567E-2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s="1" customFormat="1" x14ac:dyDescent="0.2">
      <c r="A4" t="s">
        <v>97</v>
      </c>
      <c r="B4" s="2"/>
      <c r="C4" s="2"/>
      <c r="D4" s="2"/>
      <c r="E4" s="2"/>
      <c r="F4" s="2">
        <v>2.2805944644129869E-2</v>
      </c>
      <c r="G4" s="2">
        <v>4.1665333311999342E-2</v>
      </c>
      <c r="H4" s="2">
        <v>2.7970222261064263E-2</v>
      </c>
      <c r="I4" s="2">
        <v>9.7524925588852018E-3</v>
      </c>
      <c r="J4" s="2">
        <v>3.3326665999866646E-2</v>
      </c>
      <c r="K4" s="2">
        <v>8.3159819357400924E-2</v>
      </c>
      <c r="L4" s="2">
        <v>8.7298339044909731E-2</v>
      </c>
      <c r="M4" s="2">
        <v>2.0300519971446794E-2</v>
      </c>
      <c r="N4" s="2">
        <v>2.5871477215909641E-2</v>
      </c>
      <c r="O4" s="2">
        <v>4.0337465353082261E-2</v>
      </c>
      <c r="P4" s="2">
        <v>1.0645812948447563E-2</v>
      </c>
      <c r="Q4" s="2">
        <v>1.8571184369578844E-2</v>
      </c>
      <c r="R4" s="2"/>
      <c r="S4" s="2"/>
      <c r="T4" s="2"/>
      <c r="U4" s="2"/>
      <c r="V4" s="2"/>
      <c r="W4" s="2"/>
      <c r="X4" s="2"/>
      <c r="Y4" s="2"/>
      <c r="Z4" s="2">
        <v>6.3108372397540621E-2</v>
      </c>
      <c r="AA4" s="2">
        <v>8.1788344727921597E-2</v>
      </c>
      <c r="AB4" s="2">
        <v>4.7003545965526264E-2</v>
      </c>
      <c r="AC4" s="2">
        <v>4.6144699948459211E-2</v>
      </c>
      <c r="AD4" s="2">
        <v>6.382267099811266E-2</v>
      </c>
      <c r="AE4" s="2">
        <v>4.1639991461200981E-2</v>
      </c>
      <c r="AF4" s="2">
        <v>5.8950073037368621E-2</v>
      </c>
      <c r="AG4" s="2">
        <v>4.3288438281934981E-2</v>
      </c>
      <c r="AH4" s="2">
        <v>5.4487511311206875E-2</v>
      </c>
      <c r="AI4" s="2">
        <v>4.4328320518602998E-2</v>
      </c>
      <c r="AJ4" s="2">
        <v>2.0612833111653694E-2</v>
      </c>
      <c r="AK4" s="2">
        <v>1.8808981306221186E-2</v>
      </c>
      <c r="AL4" s="2"/>
      <c r="AM4" s="2"/>
      <c r="AN4" s="2"/>
      <c r="AO4" s="2"/>
      <c r="AP4" s="2"/>
      <c r="AQ4" s="2"/>
      <c r="AR4" s="2"/>
      <c r="AS4" s="2"/>
      <c r="AT4" s="2">
        <v>4.4283179650969028E-2</v>
      </c>
      <c r="AU4" s="2">
        <v>2.973961069759393E-2</v>
      </c>
      <c r="AV4" s="2">
        <v>9.7752521990767602E-3</v>
      </c>
      <c r="AW4" s="2">
        <v>3.06159000085468E-2</v>
      </c>
      <c r="AX4" s="2">
        <v>6.1824123303304583E-3</v>
      </c>
      <c r="AY4" s="2">
        <v>9.2673860632027497E-2</v>
      </c>
      <c r="AZ4" s="2">
        <v>5.4496686953326628E-2</v>
      </c>
      <c r="BA4" s="2">
        <v>2.3685438564653969E-2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>
        <v>1.737175229439384E-2</v>
      </c>
      <c r="BN4" s="2">
        <v>6.082762530298224E-2</v>
      </c>
      <c r="BO4" s="2">
        <v>4.7370877129308049E-2</v>
      </c>
      <c r="BP4" s="2">
        <v>5.5892754449928431E-2</v>
      </c>
      <c r="BQ4" s="2">
        <v>1.129896750445222E-2</v>
      </c>
      <c r="BR4" s="2">
        <v>6.2553088563946049E-2</v>
      </c>
      <c r="BS4" s="2">
        <v>3.6301209040165323E-2</v>
      </c>
      <c r="BT4" s="2">
        <v>3.7558842722675477E-2</v>
      </c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t="s">
        <v>100</v>
      </c>
      <c r="B5" s="2"/>
      <c r="C5" s="2"/>
      <c r="D5" s="2"/>
      <c r="E5" s="2"/>
      <c r="F5" s="2">
        <v>4.3003875794320405E-2</v>
      </c>
      <c r="G5" s="2">
        <v>3.2523495780401139E-2</v>
      </c>
      <c r="H5" s="2">
        <v>3.2161053050752744E-2</v>
      </c>
      <c r="I5" s="2">
        <v>3.9834379344703852E-2</v>
      </c>
      <c r="J5" s="2">
        <v>1.9519221295943179E-2</v>
      </c>
      <c r="K5" s="2">
        <v>4.5941992410720181E-2</v>
      </c>
      <c r="L5" s="2">
        <v>6.5012819248719433E-2</v>
      </c>
      <c r="M5" s="2">
        <v>8.0329875444251034E-2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5.4160256030906392E-2</v>
      </c>
      <c r="AA5" s="2">
        <v>5.5016159242333253E-2</v>
      </c>
      <c r="AB5" s="2">
        <v>3.527038417709686E-2</v>
      </c>
      <c r="AC5" s="2">
        <v>3.0009257830802084E-2</v>
      </c>
      <c r="AD5" s="2">
        <v>2.8691849404007111E-2</v>
      </c>
      <c r="AE5" s="2">
        <v>6.6679998666933235E-2</v>
      </c>
      <c r="AF5" s="2">
        <v>3.8116779623794041E-2</v>
      </c>
      <c r="AG5" s="2">
        <v>4.5553387482283977E-2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3.229895079135265E-2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>
        <v>2.2363164156959332E-2</v>
      </c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2">
      <c r="A6" t="s">
        <v>104</v>
      </c>
      <c r="B6" s="2"/>
      <c r="C6" s="2"/>
      <c r="D6" s="2"/>
      <c r="E6" s="2"/>
      <c r="F6" s="2">
        <v>4.06734966942029E-2</v>
      </c>
      <c r="G6" s="2">
        <v>7.6073064294210707E-2</v>
      </c>
      <c r="H6" s="2">
        <v>5.4312879585682837E-2</v>
      </c>
      <c r="I6" s="2">
        <v>5.206406310178506E-2</v>
      </c>
      <c r="J6" s="2">
        <v>2.1817424229271395E-2</v>
      </c>
      <c r="K6" s="2">
        <v>5.125643591025645E-2</v>
      </c>
      <c r="L6" s="2">
        <v>3.3359989341858215E-2</v>
      </c>
      <c r="M6" s="2">
        <v>2.9456182146820498E-2</v>
      </c>
      <c r="N6" s="2">
        <v>3.3248224681093001E-2</v>
      </c>
      <c r="O6" s="2">
        <v>6.0608946900968665E-2</v>
      </c>
      <c r="P6" s="2">
        <v>6.0000000000000426E-3</v>
      </c>
      <c r="Q6" s="2">
        <v>3.3166247903553998E-2</v>
      </c>
      <c r="R6" s="2"/>
      <c r="S6" s="2"/>
      <c r="T6" s="2"/>
      <c r="U6" s="2"/>
      <c r="V6" s="2"/>
      <c r="W6" s="2"/>
      <c r="X6" s="2"/>
      <c r="Y6" s="2"/>
      <c r="Z6" s="2">
        <v>2.4946609656090194E-2</v>
      </c>
      <c r="AA6" s="2">
        <v>5.2730973398521307E-2</v>
      </c>
      <c r="AB6" s="2">
        <v>4.182503237695509E-2</v>
      </c>
      <c r="AC6" s="2">
        <v>4.9198012606653518E-2</v>
      </c>
      <c r="AD6" s="2">
        <v>2.7071920672329212E-2</v>
      </c>
      <c r="AE6" s="2">
        <v>4.5660583536447377E-2</v>
      </c>
      <c r="AF6" s="2">
        <v>1.6983652270476032E-2</v>
      </c>
      <c r="AG6" s="2">
        <v>7.2225726410715715E-2</v>
      </c>
      <c r="AH6" s="2">
        <v>2.2221111083331989E-2</v>
      </c>
      <c r="AI6" s="2">
        <v>3.4389921004077124E-2</v>
      </c>
      <c r="AJ6" s="2">
        <v>1.4468356276140609E-2</v>
      </c>
      <c r="AK6" s="2">
        <v>3.7505555144093879E-2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2">
      <c r="A7" t="s">
        <v>108</v>
      </c>
      <c r="B7" s="2"/>
      <c r="C7" s="2"/>
      <c r="D7" s="2"/>
      <c r="E7" s="2"/>
      <c r="F7" s="2">
        <v>5.7023387015036786E-2</v>
      </c>
      <c r="G7" s="2">
        <v>6.5696270822627384E-2</v>
      </c>
      <c r="H7" s="2">
        <v>2.9748949561287107E-2</v>
      </c>
      <c r="I7" s="2">
        <v>2.2271057451320051E-2</v>
      </c>
      <c r="J7" s="2">
        <v>2.9719054867579815E-2</v>
      </c>
      <c r="K7" s="2">
        <v>7.5850730605138583E-2</v>
      </c>
      <c r="L7" s="2">
        <v>5.6199051000291107E-2</v>
      </c>
      <c r="M7" s="2">
        <v>1.8844392033470162E-2</v>
      </c>
      <c r="N7" s="2">
        <v>3.6981977592695975E-2</v>
      </c>
      <c r="O7" s="2">
        <v>5.3774219349672261E-2</v>
      </c>
      <c r="P7" s="2">
        <v>2.1959558789334099E-2</v>
      </c>
      <c r="Q7" s="2">
        <v>3.19791598805639E-2</v>
      </c>
      <c r="R7" s="2">
        <v>1.9539134519670411E-2</v>
      </c>
      <c r="S7" s="2">
        <v>2.958227697644511E-2</v>
      </c>
      <c r="T7" s="2">
        <v>1.894143019356714E-2</v>
      </c>
      <c r="U7" s="2">
        <v>2.4864074931961855E-2</v>
      </c>
      <c r="V7" s="2"/>
      <c r="W7" s="2"/>
      <c r="X7" s="2"/>
      <c r="Y7" s="2"/>
      <c r="Z7" s="2">
        <v>4.8259714048054632E-2</v>
      </c>
      <c r="AA7" s="2">
        <v>3.3580748453044748E-2</v>
      </c>
      <c r="AB7" s="2">
        <v>2.9741478704925821E-2</v>
      </c>
      <c r="AC7" s="2">
        <v>2.7800879282657426E-2</v>
      </c>
      <c r="AD7" s="2">
        <v>4.0601039942893546E-2</v>
      </c>
      <c r="AE7" s="2">
        <v>4.2725220238688584E-2</v>
      </c>
      <c r="AF7" s="2">
        <v>3.062497165531573E-2</v>
      </c>
      <c r="AG7" s="2">
        <v>5.0026659559345626E-2</v>
      </c>
      <c r="AH7" s="2">
        <v>3.3073991124279126E-2</v>
      </c>
      <c r="AI7" s="2">
        <v>3.8599078860626801E-2</v>
      </c>
      <c r="AJ7" s="2">
        <v>1.0974718422102871E-2</v>
      </c>
      <c r="AK7" s="2">
        <v>6.1394896639161541E-2</v>
      </c>
      <c r="AL7" s="2">
        <v>1.4067298564006164E-2</v>
      </c>
      <c r="AM7" s="2">
        <v>2.3888630489558554E-2</v>
      </c>
      <c r="AN7" s="2">
        <v>1.499629583893596E-2</v>
      </c>
      <c r="AO7" s="2">
        <v>3.4130468629787192E-2</v>
      </c>
      <c r="AP7" s="2"/>
      <c r="AQ7" s="2"/>
      <c r="AR7" s="2"/>
      <c r="AS7" s="2"/>
      <c r="AT7" s="2">
        <v>1.5567059238447501E-2</v>
      </c>
      <c r="AU7" s="2">
        <v>6.1586434292698562E-2</v>
      </c>
      <c r="AV7" s="2">
        <v>2.7057551831440839E-2</v>
      </c>
      <c r="AW7" s="2">
        <v>3.2538865649831383E-2</v>
      </c>
      <c r="AX7" s="2">
        <v>1.2775845264491206E-2</v>
      </c>
      <c r="AY7" s="2">
        <v>5.0662280511902281E-2</v>
      </c>
      <c r="AZ7" s="2">
        <v>4.2751218306226857E-2</v>
      </c>
      <c r="BA7" s="2">
        <v>2.9257477676655666E-2</v>
      </c>
      <c r="BB7" s="2">
        <v>1.4981470036162816E-2</v>
      </c>
      <c r="BC7" s="2">
        <v>4.1054164763692849E-2</v>
      </c>
      <c r="BD7" s="2">
        <v>1.6275407487645003E-2</v>
      </c>
      <c r="BE7" s="2">
        <v>3.4488323305786231E-2</v>
      </c>
      <c r="BF7" s="2">
        <v>2.4587711474546702E-2</v>
      </c>
      <c r="BG7" s="2">
        <v>5.3640780506377224E-2</v>
      </c>
      <c r="BH7" s="2"/>
      <c r="BI7" s="2"/>
      <c r="BJ7" s="2"/>
      <c r="BK7" s="2"/>
      <c r="BL7" s="2"/>
      <c r="BM7" s="2">
        <v>1.5524174696260069E-2</v>
      </c>
      <c r="BN7" s="2">
        <v>8.5881701582273484E-2</v>
      </c>
      <c r="BO7" s="2">
        <v>1.7285189549952312E-2</v>
      </c>
      <c r="BP7" s="2">
        <v>3.397548135543229E-2</v>
      </c>
      <c r="BQ7" s="2">
        <v>3.2147230743011825E-2</v>
      </c>
      <c r="BR7" s="2">
        <v>5.2962250707461425E-2</v>
      </c>
      <c r="BS7" s="2">
        <v>2.4740879352018061E-2</v>
      </c>
      <c r="BT7" s="2">
        <v>3.877140985600365E-2</v>
      </c>
      <c r="BU7" s="2">
        <v>2.7560035478125865E-2</v>
      </c>
      <c r="BV7" s="2">
        <v>2.2987919532755533E-2</v>
      </c>
      <c r="BW7" s="2">
        <v>1.8607047649270562E-2</v>
      </c>
      <c r="BX7" s="2">
        <v>2.5666666666666706E-2</v>
      </c>
      <c r="BY7" s="2">
        <v>3.3567510747414389E-2</v>
      </c>
      <c r="BZ7" s="2">
        <v>2.7600322059312551E-2</v>
      </c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2">
      <c r="A8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v>2.3007245235649839E-2</v>
      </c>
      <c r="O8" s="2">
        <v>3.6884203182994874E-2</v>
      </c>
      <c r="P8" s="2"/>
      <c r="Q8" s="2"/>
      <c r="R8" s="2"/>
      <c r="S8" s="2"/>
      <c r="T8" s="2">
        <v>3.3459760243545543E-2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1.0979779394667193E-2</v>
      </c>
      <c r="AI8" s="2">
        <v>4.7721413781795424E-2</v>
      </c>
      <c r="AJ8" s="2"/>
      <c r="AK8" s="2"/>
      <c r="AL8" s="2"/>
      <c r="AM8" s="2"/>
      <c r="AN8" s="2">
        <v>2.8682166352398671E-2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x14ac:dyDescent="0.2">
      <c r="A9" t="s">
        <v>114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>
        <v>1.5691469727919877E-2</v>
      </c>
      <c r="AU9" s="2">
        <v>7.3593477971896359E-2</v>
      </c>
      <c r="AV9" s="2">
        <v>5.6902450640450436E-2</v>
      </c>
      <c r="AW9" s="2">
        <v>5.0093246384451097E-2</v>
      </c>
      <c r="AX9" s="2">
        <v>1.8260461233069809E-2</v>
      </c>
      <c r="AY9" s="2">
        <v>3.7631251787724501E-2</v>
      </c>
      <c r="AZ9" s="2">
        <v>1.7435595774162593E-2</v>
      </c>
      <c r="BA9" s="2">
        <v>2.0698899595013309E-2</v>
      </c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>
        <v>3.0259984578096942E-2</v>
      </c>
      <c r="BN9" s="2">
        <v>6.6932802122725996E-2</v>
      </c>
      <c r="BO9" s="2">
        <v>3.6209268304000723E-2</v>
      </c>
      <c r="BP9" s="2">
        <v>3.9728243521874124E-2</v>
      </c>
      <c r="BQ9" s="2">
        <v>3.9300834031297069E-2</v>
      </c>
      <c r="BR9" s="2">
        <v>7.5254383408690728E-2</v>
      </c>
      <c r="BS9" s="2">
        <v>3.913083467321167E-2</v>
      </c>
      <c r="BT9" s="2">
        <v>9.8425945089019473E-2</v>
      </c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 s="1" t="s">
        <v>84</v>
      </c>
      <c r="F10" s="2">
        <f>AVERAGE(F2:F9)</f>
        <v>4.9090361187455668E-2</v>
      </c>
      <c r="G10" s="2">
        <f t="shared" ref="G10:BR10" si="0">AVERAGE(G2:G9)</f>
        <v>5.4750117075015925E-2</v>
      </c>
      <c r="H10" s="2">
        <f t="shared" si="0"/>
        <v>3.6650458828915218E-2</v>
      </c>
      <c r="I10" s="2">
        <f t="shared" si="0"/>
        <v>2.8067882452307843E-2</v>
      </c>
      <c r="J10" s="2">
        <f t="shared" si="0"/>
        <v>2.9774916259889678E-2</v>
      </c>
      <c r="K10" s="2">
        <f t="shared" si="0"/>
        <v>6.3707334972099114E-2</v>
      </c>
      <c r="L10" s="2">
        <f t="shared" si="0"/>
        <v>4.7869813462461636E-2</v>
      </c>
      <c r="M10" s="2">
        <f t="shared" si="0"/>
        <v>3.4514027073539552E-2</v>
      </c>
      <c r="N10" s="2">
        <f t="shared" si="0"/>
        <v>3.2925983773376494E-2</v>
      </c>
      <c r="O10" s="2">
        <f t="shared" si="0"/>
        <v>4.6878104368665831E-2</v>
      </c>
      <c r="P10" s="2">
        <f t="shared" si="0"/>
        <v>2.307081573575117E-2</v>
      </c>
      <c r="Q10" s="2">
        <f t="shared" si="0"/>
        <v>3.4817162406425767E-2</v>
      </c>
      <c r="R10" s="2">
        <f t="shared" si="0"/>
        <v>2.2683814345042224E-2</v>
      </c>
      <c r="S10" s="2">
        <f t="shared" si="0"/>
        <v>4.2032854864235109E-2</v>
      </c>
      <c r="T10" s="2">
        <f t="shared" si="0"/>
        <v>2.4709769473585219E-2</v>
      </c>
      <c r="U10" s="2">
        <f t="shared" si="0"/>
        <v>1.5947874650935754E-2</v>
      </c>
      <c r="V10" s="2"/>
      <c r="W10" s="2"/>
      <c r="X10" s="2"/>
      <c r="Y10" s="2"/>
      <c r="Z10" s="2">
        <f t="shared" si="0"/>
        <v>4.4092546739540002E-2</v>
      </c>
      <c r="AA10" s="2">
        <f t="shared" si="0"/>
        <v>5.4278071898607283E-2</v>
      </c>
      <c r="AB10" s="2">
        <f t="shared" si="0"/>
        <v>4.4128814447450392E-2</v>
      </c>
      <c r="AC10" s="2">
        <f t="shared" si="0"/>
        <v>3.2672438872904476E-2</v>
      </c>
      <c r="AD10" s="2">
        <f t="shared" si="0"/>
        <v>3.6601437006306366E-2</v>
      </c>
      <c r="AE10" s="2">
        <f t="shared" si="0"/>
        <v>5.2833389160095452E-2</v>
      </c>
      <c r="AF10" s="2">
        <f t="shared" si="0"/>
        <v>3.1932520912398003E-2</v>
      </c>
      <c r="AG10" s="2">
        <f t="shared" si="0"/>
        <v>4.1110236000863748E-2</v>
      </c>
      <c r="AH10" s="2">
        <f t="shared" si="0"/>
        <v>2.5582383204180617E-2</v>
      </c>
      <c r="AI10" s="2">
        <f t="shared" si="0"/>
        <v>3.8930936985868234E-2</v>
      </c>
      <c r="AJ10" s="2">
        <f t="shared" si="0"/>
        <v>2.3955376649876941E-2</v>
      </c>
      <c r="AK10" s="2">
        <f t="shared" si="0"/>
        <v>3.6716834906741672E-2</v>
      </c>
      <c r="AL10" s="2">
        <f t="shared" si="0"/>
        <v>2.2564979624965446E-2</v>
      </c>
      <c r="AM10" s="2">
        <f t="shared" si="0"/>
        <v>4.1543489407433076E-2</v>
      </c>
      <c r="AN10" s="2">
        <f t="shared" si="0"/>
        <v>3.8627549324451498E-2</v>
      </c>
      <c r="AO10" s="2">
        <f t="shared" si="0"/>
        <v>3.0310778639097258E-2</v>
      </c>
      <c r="AP10" s="2"/>
      <c r="AQ10" s="2"/>
      <c r="AR10" s="2"/>
      <c r="AS10" s="2"/>
      <c r="AT10" s="2">
        <f t="shared" si="0"/>
        <v>3.5609494974229029E-2</v>
      </c>
      <c r="AU10" s="2">
        <f t="shared" si="0"/>
        <v>4.9259772811220792E-2</v>
      </c>
      <c r="AV10" s="2">
        <f t="shared" si="0"/>
        <v>4.3885144784430841E-2</v>
      </c>
      <c r="AW10" s="2">
        <f t="shared" si="0"/>
        <v>4.0221674617337673E-2</v>
      </c>
      <c r="AX10" s="2">
        <f t="shared" si="0"/>
        <v>1.3387162611611481E-2</v>
      </c>
      <c r="AY10" s="2">
        <f t="shared" si="0"/>
        <v>5.9952247049170494E-2</v>
      </c>
      <c r="AZ10" s="2">
        <f t="shared" si="0"/>
        <v>3.3204698761340815E-2</v>
      </c>
      <c r="BA10" s="2">
        <f t="shared" si="0"/>
        <v>2.1988939051344716E-2</v>
      </c>
      <c r="BB10" s="2">
        <f t="shared" si="0"/>
        <v>1.3080904961830887E-2</v>
      </c>
      <c r="BC10" s="2">
        <f t="shared" si="0"/>
        <v>3.745503428263923E-2</v>
      </c>
      <c r="BD10" s="2">
        <f t="shared" si="0"/>
        <v>2.6002003895063259E-2</v>
      </c>
      <c r="BE10" s="2">
        <f t="shared" si="0"/>
        <v>2.30296799721297E-2</v>
      </c>
      <c r="BF10" s="2">
        <f t="shared" si="0"/>
        <v>4.4520914761226105E-2</v>
      </c>
      <c r="BG10" s="2">
        <f t="shared" si="0"/>
        <v>5.845194973980819E-2</v>
      </c>
      <c r="BH10" s="2">
        <f t="shared" si="0"/>
        <v>3.7004504230341156E-2</v>
      </c>
      <c r="BI10" s="2"/>
      <c r="BJ10" s="2"/>
      <c r="BK10" s="2"/>
      <c r="BL10" s="2"/>
      <c r="BM10" s="2">
        <f t="shared" si="0"/>
        <v>3.74602914964281E-2</v>
      </c>
      <c r="BN10" s="2">
        <f t="shared" si="0"/>
        <v>6.3318441550463331E-2</v>
      </c>
      <c r="BO10" s="2">
        <f t="shared" si="0"/>
        <v>3.7671810006837517E-2</v>
      </c>
      <c r="BP10" s="2">
        <f t="shared" si="0"/>
        <v>5.340325302294778E-2</v>
      </c>
      <c r="BQ10" s="2">
        <f t="shared" si="0"/>
        <v>3.4364852885042971E-2</v>
      </c>
      <c r="BR10" s="2">
        <f t="shared" si="0"/>
        <v>6.659642789577315E-2</v>
      </c>
      <c r="BS10" s="2">
        <f t="shared" ref="BS10:CB10" si="1">AVERAGE(BS2:BS9)</f>
        <v>3.0428395573483258E-2</v>
      </c>
      <c r="BT10" s="2">
        <f t="shared" si="1"/>
        <v>5.615455738446809E-2</v>
      </c>
      <c r="BU10" s="2">
        <f t="shared" si="1"/>
        <v>2.6252209028309423E-2</v>
      </c>
      <c r="BV10" s="2">
        <f t="shared" si="1"/>
        <v>3.784416533167332E-2</v>
      </c>
      <c r="BW10" s="2">
        <f t="shared" si="1"/>
        <v>2.446596971942357E-2</v>
      </c>
      <c r="BX10" s="2">
        <f t="shared" si="1"/>
        <v>4.6060246788810627E-2</v>
      </c>
      <c r="BY10" s="2">
        <f t="shared" si="1"/>
        <v>3.7467216291927723E-2</v>
      </c>
      <c r="BZ10" s="2">
        <f t="shared" si="1"/>
        <v>3.5790689293737007E-2</v>
      </c>
      <c r="CA10" s="2">
        <f t="shared" si="1"/>
        <v>6.1104646122678567E-2</v>
      </c>
      <c r="CB10" s="2" t="e">
        <f t="shared" si="1"/>
        <v>#DIV/0!</v>
      </c>
    </row>
    <row r="11" spans="1:256" x14ac:dyDescent="0.2">
      <c r="F11" s="2">
        <f>AVERAGE(F10:I10)</f>
        <v>4.2139704885923661E-2</v>
      </c>
      <c r="G11" s="2"/>
      <c r="H11" s="2"/>
      <c r="I11" s="2"/>
      <c r="J11" s="2">
        <f>AVERAGE(J10:M10)</f>
        <v>4.3966522941997502E-2</v>
      </c>
      <c r="K11" s="2"/>
      <c r="L11" s="2"/>
      <c r="M11" s="2"/>
      <c r="N11" s="2">
        <f>AVERAGE(N10,O10)</f>
        <v>3.9902044071021159E-2</v>
      </c>
      <c r="O11" s="2"/>
      <c r="P11" s="2">
        <f>AVERAGE(P10,Q10)</f>
        <v>2.8943989071088468E-2</v>
      </c>
      <c r="Q11" s="2"/>
      <c r="R11" s="2">
        <f>AVERAGE(R10,S10)</f>
        <v>3.2358334604638668E-2</v>
      </c>
      <c r="S11" s="2"/>
      <c r="T11" s="2"/>
      <c r="U11" s="2"/>
      <c r="V11" s="2"/>
      <c r="W11" s="2"/>
      <c r="X11" s="2"/>
      <c r="Y11" s="2"/>
      <c r="Z11" s="2">
        <f>AVERAGE(Z10:AC10)</f>
        <v>4.3792967989625536E-2</v>
      </c>
      <c r="AA11" s="2"/>
      <c r="AB11" s="2"/>
      <c r="AC11" s="2"/>
      <c r="AD11" s="2">
        <f>AVERAGE(AD10:AG10)</f>
        <v>4.0619395769915891E-2</v>
      </c>
      <c r="AE11" s="2"/>
      <c r="AF11" s="2"/>
      <c r="AG11" s="2"/>
      <c r="AH11" s="2">
        <f>AVERAGE(AH10,AI10)</f>
        <v>3.2256660095024425E-2</v>
      </c>
      <c r="AI11" s="2"/>
      <c r="AJ11" s="2">
        <f>AVERAGE(AJ10,AK10)</f>
        <v>3.0336105778309308E-2</v>
      </c>
      <c r="AK11" s="2"/>
      <c r="AL11" s="2">
        <f>AVERAGE(AL10,AM10)</f>
        <v>3.2054234516199265E-2</v>
      </c>
      <c r="AM11" s="2"/>
      <c r="AN11" s="2"/>
      <c r="AO11" s="2"/>
      <c r="AP11" s="2"/>
      <c r="AQ11" s="2"/>
      <c r="AR11" s="2"/>
      <c r="AS11" s="2"/>
      <c r="AT11" s="2">
        <f>AVERAGE(AT10:AW10)</f>
        <v>4.224402179680458E-2</v>
      </c>
      <c r="AU11" s="2"/>
      <c r="AV11" s="2"/>
      <c r="AW11" s="2"/>
      <c r="AX11" s="2">
        <f>AVERAGE(AX10:BA10)</f>
        <v>3.2133261868366875E-2</v>
      </c>
      <c r="AY11" s="2"/>
      <c r="AZ11" s="2"/>
      <c r="BA11" s="2"/>
      <c r="BB11" s="2">
        <f>AVERAGE(BB10,BC10)</f>
        <v>2.5267969622235056E-2</v>
      </c>
      <c r="BC11" s="2"/>
      <c r="BD11" s="2"/>
      <c r="BE11" s="2">
        <f>AVERAGE(BE10,BF10)</f>
        <v>3.3775297366677906E-2</v>
      </c>
      <c r="BF11" s="2"/>
      <c r="BG11" s="2"/>
      <c r="BH11" s="2"/>
      <c r="BI11" s="2"/>
      <c r="BJ11" s="2"/>
      <c r="BK11" s="2"/>
      <c r="BL11" s="2"/>
      <c r="BM11" s="2">
        <f>AVERAGE(BM10:BP10)</f>
        <v>4.7963449019169185E-2</v>
      </c>
      <c r="BN11" s="2"/>
      <c r="BO11" s="2"/>
      <c r="BP11" s="2"/>
      <c r="BQ11" s="2">
        <f>AVERAGE(BQ10:BT10)</f>
        <v>4.6886058434691867E-2</v>
      </c>
      <c r="BR11" s="2"/>
      <c r="BS11" s="2"/>
      <c r="BT11" s="2"/>
      <c r="BU11" s="2">
        <f>AVERAGE(BU10,BV10)</f>
        <v>3.2048187179991375E-2</v>
      </c>
      <c r="BV11" s="2"/>
      <c r="BW11" s="2"/>
      <c r="BX11" s="2">
        <f>AVERAGE(BX10,BY10)</f>
        <v>4.1763731540369178E-2</v>
      </c>
    </row>
    <row r="12" spans="1:256" x14ac:dyDescent="0.2">
      <c r="F12" s="4">
        <f>AVERAGE(F11,Z11)</f>
        <v>4.2966336437774602E-2</v>
      </c>
      <c r="G12" s="4"/>
      <c r="H12" s="4"/>
      <c r="I12" s="4"/>
      <c r="J12" s="4">
        <f>AVERAGE(J11,AD11)</f>
        <v>4.22929593559567E-2</v>
      </c>
      <c r="K12" s="4"/>
      <c r="L12" s="4"/>
      <c r="M12" s="4"/>
      <c r="N12" s="4">
        <f>AVERAGE(N11,AH11)</f>
        <v>3.6079352083022792E-2</v>
      </c>
      <c r="O12" s="4"/>
      <c r="P12" s="4">
        <f>AVERAGE(P11,AJ11)</f>
        <v>2.964004742469889E-2</v>
      </c>
      <c r="Q12" s="4"/>
      <c r="R12" s="4">
        <f>AVERAGE(R11,AL11)</f>
        <v>3.2206284560418963E-2</v>
      </c>
      <c r="S12" s="4"/>
      <c r="T12" s="4">
        <f>AVERAGE(T10,AN10)</f>
        <v>3.1668659399018362E-2</v>
      </c>
      <c r="U12" s="4">
        <f>AVERAGE(U10,AO10)</f>
        <v>2.3129326645016504E-2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>
        <f>AVERAGE(AT11,BM11)</f>
        <v>4.5103735407986886E-2</v>
      </c>
      <c r="AU12" s="4"/>
      <c r="AV12" s="4"/>
      <c r="AW12" s="4"/>
      <c r="AX12" s="4">
        <f>AVERAGE(AX11,BQ11)</f>
        <v>3.9509660151529374E-2</v>
      </c>
      <c r="AY12" s="4"/>
      <c r="AZ12" s="4"/>
      <c r="BA12" s="4"/>
      <c r="BB12" s="4">
        <f>AVERAGE(BB11,BU11)</f>
        <v>2.8658078401113216E-2</v>
      </c>
      <c r="BC12" s="4"/>
      <c r="BD12" s="4">
        <f>AVERAGE(BD10,BW10)</f>
        <v>2.5233986807243414E-2</v>
      </c>
      <c r="BE12" s="4">
        <f>AVERAGE(BE11,BX11)</f>
        <v>3.7769514453523542E-2</v>
      </c>
      <c r="BF12" s="4"/>
      <c r="BG12" s="4">
        <f>AVERAGE(BG10,BZ10)</f>
        <v>4.7121319516772599E-2</v>
      </c>
      <c r="BH12" s="4">
        <f>AVERAGE(BH10,CA10)</f>
        <v>4.9054575176509865E-2</v>
      </c>
    </row>
  </sheetData>
  <phoneticPr fontId="5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defaultRowHeight="12.75" x14ac:dyDescent="0.2"/>
  <sheetData>
    <row r="1" spans="1:4" ht="13.5" thickBot="1" x14ac:dyDescent="0.25">
      <c r="A1" t="s">
        <v>180</v>
      </c>
    </row>
    <row r="2" spans="1:4" ht="15.75" thickBot="1" x14ac:dyDescent="0.25">
      <c r="A2" t="s">
        <v>165</v>
      </c>
      <c r="B2" t="s">
        <v>148</v>
      </c>
      <c r="C2" s="7"/>
      <c r="D2" s="8"/>
    </row>
    <row r="3" spans="1:4" ht="15.75" thickBot="1" x14ac:dyDescent="0.25">
      <c r="B3" t="s">
        <v>149</v>
      </c>
      <c r="C3" s="9">
        <v>0.19</v>
      </c>
      <c r="D3" s="10">
        <v>0.04</v>
      </c>
    </row>
    <row r="4" spans="1:4" ht="15.75" thickBot="1" x14ac:dyDescent="0.25">
      <c r="B4" t="s">
        <v>150</v>
      </c>
      <c r="C4" s="9">
        <v>0.2</v>
      </c>
      <c r="D4" s="10">
        <v>0.04</v>
      </c>
    </row>
    <row r="5" spans="1:4" ht="15.75" thickBot="1" x14ac:dyDescent="0.25">
      <c r="B5" t="s">
        <v>151</v>
      </c>
      <c r="C5" s="9">
        <v>0.28000000000000003</v>
      </c>
      <c r="D5" s="10">
        <v>0.04</v>
      </c>
    </row>
    <row r="6" spans="1:4" ht="15.75" thickBot="1" x14ac:dyDescent="0.25">
      <c r="B6" t="s">
        <v>152</v>
      </c>
      <c r="C6" s="9">
        <v>0.05</v>
      </c>
      <c r="D6" s="10">
        <v>0.03</v>
      </c>
    </row>
    <row r="7" spans="1:4" ht="15.75" thickBot="1" x14ac:dyDescent="0.25">
      <c r="B7" t="s">
        <v>153</v>
      </c>
      <c r="C7" s="9">
        <v>0.06</v>
      </c>
      <c r="D7" s="10">
        <v>0.03</v>
      </c>
    </row>
    <row r="8" spans="1:4" ht="15.75" thickBot="1" x14ac:dyDescent="0.25">
      <c r="B8" t="s">
        <v>154</v>
      </c>
      <c r="C8" s="9">
        <v>0.18</v>
      </c>
      <c r="D8" s="10">
        <v>0.03</v>
      </c>
    </row>
    <row r="9" spans="1:4" ht="15.75" thickBot="1" x14ac:dyDescent="0.25">
      <c r="B9" t="s">
        <v>155</v>
      </c>
      <c r="C9" s="9">
        <v>0.23</v>
      </c>
      <c r="D9" s="10">
        <v>0.02</v>
      </c>
    </row>
    <row r="10" spans="1:4" ht="15.75" thickBot="1" x14ac:dyDescent="0.25">
      <c r="A10" t="s">
        <v>166</v>
      </c>
      <c r="B10" t="s">
        <v>148</v>
      </c>
      <c r="C10" s="9"/>
      <c r="D10" s="10"/>
    </row>
    <row r="11" spans="1:4" ht="15.75" thickBot="1" x14ac:dyDescent="0.25">
      <c r="B11" t="s">
        <v>149</v>
      </c>
      <c r="C11" s="9">
        <v>0.21</v>
      </c>
      <c r="D11" s="10">
        <v>0.05</v>
      </c>
    </row>
    <row r="12" spans="1:4" ht="15.75" thickBot="1" x14ac:dyDescent="0.25">
      <c r="B12" t="s">
        <v>150</v>
      </c>
      <c r="C12" s="9">
        <v>0.16</v>
      </c>
      <c r="D12" s="10">
        <v>0.04</v>
      </c>
    </row>
    <row r="13" spans="1:4" ht="15.75" thickBot="1" x14ac:dyDescent="0.25">
      <c r="B13" t="s">
        <v>151</v>
      </c>
      <c r="C13" s="9">
        <v>0.11</v>
      </c>
      <c r="D13" s="10">
        <v>0.03</v>
      </c>
    </row>
    <row r="14" spans="1:4" ht="15.75" thickBot="1" x14ac:dyDescent="0.25">
      <c r="B14" t="s">
        <v>152</v>
      </c>
      <c r="C14" s="9">
        <v>0.03</v>
      </c>
      <c r="D14" s="10">
        <v>0.03</v>
      </c>
    </row>
    <row r="15" spans="1:4" ht="15.75" thickBot="1" x14ac:dyDescent="0.25">
      <c r="B15" t="s">
        <v>153</v>
      </c>
      <c r="C15" s="9">
        <v>0.06</v>
      </c>
      <c r="D15" s="10">
        <v>0.04</v>
      </c>
    </row>
    <row r="16" spans="1:4" ht="15.75" thickBot="1" x14ac:dyDescent="0.25">
      <c r="B16" t="s">
        <v>154</v>
      </c>
      <c r="C16" s="9">
        <v>0.38</v>
      </c>
      <c r="D16" s="10">
        <v>0.05</v>
      </c>
    </row>
    <row r="17" spans="1:4" ht="15.75" thickBot="1" x14ac:dyDescent="0.25">
      <c r="B17" t="s">
        <v>155</v>
      </c>
      <c r="C17" s="9">
        <v>0.39</v>
      </c>
      <c r="D17" s="10">
        <v>0.05</v>
      </c>
    </row>
    <row r="18" spans="1:4" ht="13.5" thickBot="1" x14ac:dyDescent="0.25">
      <c r="A18" t="s">
        <v>181</v>
      </c>
    </row>
    <row r="19" spans="1:4" ht="15.75" thickBot="1" x14ac:dyDescent="0.25">
      <c r="A19" t="s">
        <v>165</v>
      </c>
      <c r="B19" t="s">
        <v>148</v>
      </c>
      <c r="C19" s="7"/>
      <c r="D19" s="8"/>
    </row>
    <row r="20" spans="1:4" ht="15.75" thickBot="1" x14ac:dyDescent="0.25">
      <c r="B20" t="s">
        <v>149</v>
      </c>
      <c r="C20" s="9">
        <v>0.15</v>
      </c>
      <c r="D20" s="10">
        <v>0.04</v>
      </c>
    </row>
    <row r="21" spans="1:4" ht="15.75" thickBot="1" x14ac:dyDescent="0.25">
      <c r="B21" t="s">
        <v>150</v>
      </c>
      <c r="C21" s="9">
        <v>0.3</v>
      </c>
      <c r="D21" s="10">
        <v>0.04</v>
      </c>
    </row>
    <row r="22" spans="1:4" ht="15.75" thickBot="1" x14ac:dyDescent="0.25">
      <c r="B22" t="s">
        <v>151</v>
      </c>
      <c r="C22" s="9">
        <v>0.17</v>
      </c>
      <c r="D22" s="10">
        <v>0.05</v>
      </c>
    </row>
    <row r="23" spans="1:4" ht="15.75" thickBot="1" x14ac:dyDescent="0.25">
      <c r="B23" t="s">
        <v>152</v>
      </c>
      <c r="C23" s="9">
        <v>0.12</v>
      </c>
      <c r="D23" s="10">
        <v>0.04</v>
      </c>
    </row>
    <row r="24" spans="1:4" ht="15.75" thickBot="1" x14ac:dyDescent="0.25">
      <c r="B24" t="s">
        <v>153</v>
      </c>
      <c r="C24" s="9"/>
      <c r="D24" s="10"/>
    </row>
    <row r="25" spans="1:4" ht="15.75" thickBot="1" x14ac:dyDescent="0.25">
      <c r="B25" t="s">
        <v>154</v>
      </c>
      <c r="C25" s="9">
        <v>0.44</v>
      </c>
      <c r="D25" s="10">
        <v>0.04</v>
      </c>
    </row>
    <row r="26" spans="1:4" ht="15.75" thickBot="1" x14ac:dyDescent="0.25">
      <c r="B26" t="s">
        <v>155</v>
      </c>
      <c r="C26" s="9">
        <v>0.11</v>
      </c>
      <c r="D26" s="10">
        <v>0.02</v>
      </c>
    </row>
    <row r="27" spans="1:4" ht="15.75" thickBot="1" x14ac:dyDescent="0.25">
      <c r="A27" t="s">
        <v>166</v>
      </c>
      <c r="B27" t="s">
        <v>148</v>
      </c>
      <c r="C27" s="9"/>
      <c r="D27" s="10"/>
    </row>
    <row r="28" spans="1:4" ht="15.75" thickBot="1" x14ac:dyDescent="0.25">
      <c r="B28" t="s">
        <v>149</v>
      </c>
      <c r="C28" s="9">
        <v>0.09</v>
      </c>
      <c r="D28" s="10">
        <v>0.04</v>
      </c>
    </row>
    <row r="29" spans="1:4" ht="15.75" thickBot="1" x14ac:dyDescent="0.25">
      <c r="B29" t="s">
        <v>150</v>
      </c>
      <c r="C29" s="9">
        <v>0.09</v>
      </c>
      <c r="D29" s="10">
        <v>0.04</v>
      </c>
    </row>
    <row r="30" spans="1:4" ht="15.75" thickBot="1" x14ac:dyDescent="0.25">
      <c r="B30" t="s">
        <v>151</v>
      </c>
      <c r="C30" s="9">
        <v>7.0000000000000007E-2</v>
      </c>
      <c r="D30" s="10">
        <v>0.04</v>
      </c>
    </row>
    <row r="31" spans="1:4" ht="15.75" thickBot="1" x14ac:dyDescent="0.25">
      <c r="B31" t="s">
        <v>152</v>
      </c>
      <c r="C31" s="9">
        <v>4.0000000000000001E-3</v>
      </c>
      <c r="D31" s="10">
        <v>0.02</v>
      </c>
    </row>
    <row r="32" spans="1:4" ht="15.75" thickBot="1" x14ac:dyDescent="0.25">
      <c r="B32" t="s">
        <v>153</v>
      </c>
      <c r="C32" s="9"/>
      <c r="D32" s="10"/>
    </row>
    <row r="33" spans="2:4" ht="15.75" thickBot="1" x14ac:dyDescent="0.25">
      <c r="B33" t="s">
        <v>154</v>
      </c>
      <c r="C33" s="9"/>
      <c r="D33" s="10"/>
    </row>
    <row r="34" spans="2:4" ht="15.75" thickBot="1" x14ac:dyDescent="0.25">
      <c r="B34" t="s">
        <v>155</v>
      </c>
      <c r="C34" s="9"/>
      <c r="D34" s="10"/>
    </row>
  </sheetData>
  <phoneticPr fontId="5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" sqref="I1:I78"/>
    </sheetView>
  </sheetViews>
  <sheetFormatPr defaultRowHeight="12.75" x14ac:dyDescent="0.2"/>
  <cols>
    <col min="1" max="1" width="13.140625" customWidth="1"/>
  </cols>
  <sheetData>
    <row r="1" spans="1:5" x14ac:dyDescent="0.2">
      <c r="A1" t="s">
        <v>184</v>
      </c>
      <c r="B1">
        <v>7.71</v>
      </c>
      <c r="C1">
        <v>7.44</v>
      </c>
      <c r="D1">
        <v>8.81</v>
      </c>
      <c r="E1">
        <v>8.85</v>
      </c>
    </row>
    <row r="2" spans="1:5" x14ac:dyDescent="0.2">
      <c r="B2">
        <v>7.66</v>
      </c>
      <c r="C2">
        <v>7.79</v>
      </c>
      <c r="D2">
        <v>8.81</v>
      </c>
      <c r="E2">
        <v>8.7799999999999994</v>
      </c>
    </row>
    <row r="3" spans="1:5" x14ac:dyDescent="0.2">
      <c r="B3">
        <v>7.97</v>
      </c>
      <c r="C3">
        <v>7.93</v>
      </c>
      <c r="D3">
        <v>8.73</v>
      </c>
      <c r="E3">
        <v>8.48</v>
      </c>
    </row>
    <row r="4" spans="1:5" x14ac:dyDescent="0.2">
      <c r="B4">
        <v>7.96</v>
      </c>
      <c r="C4">
        <v>7.73</v>
      </c>
      <c r="D4">
        <v>8.6300000000000008</v>
      </c>
      <c r="E4">
        <v>8.5500000000000007</v>
      </c>
    </row>
    <row r="5" spans="1:5" x14ac:dyDescent="0.2">
      <c r="B5">
        <v>7.99</v>
      </c>
      <c r="C5">
        <v>7.57</v>
      </c>
      <c r="D5">
        <v>8.82</v>
      </c>
      <c r="E5">
        <v>8.61</v>
      </c>
    </row>
    <row r="6" spans="1:5" x14ac:dyDescent="0.2">
      <c r="B6">
        <v>7.79</v>
      </c>
      <c r="C6">
        <v>7.77</v>
      </c>
      <c r="D6">
        <v>8.84</v>
      </c>
      <c r="E6">
        <v>8.7899999999999991</v>
      </c>
    </row>
    <row r="7" spans="1:5" x14ac:dyDescent="0.2">
      <c r="B7">
        <v>7.98</v>
      </c>
      <c r="C7">
        <v>7.56</v>
      </c>
      <c r="D7">
        <v>8.84</v>
      </c>
      <c r="E7">
        <v>8.65</v>
      </c>
    </row>
    <row r="8" spans="1:5" x14ac:dyDescent="0.2">
      <c r="B8">
        <v>7.61</v>
      </c>
      <c r="C8">
        <v>7.84</v>
      </c>
      <c r="D8">
        <v>8.8699999999999992</v>
      </c>
      <c r="E8">
        <v>8.51</v>
      </c>
    </row>
    <row r="9" spans="1:5" x14ac:dyDescent="0.2">
      <c r="B9">
        <v>7.99</v>
      </c>
      <c r="C9">
        <v>7.67</v>
      </c>
      <c r="D9">
        <v>8.84</v>
      </c>
      <c r="E9">
        <v>8.82</v>
      </c>
    </row>
    <row r="10" spans="1:5" x14ac:dyDescent="0.2">
      <c r="B10">
        <v>7.89</v>
      </c>
      <c r="C10">
        <v>7.74</v>
      </c>
      <c r="D10">
        <v>8.7799999999999994</v>
      </c>
      <c r="E10">
        <v>8.3800000000000008</v>
      </c>
    </row>
    <row r="11" spans="1:5" x14ac:dyDescent="0.2">
      <c r="B11">
        <f>AVERAGE(B1:B10)</f>
        <v>7.8549999999999995</v>
      </c>
      <c r="C11">
        <f>AVERAGE(C1:C10)</f>
        <v>7.7040000000000006</v>
      </c>
      <c r="D11">
        <f>AVERAGE(D1:D10)</f>
        <v>8.7970000000000006</v>
      </c>
      <c r="E11">
        <f>AVERAGE(E1:E10)</f>
        <v>8.6419999999999995</v>
      </c>
    </row>
    <row r="12" spans="1:5" x14ac:dyDescent="0.2">
      <c r="B12">
        <f>(ABS(B11-B10)+ABS(B11-B9)+ABS(B11-B8)+ABS(B11-B7)+ABS(B11-B6)+ABS(B11-B5)+ABS(B11-B4)+ABS(B11-B3)+ABS(B11-B2)+ABS(B11-B1))</f>
        <v>1.3000000000000007</v>
      </c>
      <c r="C12">
        <f>(ABS(C11-C10)+ABS(C11-C9)+ABS(C11-C8)+ABS(C11-C7)+ABS(C11-C6)+ABS(C11-C5)+ABS(C11-C4)+ABS(C11-C3)+ABS(C11-C2)+ABS(C11-C1))</f>
        <v>1.1519999999999984</v>
      </c>
      <c r="D12">
        <f>(ABS(D11-D10)+ABS(D11-D9)+ABS(D11-D8)+ABS(D11-D7)+ABS(D11-D6)+ABS(D11-D5)+ABS(D11-D4)+ABS(D11-D3)+ABS(D11-D2)+ABS(D11-D1))</f>
        <v>0.50199999999999712</v>
      </c>
      <c r="E12">
        <f>(ABS(E11-E10)+ABS(E11-E9)+ABS(E11-E8)+ABS(E11-E7)+ABS(E11-E6)+ABS(E11-E5)+ABS(E11-E4)+ABS(E11-E3)+ABS(E11-E2)+ABS(E11-E1))</f>
        <v>1.3599999999999977</v>
      </c>
    </row>
    <row r="13" spans="1:5" x14ac:dyDescent="0.2">
      <c r="B13">
        <f>B12/10</f>
        <v>0.13000000000000006</v>
      </c>
      <c r="C13">
        <f>C12/10</f>
        <v>0.11519999999999983</v>
      </c>
      <c r="D13">
        <f>D12/10</f>
        <v>5.019999999999971E-2</v>
      </c>
      <c r="E13">
        <f>E12/10</f>
        <v>0.13599999999999976</v>
      </c>
    </row>
    <row r="14" spans="1:5" x14ac:dyDescent="0.2">
      <c r="B14">
        <f>B13/B11</f>
        <v>1.6549968173138137E-2</v>
      </c>
      <c r="C14">
        <f>C13/C11</f>
        <v>1.495327102803736E-2</v>
      </c>
      <c r="D14">
        <f>D13/D11</f>
        <v>5.7064908491530871E-3</v>
      </c>
      <c r="E14">
        <f>E13/E11</f>
        <v>1.5737097894005989E-2</v>
      </c>
    </row>
    <row r="15" spans="1:5" x14ac:dyDescent="0.2">
      <c r="B15" s="1">
        <f>B14*100</f>
        <v>1.6549968173138137</v>
      </c>
      <c r="C15" s="1">
        <f>C14*100</f>
        <v>1.495327102803736</v>
      </c>
      <c r="D15" s="1">
        <f>D14*100</f>
        <v>0.57064908491530875</v>
      </c>
      <c r="E15" s="1">
        <f>E14*100</f>
        <v>1.5737097894005989</v>
      </c>
    </row>
    <row r="16" spans="1:5" x14ac:dyDescent="0.2">
      <c r="B16" s="6">
        <f>((POWER(ABS(B11-B1), 2))+(POWER(ABS(B11-B2), 2))+(POWER(ABS(B11-B3), 2))+(POWER(ABS(B11-B4), 2))+(POWER(ABS(B11-B5), 2))+(POWER(ABS(B11-B6), 2))+(POWER(ABS(B11-B7), 2))+(POWER(ABS(B11-B8), 2))+(POWER(ABS(B11-B9), 2))+(POWER(ABS(B11-B10), 2)))</f>
        <v>0.20084999999999995</v>
      </c>
      <c r="C16" s="6">
        <f>((POWER(ABS(C11-C1), 2))+(POWER(ABS(C11-C2), 2))+(POWER(ABS(C11-C3), 2))+(POWER(ABS(C11-C4), 2))+(POWER(ABS(C11-C5), 2))+(POWER(ABS(C11-C6), 2))+(POWER(ABS(C11-C7), 2))+(POWER(ABS(C11-C8), 2))+(POWER(ABS(C11-C9), 2))+(POWER(ABS(C11-C10), 2)))</f>
        <v>0.19283999999999962</v>
      </c>
      <c r="D16" s="6">
        <f>((POWER(ABS(D11-D1), 2))+(POWER(ABS(D11-D2), 2))+(POWER(ABS(D11-D3), 2))+(POWER(ABS(D11-D4), 2))+(POWER(ABS(D11-D5), 2))+(POWER(ABS(D11-D6), 2))+(POWER(ABS(D11-D7), 2))+(POWER(ABS(D11-D8), 2))+(POWER(ABS(D11-D9), 2))+(POWER(ABS(D11-D10), 2)))</f>
        <v>4.4409999999999582E-2</v>
      </c>
      <c r="E16" s="6">
        <f>((POWER(ABS(E11-E1), 2))+(POWER(ABS(E11-E2), 2))+(POWER(ABS(E11-E3), 2))+(POWER(ABS(E11-E4), 2))+(POWER(ABS(E11-E5), 2))+(POWER(ABS(E11-E6), 2))+(POWER(ABS(E11-E7), 2))+(POWER(ABS(E11-E8), 2))+(POWER(ABS(E11-E9), 2))+(POWER(ABS(E11-E10), 2)))</f>
        <v>0.23775999999999897</v>
      </c>
    </row>
    <row r="17" spans="2:5" x14ac:dyDescent="0.2">
      <c r="B17" s="6">
        <f>B16/9</f>
        <v>2.2316666666666662E-2</v>
      </c>
      <c r="C17" s="6">
        <f>C16/9</f>
        <v>2.1426666666666625E-2</v>
      </c>
      <c r="D17" s="6">
        <f>D16/9</f>
        <v>4.9344444444443976E-3</v>
      </c>
      <c r="E17" s="6">
        <f>E16/9</f>
        <v>2.6417777777777665E-2</v>
      </c>
    </row>
    <row r="18" spans="2:5" x14ac:dyDescent="0.2">
      <c r="B18" s="2">
        <f>SQRT(B17)/SQRT(10)</f>
        <v>4.7240519331043195E-2</v>
      </c>
      <c r="C18" s="2">
        <f>SQRT(C17)/SQRT(10)</f>
        <v>4.6288947564906487E-2</v>
      </c>
      <c r="D18" s="2">
        <f>SQRT(D17)/SQRT(10)</f>
        <v>2.2213609442061407E-2</v>
      </c>
      <c r="E18" s="2">
        <f>SQRT(E17)/SQRT(10)</f>
        <v>5.1398227379723577E-2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11.35</v>
      </c>
      <c r="C6">
        <v>12.17</v>
      </c>
      <c r="D6">
        <v>10.99</v>
      </c>
      <c r="E6">
        <v>12.25</v>
      </c>
      <c r="F6">
        <v>11.54</v>
      </c>
      <c r="G6">
        <v>10.78</v>
      </c>
      <c r="J6">
        <v>11.55</v>
      </c>
      <c r="K6">
        <v>10.34</v>
      </c>
      <c r="L6">
        <v>10.69</v>
      </c>
      <c r="M6">
        <v>9.56</v>
      </c>
      <c r="N6">
        <v>9.64</v>
      </c>
      <c r="O6">
        <v>9.25</v>
      </c>
      <c r="P6">
        <v>10.65</v>
      </c>
      <c r="Q6">
        <v>10.98</v>
      </c>
      <c r="R6">
        <v>11.54</v>
      </c>
      <c r="S6">
        <v>9.4499999999999993</v>
      </c>
      <c r="T6">
        <v>11.69</v>
      </c>
    </row>
    <row r="7" spans="1:20" x14ac:dyDescent="0.2">
      <c r="A7" t="s">
        <v>6</v>
      </c>
      <c r="B7">
        <v>11.91</v>
      </c>
      <c r="C7">
        <v>12.44</v>
      </c>
      <c r="D7">
        <v>12.19</v>
      </c>
      <c r="E7">
        <v>13.26</v>
      </c>
      <c r="F7">
        <v>13.47</v>
      </c>
      <c r="G7">
        <v>12.53</v>
      </c>
      <c r="J7">
        <v>12.82</v>
      </c>
      <c r="K7">
        <v>11.62</v>
      </c>
      <c r="L7">
        <v>11.96</v>
      </c>
      <c r="M7">
        <v>9.86</v>
      </c>
      <c r="N7">
        <v>10.45</v>
      </c>
      <c r="O7">
        <v>10.34</v>
      </c>
      <c r="P7">
        <v>12.99</v>
      </c>
      <c r="Q7">
        <v>12.55</v>
      </c>
      <c r="R7">
        <v>12.86</v>
      </c>
      <c r="S7">
        <v>10.46</v>
      </c>
      <c r="T7">
        <v>13.11</v>
      </c>
    </row>
    <row r="8" spans="1:20" x14ac:dyDescent="0.2">
      <c r="A8" t="s">
        <v>7</v>
      </c>
      <c r="B8">
        <v>12.99</v>
      </c>
      <c r="C8">
        <v>12.71</v>
      </c>
      <c r="D8">
        <v>12.74</v>
      </c>
      <c r="E8">
        <v>13.66</v>
      </c>
      <c r="F8">
        <v>14.63</v>
      </c>
      <c r="G8">
        <v>12.43</v>
      </c>
      <c r="J8">
        <v>13.62</v>
      </c>
      <c r="K8">
        <v>12.33</v>
      </c>
      <c r="L8">
        <v>12.47</v>
      </c>
      <c r="M8">
        <v>11.68</v>
      </c>
      <c r="N8">
        <v>10.86</v>
      </c>
      <c r="O8">
        <v>10.97</v>
      </c>
      <c r="P8">
        <v>12.86</v>
      </c>
      <c r="Q8">
        <v>13.23</v>
      </c>
      <c r="R8">
        <v>13.37</v>
      </c>
      <c r="S8">
        <v>10.89</v>
      </c>
      <c r="T8">
        <v>13.85</v>
      </c>
    </row>
    <row r="9" spans="1:20" x14ac:dyDescent="0.2">
      <c r="A9" t="s">
        <v>8</v>
      </c>
      <c r="B9">
        <v>12.05</v>
      </c>
      <c r="C9">
        <v>13.69</v>
      </c>
      <c r="D9">
        <v>12.63</v>
      </c>
      <c r="E9">
        <v>13.84</v>
      </c>
      <c r="F9">
        <v>13.46</v>
      </c>
      <c r="G9">
        <v>13.12</v>
      </c>
      <c r="J9">
        <v>13.81</v>
      </c>
      <c r="K9">
        <v>12.38</v>
      </c>
      <c r="L9">
        <v>12.29</v>
      </c>
      <c r="M9">
        <v>11.73</v>
      </c>
      <c r="N9">
        <v>10.98</v>
      </c>
      <c r="O9">
        <v>10.72</v>
      </c>
      <c r="P9">
        <v>12.97</v>
      </c>
      <c r="Q9">
        <v>13.09</v>
      </c>
      <c r="R9">
        <v>13.53</v>
      </c>
      <c r="S9">
        <v>10.44</v>
      </c>
      <c r="T9">
        <v>13.49</v>
      </c>
    </row>
    <row r="10" spans="1:20" x14ac:dyDescent="0.2">
      <c r="A10" t="s">
        <v>9</v>
      </c>
      <c r="B10">
        <v>9.15</v>
      </c>
      <c r="C10">
        <v>9.9700000000000006</v>
      </c>
      <c r="D10">
        <v>9.4499999999999993</v>
      </c>
      <c r="E10">
        <v>9.9499999999999993</v>
      </c>
      <c r="F10">
        <v>10.16</v>
      </c>
      <c r="G10">
        <v>9.2799999999999994</v>
      </c>
      <c r="J10">
        <v>9.59</v>
      </c>
      <c r="K10">
        <v>8.43</v>
      </c>
      <c r="M10">
        <v>7.98</v>
      </c>
      <c r="N10">
        <v>7.95</v>
      </c>
      <c r="O10">
        <v>7.05</v>
      </c>
      <c r="P10">
        <v>9.99</v>
      </c>
      <c r="Q10">
        <v>9.98</v>
      </c>
      <c r="R10">
        <v>9.94</v>
      </c>
      <c r="S10">
        <v>7.64</v>
      </c>
      <c r="T10">
        <v>9.67</v>
      </c>
    </row>
    <row r="11" spans="1:20" x14ac:dyDescent="0.2">
      <c r="A11" t="s">
        <v>10</v>
      </c>
      <c r="B11">
        <v>9.5299999999999994</v>
      </c>
      <c r="C11">
        <v>10.58</v>
      </c>
      <c r="D11">
        <v>10.27</v>
      </c>
      <c r="E11">
        <v>9.92</v>
      </c>
      <c r="F11">
        <v>10.88</v>
      </c>
      <c r="G11">
        <v>9.8800000000000008</v>
      </c>
      <c r="J11">
        <v>9.84</v>
      </c>
      <c r="K11">
        <v>8.82</v>
      </c>
      <c r="M11">
        <v>7.87</v>
      </c>
      <c r="N11">
        <v>7.96</v>
      </c>
      <c r="O11">
        <v>7.25</v>
      </c>
      <c r="P11">
        <v>9.8699999999999992</v>
      </c>
      <c r="Q11">
        <v>10.56</v>
      </c>
      <c r="R11">
        <v>10.43</v>
      </c>
      <c r="S11">
        <v>7.66</v>
      </c>
      <c r="T11">
        <v>10.29</v>
      </c>
    </row>
    <row r="12" spans="1:20" x14ac:dyDescent="0.2">
      <c r="A12" t="s">
        <v>11</v>
      </c>
      <c r="B12">
        <v>10.44</v>
      </c>
      <c r="C12">
        <v>11.81</v>
      </c>
      <c r="D12">
        <v>10.37</v>
      </c>
      <c r="E12">
        <v>11.36</v>
      </c>
      <c r="F12">
        <v>11.62</v>
      </c>
      <c r="G12">
        <v>10.63</v>
      </c>
      <c r="J12">
        <v>11.44</v>
      </c>
      <c r="K12">
        <v>9.93</v>
      </c>
      <c r="M12">
        <v>9.42</v>
      </c>
      <c r="N12">
        <v>8.9499999999999993</v>
      </c>
      <c r="O12">
        <v>8.43</v>
      </c>
      <c r="P12">
        <v>11.99</v>
      </c>
      <c r="Q12">
        <v>11.47</v>
      </c>
      <c r="R12">
        <v>11.97</v>
      </c>
      <c r="S12">
        <v>8.44</v>
      </c>
      <c r="T12">
        <v>11.29</v>
      </c>
    </row>
    <row r="13" spans="1:20" x14ac:dyDescent="0.2">
      <c r="A13" t="s">
        <v>12</v>
      </c>
      <c r="B13">
        <v>10.37</v>
      </c>
      <c r="C13">
        <v>11.19</v>
      </c>
      <c r="D13">
        <v>10.71</v>
      </c>
      <c r="E13">
        <v>11.34</v>
      </c>
      <c r="F13">
        <v>11.78</v>
      </c>
      <c r="G13">
        <v>10.99</v>
      </c>
      <c r="J13">
        <v>11.24</v>
      </c>
      <c r="K13">
        <v>9.4499999999999993</v>
      </c>
      <c r="M13">
        <v>9.44</v>
      </c>
      <c r="N13">
        <v>8.91</v>
      </c>
      <c r="O13">
        <v>7.88</v>
      </c>
      <c r="P13">
        <v>11.23</v>
      </c>
      <c r="Q13">
        <v>11.15</v>
      </c>
      <c r="R13">
        <v>11.57</v>
      </c>
      <c r="S13">
        <v>8.7799999999999994</v>
      </c>
      <c r="T13">
        <v>11.21</v>
      </c>
    </row>
    <row r="14" spans="1:20" x14ac:dyDescent="0.2">
      <c r="A14" t="s">
        <v>13</v>
      </c>
      <c r="B14">
        <v>8.24</v>
      </c>
      <c r="C14">
        <v>8.98</v>
      </c>
      <c r="D14">
        <v>8.14</v>
      </c>
      <c r="F14">
        <v>9.7799999999999994</v>
      </c>
      <c r="G14">
        <v>8.15</v>
      </c>
      <c r="H14">
        <v>8.91</v>
      </c>
      <c r="J14">
        <v>8.7899999999999991</v>
      </c>
      <c r="K14">
        <v>6.67</v>
      </c>
      <c r="M14">
        <v>6.25</v>
      </c>
      <c r="P14">
        <v>8.42</v>
      </c>
      <c r="Q14">
        <v>8.2899999999999991</v>
      </c>
      <c r="T14">
        <v>8.39</v>
      </c>
    </row>
    <row r="15" spans="1:20" x14ac:dyDescent="0.2">
      <c r="A15" t="s">
        <v>14</v>
      </c>
      <c r="B15">
        <v>6.33</v>
      </c>
      <c r="C15">
        <v>6.82</v>
      </c>
      <c r="D15">
        <v>6.68</v>
      </c>
      <c r="F15">
        <v>7.52</v>
      </c>
      <c r="G15">
        <v>6.92</v>
      </c>
      <c r="H15">
        <v>7.78</v>
      </c>
      <c r="J15">
        <v>7.98</v>
      </c>
      <c r="K15">
        <v>7.72</v>
      </c>
      <c r="M15">
        <v>7.46</v>
      </c>
      <c r="P15">
        <v>6.28</v>
      </c>
      <c r="Q15">
        <v>7.35</v>
      </c>
      <c r="T15">
        <v>7.14</v>
      </c>
    </row>
    <row r="16" spans="1:20" x14ac:dyDescent="0.2">
      <c r="A16" t="s">
        <v>15</v>
      </c>
      <c r="B16">
        <v>7.55</v>
      </c>
      <c r="C16">
        <v>8.31</v>
      </c>
      <c r="D16">
        <v>7.56</v>
      </c>
      <c r="F16">
        <v>8.39</v>
      </c>
      <c r="G16">
        <v>7.25</v>
      </c>
      <c r="J16">
        <v>8.5500000000000007</v>
      </c>
      <c r="P16">
        <v>7.34</v>
      </c>
      <c r="Q16">
        <v>7.97</v>
      </c>
      <c r="T16">
        <v>7.49</v>
      </c>
    </row>
    <row r="17" spans="1:20" x14ac:dyDescent="0.2">
      <c r="A17" t="s">
        <v>16</v>
      </c>
      <c r="B17">
        <v>6.94</v>
      </c>
      <c r="C17">
        <v>7.93</v>
      </c>
      <c r="D17">
        <v>6.41</v>
      </c>
      <c r="F17">
        <v>7.08</v>
      </c>
      <c r="G17">
        <v>6.95</v>
      </c>
      <c r="J17">
        <v>7.98</v>
      </c>
      <c r="P17">
        <v>7.63</v>
      </c>
      <c r="Q17">
        <v>7.38</v>
      </c>
      <c r="T17">
        <v>6.99</v>
      </c>
    </row>
    <row r="18" spans="1:20" x14ac:dyDescent="0.2">
      <c r="A18" t="s">
        <v>17</v>
      </c>
      <c r="C18">
        <v>8.92</v>
      </c>
      <c r="G18">
        <v>8.15</v>
      </c>
    </row>
    <row r="19" spans="1:20" x14ac:dyDescent="0.2">
      <c r="A19" t="s">
        <v>18</v>
      </c>
      <c r="C19">
        <v>7.84</v>
      </c>
      <c r="G19">
        <v>7.32</v>
      </c>
    </row>
    <row r="20" spans="1:20" x14ac:dyDescent="0.2">
      <c r="A20" t="s">
        <v>19</v>
      </c>
      <c r="B20">
        <v>7.31</v>
      </c>
      <c r="G20">
        <v>7.48</v>
      </c>
      <c r="H20">
        <v>8.5500000000000007</v>
      </c>
      <c r="M20">
        <v>7.55</v>
      </c>
    </row>
    <row r="21" spans="1:20" x14ac:dyDescent="0.2">
      <c r="A21" t="s">
        <v>20</v>
      </c>
      <c r="B21">
        <v>8.83</v>
      </c>
      <c r="G21">
        <v>8.7899999999999991</v>
      </c>
      <c r="M21">
        <v>9.31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11.28</v>
      </c>
      <c r="C26">
        <v>11.96</v>
      </c>
      <c r="D26">
        <v>11.27</v>
      </c>
      <c r="E26">
        <v>12.16</v>
      </c>
      <c r="F26">
        <v>11.82</v>
      </c>
      <c r="G26">
        <v>10.93</v>
      </c>
      <c r="J26">
        <v>11.69</v>
      </c>
      <c r="K26">
        <v>10.29</v>
      </c>
      <c r="L26">
        <v>10.66</v>
      </c>
      <c r="M26">
        <v>9.99</v>
      </c>
      <c r="N26">
        <v>9.64</v>
      </c>
      <c r="O26">
        <v>9.3800000000000008</v>
      </c>
      <c r="P26">
        <v>10.94</v>
      </c>
      <c r="Q26">
        <v>10.99</v>
      </c>
      <c r="R26">
        <v>11.64</v>
      </c>
      <c r="S26">
        <v>9.69</v>
      </c>
      <c r="T26">
        <v>11.88</v>
      </c>
    </row>
    <row r="27" spans="1:20" x14ac:dyDescent="0.2">
      <c r="A27" t="s">
        <v>26</v>
      </c>
      <c r="B27">
        <v>11.87</v>
      </c>
      <c r="C27">
        <v>12.47</v>
      </c>
      <c r="D27">
        <v>12.46</v>
      </c>
      <c r="E27">
        <v>13.62</v>
      </c>
      <c r="F27">
        <v>13.88</v>
      </c>
      <c r="G27">
        <v>12.82</v>
      </c>
      <c r="J27">
        <v>12.92</v>
      </c>
      <c r="K27">
        <v>11.67</v>
      </c>
      <c r="L27">
        <v>11.61</v>
      </c>
      <c r="M27">
        <v>9.7100000000000009</v>
      </c>
      <c r="N27">
        <v>10.49</v>
      </c>
      <c r="O27">
        <v>9.7899999999999991</v>
      </c>
      <c r="P27">
        <v>12.99</v>
      </c>
      <c r="Q27">
        <v>12.92</v>
      </c>
      <c r="R27">
        <v>12.95</v>
      </c>
      <c r="S27">
        <v>10.32</v>
      </c>
      <c r="T27">
        <v>13.12</v>
      </c>
    </row>
    <row r="28" spans="1:20" x14ac:dyDescent="0.2">
      <c r="A28" t="s">
        <v>27</v>
      </c>
      <c r="B28">
        <v>13.38</v>
      </c>
      <c r="C28">
        <v>13.11</v>
      </c>
      <c r="D28">
        <v>12.94</v>
      </c>
      <c r="E28">
        <v>14.58</v>
      </c>
      <c r="F28">
        <v>14.71</v>
      </c>
      <c r="G28">
        <v>13.34</v>
      </c>
      <c r="J28">
        <v>14.85</v>
      </c>
      <c r="K28">
        <v>12.41</v>
      </c>
      <c r="L28">
        <v>12.52</v>
      </c>
      <c r="M28">
        <v>11.94</v>
      </c>
      <c r="N28">
        <v>10.83</v>
      </c>
      <c r="O28">
        <v>10.89</v>
      </c>
      <c r="P28">
        <v>13.31</v>
      </c>
      <c r="Q28">
        <v>13.64</v>
      </c>
      <c r="R28">
        <v>14.06</v>
      </c>
      <c r="S28">
        <v>10.98</v>
      </c>
      <c r="T28">
        <v>14.49</v>
      </c>
    </row>
    <row r="29" spans="1:20" x14ac:dyDescent="0.2">
      <c r="A29" t="s">
        <v>28</v>
      </c>
      <c r="B29">
        <v>12.52</v>
      </c>
      <c r="C29">
        <v>13.44</v>
      </c>
      <c r="D29">
        <v>12.41</v>
      </c>
      <c r="E29">
        <v>13.76</v>
      </c>
      <c r="F29">
        <v>13.49</v>
      </c>
      <c r="G29">
        <v>12.93</v>
      </c>
      <c r="J29">
        <v>13.98</v>
      </c>
      <c r="K29">
        <v>12.34</v>
      </c>
      <c r="L29">
        <v>12.29</v>
      </c>
      <c r="M29">
        <v>11.78</v>
      </c>
      <c r="N29">
        <v>10.91</v>
      </c>
      <c r="O29">
        <v>10.59</v>
      </c>
      <c r="P29">
        <v>13.33</v>
      </c>
      <c r="Q29">
        <v>13.23</v>
      </c>
      <c r="R29">
        <v>13.48</v>
      </c>
      <c r="S29">
        <v>10.57</v>
      </c>
      <c r="T29">
        <v>13.63</v>
      </c>
    </row>
    <row r="30" spans="1:20" x14ac:dyDescent="0.2">
      <c r="A30" t="s">
        <v>29</v>
      </c>
      <c r="B30">
        <v>9.3800000000000008</v>
      </c>
      <c r="C30">
        <v>10.38</v>
      </c>
      <c r="D30">
        <v>9.94</v>
      </c>
      <c r="E30">
        <v>10.39</v>
      </c>
      <c r="F30">
        <v>10.24</v>
      </c>
      <c r="G30">
        <v>9.65</v>
      </c>
      <c r="J30">
        <v>9.9600000000000009</v>
      </c>
      <c r="K30">
        <v>8.67</v>
      </c>
      <c r="M30">
        <v>7.98</v>
      </c>
      <c r="N30">
        <v>8.09</v>
      </c>
      <c r="O30">
        <v>7.48</v>
      </c>
      <c r="P30">
        <v>9.98</v>
      </c>
      <c r="Q30">
        <v>10.28</v>
      </c>
      <c r="R30">
        <v>10.17</v>
      </c>
      <c r="S30">
        <v>7.97</v>
      </c>
      <c r="T30">
        <v>9.89</v>
      </c>
    </row>
    <row r="31" spans="1:20" x14ac:dyDescent="0.2">
      <c r="A31" t="s">
        <v>30</v>
      </c>
      <c r="B31">
        <v>9.17</v>
      </c>
      <c r="C31">
        <v>10.89</v>
      </c>
      <c r="D31">
        <v>9.59</v>
      </c>
      <c r="E31">
        <v>9.73</v>
      </c>
      <c r="F31">
        <v>10.61</v>
      </c>
      <c r="G31">
        <v>10.42</v>
      </c>
      <c r="J31">
        <v>9.8699999999999992</v>
      </c>
      <c r="K31">
        <v>8.35</v>
      </c>
      <c r="M31">
        <v>7.88</v>
      </c>
      <c r="N31">
        <v>7.98</v>
      </c>
      <c r="O31">
        <v>7.67</v>
      </c>
      <c r="P31">
        <v>9.9600000000000009</v>
      </c>
      <c r="Q31">
        <v>10.89</v>
      </c>
      <c r="R31">
        <v>10.42</v>
      </c>
      <c r="S31">
        <v>7.93</v>
      </c>
      <c r="T31">
        <v>10.68</v>
      </c>
    </row>
    <row r="32" spans="1:20" x14ac:dyDescent="0.2">
      <c r="A32" t="s">
        <v>31</v>
      </c>
      <c r="B32">
        <v>10.26</v>
      </c>
      <c r="C32">
        <v>12.12</v>
      </c>
      <c r="D32">
        <v>11.26</v>
      </c>
      <c r="E32">
        <v>11.63</v>
      </c>
      <c r="F32">
        <v>11.99</v>
      </c>
      <c r="G32">
        <v>11.25</v>
      </c>
      <c r="J32">
        <v>11.83</v>
      </c>
      <c r="K32">
        <v>9.8800000000000008</v>
      </c>
      <c r="M32">
        <v>9.39</v>
      </c>
      <c r="N32">
        <v>8.9499999999999993</v>
      </c>
      <c r="O32">
        <v>8.49</v>
      </c>
      <c r="P32">
        <v>11.94</v>
      </c>
      <c r="Q32">
        <v>11.74</v>
      </c>
      <c r="R32">
        <v>12.12</v>
      </c>
      <c r="S32">
        <v>8.73</v>
      </c>
      <c r="T32">
        <v>11.65</v>
      </c>
    </row>
    <row r="33" spans="1:20" x14ac:dyDescent="0.2">
      <c r="A33" t="s">
        <v>32</v>
      </c>
      <c r="B33">
        <v>10.53</v>
      </c>
      <c r="C33">
        <v>11.42</v>
      </c>
      <c r="D33">
        <v>10.78</v>
      </c>
      <c r="E33">
        <v>11.77</v>
      </c>
      <c r="F33">
        <v>11.36</v>
      </c>
      <c r="G33">
        <v>11.24</v>
      </c>
      <c r="J33">
        <v>11.52</v>
      </c>
      <c r="K33">
        <v>9.94</v>
      </c>
      <c r="M33">
        <v>9.19</v>
      </c>
      <c r="N33">
        <v>8.8800000000000008</v>
      </c>
      <c r="O33">
        <v>8.4499999999999993</v>
      </c>
      <c r="P33">
        <v>11.26</v>
      </c>
      <c r="Q33">
        <v>11.12</v>
      </c>
      <c r="R33">
        <v>11.75</v>
      </c>
      <c r="S33">
        <v>8.48</v>
      </c>
      <c r="T33">
        <v>11.39</v>
      </c>
    </row>
    <row r="34" spans="1:20" x14ac:dyDescent="0.2">
      <c r="A34" t="s">
        <v>33</v>
      </c>
      <c r="B34">
        <v>8.69</v>
      </c>
      <c r="C34">
        <v>8.9700000000000006</v>
      </c>
      <c r="D34">
        <v>8.5399999999999991</v>
      </c>
      <c r="F34">
        <v>9.74</v>
      </c>
      <c r="G34">
        <v>8.34</v>
      </c>
      <c r="H34">
        <v>8.99</v>
      </c>
      <c r="J34">
        <v>9.19</v>
      </c>
      <c r="K34">
        <v>7.26</v>
      </c>
      <c r="M34">
        <v>6.78</v>
      </c>
      <c r="P34">
        <v>8.92</v>
      </c>
      <c r="Q34">
        <v>9.14</v>
      </c>
      <c r="T34">
        <v>8.9700000000000006</v>
      </c>
    </row>
    <row r="35" spans="1:20" x14ac:dyDescent="0.2">
      <c r="A35" t="s">
        <v>34</v>
      </c>
      <c r="B35">
        <v>6.59</v>
      </c>
      <c r="C35">
        <v>6.53</v>
      </c>
      <c r="D35">
        <v>6.97</v>
      </c>
      <c r="F35">
        <v>7.93</v>
      </c>
      <c r="G35">
        <v>7.67</v>
      </c>
      <c r="H35">
        <v>7.76</v>
      </c>
      <c r="J35">
        <v>7.39</v>
      </c>
      <c r="K35">
        <v>7.67</v>
      </c>
      <c r="M35">
        <v>7.21</v>
      </c>
      <c r="P35">
        <v>6.36</v>
      </c>
      <c r="Q35">
        <v>7.64</v>
      </c>
      <c r="T35">
        <v>7.22</v>
      </c>
    </row>
    <row r="36" spans="1:20" x14ac:dyDescent="0.2">
      <c r="A36" t="s">
        <v>35</v>
      </c>
      <c r="B36">
        <v>7.51</v>
      </c>
      <c r="C36">
        <v>8.67</v>
      </c>
      <c r="D36">
        <v>7.14</v>
      </c>
      <c r="F36">
        <v>8.4600000000000009</v>
      </c>
      <c r="G36">
        <v>7.18</v>
      </c>
      <c r="J36">
        <v>8.86</v>
      </c>
      <c r="P36">
        <v>7.99</v>
      </c>
      <c r="Q36">
        <v>8.15</v>
      </c>
      <c r="T36">
        <v>7.77</v>
      </c>
    </row>
    <row r="37" spans="1:20" x14ac:dyDescent="0.2">
      <c r="A37" t="s">
        <v>36</v>
      </c>
      <c r="B37">
        <v>6.83</v>
      </c>
      <c r="C37">
        <v>7.56</v>
      </c>
      <c r="D37">
        <v>6.27</v>
      </c>
      <c r="F37">
        <v>7.29</v>
      </c>
      <c r="G37">
        <v>6.85</v>
      </c>
      <c r="J37">
        <v>7.89</v>
      </c>
      <c r="P37">
        <v>7.97</v>
      </c>
      <c r="Q37">
        <v>7.89</v>
      </c>
      <c r="T37">
        <v>6.66</v>
      </c>
    </row>
    <row r="38" spans="1:20" x14ac:dyDescent="0.2">
      <c r="A38" t="s">
        <v>37</v>
      </c>
      <c r="C38">
        <v>9.14</v>
      </c>
      <c r="G38">
        <v>8.2100000000000009</v>
      </c>
    </row>
    <row r="39" spans="1:20" x14ac:dyDescent="0.2">
      <c r="A39" t="s">
        <v>38</v>
      </c>
      <c r="C39">
        <v>7.89</v>
      </c>
      <c r="G39">
        <v>7.31</v>
      </c>
    </row>
    <row r="40" spans="1:20" x14ac:dyDescent="0.2">
      <c r="A40" t="s">
        <v>39</v>
      </c>
      <c r="B40">
        <v>7.66</v>
      </c>
      <c r="G40">
        <v>7.62</v>
      </c>
      <c r="H40">
        <v>8.7799999999999994</v>
      </c>
      <c r="M40">
        <v>8.06</v>
      </c>
    </row>
    <row r="41" spans="1:20" x14ac:dyDescent="0.2">
      <c r="A41" t="s">
        <v>40</v>
      </c>
      <c r="B41">
        <v>9.1300000000000008</v>
      </c>
      <c r="G41">
        <v>8.92</v>
      </c>
      <c r="M41">
        <v>9.51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10.81</v>
      </c>
      <c r="D46">
        <v>9.6199999999999992</v>
      </c>
      <c r="G46">
        <v>9.6199999999999992</v>
      </c>
      <c r="I46">
        <v>9.3800000000000008</v>
      </c>
      <c r="N46">
        <v>8.43</v>
      </c>
      <c r="O46">
        <v>7.72</v>
      </c>
      <c r="Q46">
        <v>8.52</v>
      </c>
      <c r="R46">
        <v>9.99</v>
      </c>
      <c r="T46">
        <v>10.29</v>
      </c>
    </row>
    <row r="47" spans="1:20" x14ac:dyDescent="0.2">
      <c r="A47" t="s">
        <v>46</v>
      </c>
      <c r="C47">
        <v>12.72</v>
      </c>
      <c r="D47">
        <v>11.53</v>
      </c>
      <c r="G47">
        <v>12.77</v>
      </c>
      <c r="I47">
        <v>12.92</v>
      </c>
      <c r="N47">
        <v>10.38</v>
      </c>
      <c r="O47">
        <v>9.51</v>
      </c>
      <c r="Q47">
        <v>10.94</v>
      </c>
      <c r="R47">
        <v>12.68</v>
      </c>
      <c r="T47">
        <v>12.81</v>
      </c>
    </row>
    <row r="48" spans="1:20" x14ac:dyDescent="0.2">
      <c r="A48" t="s">
        <v>47</v>
      </c>
      <c r="C48">
        <v>13.67</v>
      </c>
      <c r="D48">
        <v>12.08</v>
      </c>
      <c r="G48">
        <v>12.67</v>
      </c>
      <c r="I48">
        <v>12.53</v>
      </c>
      <c r="N48">
        <v>10.98</v>
      </c>
      <c r="O48">
        <v>10.39</v>
      </c>
      <c r="Q48">
        <v>11.31</v>
      </c>
      <c r="R48">
        <v>12.92</v>
      </c>
      <c r="T48">
        <v>13.23</v>
      </c>
    </row>
    <row r="49" spans="1:20" x14ac:dyDescent="0.2">
      <c r="A49" t="s">
        <v>48</v>
      </c>
      <c r="C49">
        <v>13.16</v>
      </c>
      <c r="D49">
        <v>12.15</v>
      </c>
      <c r="G49">
        <v>12.79</v>
      </c>
      <c r="I49">
        <v>12.42</v>
      </c>
      <c r="N49">
        <v>10.77</v>
      </c>
      <c r="O49">
        <v>10.38</v>
      </c>
      <c r="Q49">
        <v>11.15</v>
      </c>
      <c r="R49">
        <v>12.53</v>
      </c>
      <c r="T49">
        <v>13.06</v>
      </c>
    </row>
    <row r="50" spans="1:20" x14ac:dyDescent="0.2">
      <c r="A50" t="s">
        <v>49</v>
      </c>
      <c r="C50">
        <v>8.75</v>
      </c>
      <c r="D50">
        <v>7.94</v>
      </c>
      <c r="G50">
        <v>7.62</v>
      </c>
      <c r="I50">
        <v>8.18</v>
      </c>
      <c r="N50">
        <v>6.64</v>
      </c>
      <c r="O50">
        <v>6.11</v>
      </c>
      <c r="R50">
        <v>8.58</v>
      </c>
      <c r="T50">
        <v>8.25</v>
      </c>
    </row>
    <row r="51" spans="1:20" x14ac:dyDescent="0.2">
      <c r="A51" t="s">
        <v>50</v>
      </c>
      <c r="C51">
        <v>10.15</v>
      </c>
      <c r="D51">
        <v>10.69</v>
      </c>
      <c r="G51">
        <v>9.59</v>
      </c>
      <c r="I51">
        <v>10.44</v>
      </c>
      <c r="N51">
        <v>8.69</v>
      </c>
      <c r="O51">
        <v>8.18</v>
      </c>
      <c r="R51">
        <v>10.26</v>
      </c>
      <c r="T51">
        <v>10.29</v>
      </c>
    </row>
    <row r="52" spans="1:20" x14ac:dyDescent="0.2">
      <c r="A52" t="s">
        <v>51</v>
      </c>
      <c r="C52">
        <v>11.42</v>
      </c>
      <c r="D52">
        <v>10.38</v>
      </c>
      <c r="G52">
        <v>10.49</v>
      </c>
      <c r="I52">
        <v>11.24</v>
      </c>
      <c r="N52">
        <v>9.34</v>
      </c>
      <c r="O52">
        <v>8.83</v>
      </c>
      <c r="R52">
        <v>10.94</v>
      </c>
      <c r="T52">
        <v>10.85</v>
      </c>
    </row>
    <row r="53" spans="1:20" x14ac:dyDescent="0.2">
      <c r="A53" t="s">
        <v>52</v>
      </c>
      <c r="C53">
        <v>11.16</v>
      </c>
      <c r="D53">
        <v>10.67</v>
      </c>
      <c r="G53">
        <v>10.79</v>
      </c>
      <c r="I53">
        <v>11.09</v>
      </c>
      <c r="N53">
        <v>9.15</v>
      </c>
      <c r="O53">
        <v>8.7100000000000009</v>
      </c>
      <c r="R53">
        <v>10.94</v>
      </c>
      <c r="T53">
        <v>10.83</v>
      </c>
    </row>
    <row r="54" spans="1:20" x14ac:dyDescent="0.2">
      <c r="A54" t="s">
        <v>53</v>
      </c>
      <c r="C54">
        <v>7.15</v>
      </c>
      <c r="G54">
        <v>6.71</v>
      </c>
      <c r="R54">
        <v>6.99</v>
      </c>
    </row>
    <row r="55" spans="1:20" x14ac:dyDescent="0.2">
      <c r="A55" t="s">
        <v>54</v>
      </c>
      <c r="C55">
        <v>8.61</v>
      </c>
      <c r="G55">
        <v>8.44</v>
      </c>
      <c r="R55">
        <v>8.99</v>
      </c>
    </row>
    <row r="56" spans="1:20" x14ac:dyDescent="0.2">
      <c r="A56" t="s">
        <v>55</v>
      </c>
      <c r="C56">
        <v>6.17</v>
      </c>
      <c r="E56">
        <v>5.32</v>
      </c>
      <c r="G56">
        <v>4.8899999999999997</v>
      </c>
      <c r="R56">
        <v>6.11</v>
      </c>
    </row>
    <row r="57" spans="1:20" x14ac:dyDescent="0.2">
      <c r="A57" t="s">
        <v>56</v>
      </c>
      <c r="C57">
        <v>9.76</v>
      </c>
      <c r="G57">
        <v>9.19</v>
      </c>
    </row>
    <row r="58" spans="1:20" x14ac:dyDescent="0.2">
      <c r="A58" t="s">
        <v>57</v>
      </c>
      <c r="C58">
        <v>7.69</v>
      </c>
      <c r="G58">
        <v>6.77</v>
      </c>
    </row>
    <row r="59" spans="1:20" x14ac:dyDescent="0.2">
      <c r="A59" t="s">
        <v>58</v>
      </c>
      <c r="C59">
        <v>8.58</v>
      </c>
      <c r="G59">
        <v>6.65</v>
      </c>
    </row>
    <row r="60" spans="1:20" x14ac:dyDescent="0.2">
      <c r="A60" t="s">
        <v>59</v>
      </c>
      <c r="C60">
        <v>8.83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11.49</v>
      </c>
      <c r="D65">
        <v>9.99</v>
      </c>
      <c r="G65">
        <v>9.92</v>
      </c>
      <c r="I65">
        <v>9.9499999999999993</v>
      </c>
      <c r="N65">
        <v>8.5299999999999994</v>
      </c>
      <c r="O65">
        <v>7.83</v>
      </c>
      <c r="Q65">
        <v>8.7200000000000006</v>
      </c>
      <c r="R65">
        <v>10.29</v>
      </c>
      <c r="T65">
        <v>10.49</v>
      </c>
    </row>
    <row r="66" spans="1:20" x14ac:dyDescent="0.2">
      <c r="A66" t="s">
        <v>65</v>
      </c>
      <c r="C66">
        <v>12.33</v>
      </c>
      <c r="D66">
        <v>11.98</v>
      </c>
      <c r="G66">
        <v>12.55</v>
      </c>
      <c r="I66">
        <v>12.92</v>
      </c>
      <c r="N66">
        <v>10.43</v>
      </c>
      <c r="O66">
        <v>9.83</v>
      </c>
      <c r="Q66">
        <v>10.85</v>
      </c>
      <c r="R66">
        <v>12.94</v>
      </c>
      <c r="T66">
        <v>12.97</v>
      </c>
    </row>
    <row r="67" spans="1:20" x14ac:dyDescent="0.2">
      <c r="A67" t="s">
        <v>66</v>
      </c>
      <c r="C67">
        <v>13.67</v>
      </c>
      <c r="D67">
        <v>12.58</v>
      </c>
      <c r="G67">
        <v>12.88</v>
      </c>
      <c r="I67">
        <v>12.67</v>
      </c>
      <c r="N67">
        <v>10.93</v>
      </c>
      <c r="O67">
        <v>10.47</v>
      </c>
      <c r="Q67">
        <v>11.33</v>
      </c>
      <c r="R67">
        <v>12.67</v>
      </c>
      <c r="T67">
        <v>13.34</v>
      </c>
    </row>
    <row r="68" spans="1:20" x14ac:dyDescent="0.2">
      <c r="A68" t="s">
        <v>67</v>
      </c>
      <c r="C68">
        <v>13.54</v>
      </c>
      <c r="D68">
        <v>12.67</v>
      </c>
      <c r="G68">
        <v>12.77</v>
      </c>
      <c r="I68">
        <v>12.85</v>
      </c>
      <c r="N68">
        <v>10.77</v>
      </c>
      <c r="O68">
        <v>10.36</v>
      </c>
      <c r="Q68">
        <v>11.65</v>
      </c>
      <c r="R68">
        <v>12.47</v>
      </c>
      <c r="T68">
        <v>13.46</v>
      </c>
    </row>
    <row r="69" spans="1:20" x14ac:dyDescent="0.2">
      <c r="A69" t="s">
        <v>68</v>
      </c>
      <c r="C69">
        <v>8.9700000000000006</v>
      </c>
      <c r="D69">
        <v>7.94</v>
      </c>
      <c r="G69">
        <v>7.79</v>
      </c>
      <c r="I69">
        <v>8.5500000000000007</v>
      </c>
      <c r="N69">
        <v>6.85</v>
      </c>
      <c r="O69">
        <v>6.22</v>
      </c>
      <c r="R69">
        <v>8.7100000000000009</v>
      </c>
      <c r="T69">
        <v>8.3800000000000008</v>
      </c>
    </row>
    <row r="70" spans="1:20" x14ac:dyDescent="0.2">
      <c r="A70" t="s">
        <v>69</v>
      </c>
      <c r="C70">
        <v>10.19</v>
      </c>
      <c r="D70">
        <v>10.43</v>
      </c>
      <c r="G70">
        <v>9.76</v>
      </c>
      <c r="I70">
        <v>10.88</v>
      </c>
      <c r="N70">
        <v>8.7899999999999991</v>
      </c>
      <c r="O70">
        <v>8.33</v>
      </c>
      <c r="R70">
        <v>10.26</v>
      </c>
      <c r="T70">
        <v>10.36</v>
      </c>
    </row>
    <row r="71" spans="1:20" x14ac:dyDescent="0.2">
      <c r="A71" t="s">
        <v>70</v>
      </c>
      <c r="C71">
        <v>11.31</v>
      </c>
      <c r="D71">
        <v>10.73</v>
      </c>
      <c r="G71">
        <v>10.92</v>
      </c>
      <c r="I71">
        <v>11.66</v>
      </c>
      <c r="N71">
        <v>9.26</v>
      </c>
      <c r="O71">
        <v>9.0299999999999994</v>
      </c>
      <c r="R71">
        <v>11.27</v>
      </c>
      <c r="T71">
        <v>11.08</v>
      </c>
    </row>
    <row r="72" spans="1:20" x14ac:dyDescent="0.2">
      <c r="A72" t="s">
        <v>71</v>
      </c>
      <c r="C72">
        <v>11.53</v>
      </c>
      <c r="D72">
        <v>10.99</v>
      </c>
      <c r="G72">
        <v>10.93</v>
      </c>
      <c r="I72">
        <v>11.91</v>
      </c>
      <c r="N72">
        <v>9.15</v>
      </c>
      <c r="O72">
        <v>9.07</v>
      </c>
      <c r="R72">
        <v>11.37</v>
      </c>
      <c r="T72">
        <v>10.65</v>
      </c>
    </row>
    <row r="73" spans="1:20" x14ac:dyDescent="0.2">
      <c r="A73" t="s">
        <v>72</v>
      </c>
      <c r="C73">
        <v>7.51</v>
      </c>
      <c r="G73">
        <v>6.75</v>
      </c>
      <c r="R73">
        <v>6.96</v>
      </c>
    </row>
    <row r="74" spans="1:20" x14ac:dyDescent="0.2">
      <c r="A74" t="s">
        <v>73</v>
      </c>
      <c r="C74">
        <v>8.31</v>
      </c>
      <c r="G74">
        <v>8.5500000000000007</v>
      </c>
      <c r="R74">
        <v>8.9700000000000006</v>
      </c>
    </row>
    <row r="75" spans="1:20" x14ac:dyDescent="0.2">
      <c r="A75" t="s">
        <v>74</v>
      </c>
      <c r="C75">
        <v>6.18</v>
      </c>
      <c r="E75">
        <v>5.44</v>
      </c>
      <c r="G75">
        <v>4.8899999999999997</v>
      </c>
      <c r="R75">
        <v>6.16</v>
      </c>
    </row>
    <row r="76" spans="1:20" x14ac:dyDescent="0.2">
      <c r="A76" t="s">
        <v>75</v>
      </c>
      <c r="C76">
        <v>10.09</v>
      </c>
      <c r="G76">
        <v>8.83</v>
      </c>
    </row>
    <row r="77" spans="1:20" x14ac:dyDescent="0.2">
      <c r="A77" t="s">
        <v>76</v>
      </c>
      <c r="C77">
        <v>7.94</v>
      </c>
      <c r="G77">
        <v>6.63</v>
      </c>
    </row>
    <row r="78" spans="1:20" x14ac:dyDescent="0.2">
      <c r="A78" t="s">
        <v>77</v>
      </c>
      <c r="C78">
        <v>7.63</v>
      </c>
      <c r="G78">
        <v>6.76</v>
      </c>
    </row>
    <row r="79" spans="1:20" x14ac:dyDescent="0.2">
      <c r="A79" t="s">
        <v>78</v>
      </c>
      <c r="C79">
        <v>8.17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11.15</v>
      </c>
      <c r="C6">
        <v>11.63</v>
      </c>
      <c r="D6">
        <v>10.98</v>
      </c>
      <c r="E6">
        <v>11.95</v>
      </c>
      <c r="F6">
        <v>11.67</v>
      </c>
      <c r="G6">
        <v>10.33</v>
      </c>
      <c r="J6">
        <v>11.64</v>
      </c>
      <c r="K6">
        <v>10.41</v>
      </c>
      <c r="L6">
        <v>10.74</v>
      </c>
      <c r="M6">
        <v>9.49</v>
      </c>
      <c r="N6">
        <v>9.4600000000000009</v>
      </c>
      <c r="O6">
        <v>9.25</v>
      </c>
      <c r="P6">
        <v>10.59</v>
      </c>
      <c r="Q6">
        <v>10.93</v>
      </c>
      <c r="R6">
        <v>11.39</v>
      </c>
      <c r="S6">
        <v>9.36</v>
      </c>
      <c r="T6">
        <v>11.63</v>
      </c>
    </row>
    <row r="7" spans="1:20" x14ac:dyDescent="0.2">
      <c r="A7" t="s">
        <v>6</v>
      </c>
      <c r="B7">
        <v>11.97</v>
      </c>
      <c r="C7">
        <v>12.61</v>
      </c>
      <c r="D7">
        <v>12.22</v>
      </c>
      <c r="E7">
        <v>13.24</v>
      </c>
      <c r="F7">
        <v>13.52</v>
      </c>
      <c r="G7">
        <v>12.63</v>
      </c>
      <c r="J7">
        <v>12.83</v>
      </c>
      <c r="K7">
        <v>11.72</v>
      </c>
      <c r="L7">
        <v>11.31</v>
      </c>
      <c r="M7">
        <v>9.82</v>
      </c>
      <c r="N7">
        <v>10.49</v>
      </c>
      <c r="O7">
        <v>10.46</v>
      </c>
      <c r="P7">
        <v>12.77</v>
      </c>
      <c r="Q7">
        <v>12.93</v>
      </c>
      <c r="R7">
        <v>12.46</v>
      </c>
      <c r="S7">
        <v>10.43</v>
      </c>
      <c r="T7">
        <v>12.89</v>
      </c>
    </row>
    <row r="8" spans="1:20" x14ac:dyDescent="0.2">
      <c r="A8" t="s">
        <v>7</v>
      </c>
      <c r="B8">
        <v>12.97</v>
      </c>
      <c r="C8">
        <v>12.63</v>
      </c>
      <c r="D8">
        <v>12.64</v>
      </c>
      <c r="E8">
        <v>13.69</v>
      </c>
      <c r="F8">
        <v>14.47</v>
      </c>
      <c r="G8">
        <v>12.56</v>
      </c>
      <c r="J8">
        <v>13.66</v>
      </c>
      <c r="K8">
        <v>12.21</v>
      </c>
      <c r="L8">
        <v>12.15</v>
      </c>
      <c r="M8">
        <v>11.65</v>
      </c>
      <c r="N8">
        <v>10.88</v>
      </c>
      <c r="O8">
        <v>10.77</v>
      </c>
      <c r="P8">
        <v>12.96</v>
      </c>
      <c r="Q8">
        <v>13.33</v>
      </c>
      <c r="R8">
        <v>13.36</v>
      </c>
      <c r="S8">
        <v>10.72</v>
      </c>
      <c r="T8">
        <v>13.88</v>
      </c>
    </row>
    <row r="9" spans="1:20" x14ac:dyDescent="0.2">
      <c r="A9" t="s">
        <v>8</v>
      </c>
      <c r="B9">
        <v>12.29</v>
      </c>
      <c r="C9">
        <v>13.64</v>
      </c>
      <c r="D9">
        <v>12.66</v>
      </c>
      <c r="E9">
        <v>13.56</v>
      </c>
      <c r="F9">
        <v>13.21</v>
      </c>
      <c r="G9">
        <v>13.12</v>
      </c>
      <c r="J9">
        <v>13.63</v>
      </c>
      <c r="K9">
        <v>12.29</v>
      </c>
      <c r="L9">
        <v>12.39</v>
      </c>
      <c r="M9">
        <v>11.56</v>
      </c>
      <c r="N9">
        <v>10.97</v>
      </c>
      <c r="O9">
        <v>10.68</v>
      </c>
      <c r="P9">
        <v>12.87</v>
      </c>
      <c r="Q9">
        <v>13.15</v>
      </c>
      <c r="R9">
        <v>13.56</v>
      </c>
      <c r="S9">
        <v>10.45</v>
      </c>
      <c r="T9">
        <v>13.44</v>
      </c>
    </row>
    <row r="10" spans="1:20" x14ac:dyDescent="0.2">
      <c r="A10" t="s">
        <v>9</v>
      </c>
      <c r="B10">
        <v>8.98</v>
      </c>
      <c r="C10">
        <v>10.25</v>
      </c>
      <c r="D10">
        <v>9.49</v>
      </c>
      <c r="E10">
        <v>9.99</v>
      </c>
      <c r="F10">
        <v>10.220000000000001</v>
      </c>
      <c r="G10">
        <v>9.35</v>
      </c>
      <c r="J10">
        <v>9.44</v>
      </c>
      <c r="K10">
        <v>8.49</v>
      </c>
      <c r="M10">
        <v>7.99</v>
      </c>
      <c r="N10">
        <v>7.87</v>
      </c>
      <c r="O10">
        <v>6.91</v>
      </c>
      <c r="P10">
        <v>9.7899999999999991</v>
      </c>
      <c r="Q10">
        <v>9.99</v>
      </c>
      <c r="R10">
        <v>10.49</v>
      </c>
      <c r="S10">
        <v>7.78</v>
      </c>
      <c r="T10">
        <v>9.66</v>
      </c>
    </row>
    <row r="11" spans="1:20" x14ac:dyDescent="0.2">
      <c r="A11" t="s">
        <v>10</v>
      </c>
      <c r="B11">
        <v>9.19</v>
      </c>
      <c r="C11">
        <v>10.67</v>
      </c>
      <c r="D11">
        <v>9.73</v>
      </c>
      <c r="E11">
        <v>9.5299999999999994</v>
      </c>
      <c r="F11">
        <v>10.47</v>
      </c>
      <c r="G11">
        <v>10.29</v>
      </c>
      <c r="J11">
        <v>9.84</v>
      </c>
      <c r="K11">
        <v>8.73</v>
      </c>
      <c r="M11">
        <v>7.81</v>
      </c>
      <c r="N11">
        <v>7.79</v>
      </c>
      <c r="O11">
        <v>6.94</v>
      </c>
      <c r="P11">
        <v>9.9700000000000006</v>
      </c>
      <c r="Q11">
        <v>10.35</v>
      </c>
      <c r="R11">
        <v>10.92</v>
      </c>
      <c r="S11">
        <v>7.59</v>
      </c>
      <c r="T11">
        <v>10.32</v>
      </c>
    </row>
    <row r="12" spans="1:20" x14ac:dyDescent="0.2">
      <c r="A12" t="s">
        <v>11</v>
      </c>
      <c r="B12">
        <v>10.56</v>
      </c>
      <c r="C12">
        <v>11.65</v>
      </c>
      <c r="D12">
        <v>10.54</v>
      </c>
      <c r="E12">
        <v>11.42</v>
      </c>
      <c r="F12">
        <v>11.92</v>
      </c>
      <c r="G12">
        <v>10.46</v>
      </c>
      <c r="J12">
        <v>11.39</v>
      </c>
      <c r="K12">
        <v>9.65</v>
      </c>
      <c r="M12">
        <v>9.41</v>
      </c>
      <c r="N12">
        <v>8.93</v>
      </c>
      <c r="O12">
        <v>8.43</v>
      </c>
      <c r="P12">
        <v>11.72</v>
      </c>
      <c r="Q12">
        <v>11.26</v>
      </c>
      <c r="R12">
        <v>11.56</v>
      </c>
      <c r="S12">
        <v>8.8699999999999992</v>
      </c>
      <c r="T12">
        <v>11.36</v>
      </c>
    </row>
    <row r="13" spans="1:20" x14ac:dyDescent="0.2">
      <c r="A13" t="s">
        <v>12</v>
      </c>
      <c r="B13">
        <v>10.27</v>
      </c>
      <c r="C13">
        <v>11.21</v>
      </c>
      <c r="D13">
        <v>10.68</v>
      </c>
      <c r="E13">
        <v>11.49</v>
      </c>
      <c r="F13">
        <v>11.78</v>
      </c>
      <c r="G13">
        <v>10.94</v>
      </c>
      <c r="J13">
        <v>11.22</v>
      </c>
      <c r="K13">
        <v>9.52</v>
      </c>
      <c r="M13">
        <v>9.41</v>
      </c>
      <c r="N13">
        <v>8.7799999999999994</v>
      </c>
      <c r="O13">
        <v>7.88</v>
      </c>
      <c r="P13">
        <v>11.08</v>
      </c>
      <c r="Q13">
        <v>11.12</v>
      </c>
      <c r="R13">
        <v>11.55</v>
      </c>
      <c r="S13">
        <v>8.92</v>
      </c>
      <c r="T13">
        <v>11.24</v>
      </c>
    </row>
    <row r="14" spans="1:20" x14ac:dyDescent="0.2">
      <c r="A14" t="s">
        <v>13</v>
      </c>
      <c r="B14">
        <v>8.23</v>
      </c>
      <c r="C14">
        <v>8.9700000000000006</v>
      </c>
      <c r="D14">
        <v>8.17</v>
      </c>
      <c r="F14">
        <v>9.85</v>
      </c>
      <c r="G14">
        <v>8.2100000000000009</v>
      </c>
      <c r="H14">
        <v>8.74</v>
      </c>
      <c r="J14">
        <v>8.7200000000000006</v>
      </c>
      <c r="K14">
        <v>6.72</v>
      </c>
      <c r="M14">
        <v>6.34</v>
      </c>
      <c r="P14">
        <v>8.24</v>
      </c>
      <c r="Q14">
        <v>8.32</v>
      </c>
      <c r="T14">
        <v>8.49</v>
      </c>
    </row>
    <row r="15" spans="1:20" x14ac:dyDescent="0.2">
      <c r="A15" t="s">
        <v>14</v>
      </c>
      <c r="B15">
        <v>6.43</v>
      </c>
      <c r="C15">
        <v>6.49</v>
      </c>
      <c r="D15">
        <v>6.53</v>
      </c>
      <c r="F15">
        <v>7.55</v>
      </c>
      <c r="G15">
        <v>6.85</v>
      </c>
      <c r="H15">
        <v>7.57</v>
      </c>
      <c r="J15">
        <v>7.87</v>
      </c>
      <c r="K15">
        <v>7.81</v>
      </c>
      <c r="M15">
        <v>7.19</v>
      </c>
      <c r="P15">
        <v>6.27</v>
      </c>
      <c r="Q15">
        <v>7.42</v>
      </c>
      <c r="T15">
        <v>7.17</v>
      </c>
    </row>
    <row r="16" spans="1:20" x14ac:dyDescent="0.2">
      <c r="A16" t="s">
        <v>15</v>
      </c>
      <c r="B16">
        <v>7.82</v>
      </c>
      <c r="C16">
        <v>8.57</v>
      </c>
      <c r="D16">
        <v>7.62</v>
      </c>
      <c r="F16">
        <v>8.3800000000000008</v>
      </c>
      <c r="G16">
        <v>7.21</v>
      </c>
      <c r="J16">
        <v>8.5399999999999991</v>
      </c>
      <c r="P16">
        <v>7.29</v>
      </c>
      <c r="Q16">
        <v>7.99</v>
      </c>
      <c r="T16">
        <v>7.48</v>
      </c>
    </row>
    <row r="17" spans="1:20" x14ac:dyDescent="0.2">
      <c r="A17" t="s">
        <v>16</v>
      </c>
      <c r="B17">
        <v>6.88</v>
      </c>
      <c r="C17">
        <v>7.94</v>
      </c>
      <c r="D17">
        <v>6.43</v>
      </c>
      <c r="F17">
        <v>6.86</v>
      </c>
      <c r="G17">
        <v>6.88</v>
      </c>
      <c r="J17">
        <v>7.98</v>
      </c>
      <c r="P17">
        <v>7.99</v>
      </c>
      <c r="Q17">
        <v>7.88</v>
      </c>
      <c r="T17">
        <v>6.73</v>
      </c>
    </row>
    <row r="18" spans="1:20" x14ac:dyDescent="0.2">
      <c r="A18" t="s">
        <v>17</v>
      </c>
      <c r="C18">
        <v>9.06</v>
      </c>
      <c r="G18">
        <v>8.1300000000000008</v>
      </c>
    </row>
    <row r="19" spans="1:20" x14ac:dyDescent="0.2">
      <c r="A19" t="s">
        <v>18</v>
      </c>
      <c r="C19">
        <v>7.98</v>
      </c>
      <c r="G19">
        <v>7.44</v>
      </c>
    </row>
    <row r="20" spans="1:20" x14ac:dyDescent="0.2">
      <c r="A20" t="s">
        <v>19</v>
      </c>
      <c r="B20">
        <v>7.33</v>
      </c>
      <c r="G20">
        <v>7.51</v>
      </c>
      <c r="H20">
        <v>8.5500000000000007</v>
      </c>
      <c r="M20">
        <v>7.73</v>
      </c>
    </row>
    <row r="21" spans="1:20" x14ac:dyDescent="0.2">
      <c r="A21" t="s">
        <v>20</v>
      </c>
      <c r="B21">
        <v>8.8699999999999992</v>
      </c>
      <c r="G21">
        <v>8.69</v>
      </c>
      <c r="M21">
        <v>9.33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11.45</v>
      </c>
      <c r="C26">
        <v>11.63</v>
      </c>
      <c r="D26">
        <v>11.27</v>
      </c>
      <c r="E26">
        <v>11.98</v>
      </c>
      <c r="F26">
        <v>11.81</v>
      </c>
      <c r="G26">
        <v>10.69</v>
      </c>
      <c r="J26">
        <v>11.79</v>
      </c>
      <c r="K26">
        <v>10.51</v>
      </c>
      <c r="L26">
        <v>10.97</v>
      </c>
      <c r="M26">
        <v>9.9600000000000009</v>
      </c>
      <c r="N26">
        <v>9.4700000000000006</v>
      </c>
      <c r="O26">
        <v>9.3800000000000008</v>
      </c>
      <c r="P26">
        <v>10.76</v>
      </c>
      <c r="Q26">
        <v>10.96</v>
      </c>
      <c r="R26">
        <v>11.53</v>
      </c>
      <c r="S26">
        <v>9.48</v>
      </c>
      <c r="T26">
        <v>11.66</v>
      </c>
    </row>
    <row r="27" spans="1:20" x14ac:dyDescent="0.2">
      <c r="A27" t="s">
        <v>26</v>
      </c>
      <c r="B27">
        <v>11.94</v>
      </c>
      <c r="C27">
        <v>12.56</v>
      </c>
      <c r="D27">
        <v>12.44</v>
      </c>
      <c r="E27">
        <v>13.79</v>
      </c>
      <c r="F27">
        <v>13.54</v>
      </c>
      <c r="G27">
        <v>12.84</v>
      </c>
      <c r="J27">
        <v>12.87</v>
      </c>
      <c r="K27">
        <v>11.68</v>
      </c>
      <c r="L27">
        <v>11.63</v>
      </c>
      <c r="M27">
        <v>9.82</v>
      </c>
      <c r="N27">
        <v>10.210000000000001</v>
      </c>
      <c r="O27">
        <v>9.9499999999999993</v>
      </c>
      <c r="P27">
        <v>12.87</v>
      </c>
      <c r="Q27">
        <v>12.79</v>
      </c>
      <c r="R27">
        <v>12.97</v>
      </c>
      <c r="S27">
        <v>10.220000000000001</v>
      </c>
      <c r="T27">
        <v>12.83</v>
      </c>
    </row>
    <row r="28" spans="1:20" x14ac:dyDescent="0.2">
      <c r="A28" t="s">
        <v>27</v>
      </c>
      <c r="B28">
        <v>13.31</v>
      </c>
      <c r="C28">
        <v>13.09</v>
      </c>
      <c r="D28">
        <v>12.87</v>
      </c>
      <c r="E28">
        <v>14.35</v>
      </c>
      <c r="F28">
        <v>14.61</v>
      </c>
      <c r="G28">
        <v>13.39</v>
      </c>
      <c r="J28">
        <v>14.39</v>
      </c>
      <c r="K28">
        <v>12.39</v>
      </c>
      <c r="L28">
        <v>12.67</v>
      </c>
      <c r="M28">
        <v>12.32</v>
      </c>
      <c r="N28">
        <v>11.43</v>
      </c>
      <c r="O28">
        <v>11.23</v>
      </c>
      <c r="P28">
        <v>13.21</v>
      </c>
      <c r="Q28">
        <v>13.68</v>
      </c>
      <c r="R28">
        <v>13.89</v>
      </c>
      <c r="S28">
        <v>11.07</v>
      </c>
      <c r="T28">
        <v>14.21</v>
      </c>
    </row>
    <row r="29" spans="1:20" x14ac:dyDescent="0.2">
      <c r="A29" t="s">
        <v>28</v>
      </c>
      <c r="B29">
        <v>12.53</v>
      </c>
      <c r="C29">
        <v>13.45</v>
      </c>
      <c r="D29">
        <v>12.58</v>
      </c>
      <c r="E29">
        <v>13.77</v>
      </c>
      <c r="F29">
        <v>13.46</v>
      </c>
      <c r="G29">
        <v>13.09</v>
      </c>
      <c r="J29">
        <v>13.95</v>
      </c>
      <c r="K29">
        <v>12.29</v>
      </c>
      <c r="L29">
        <v>12.48</v>
      </c>
      <c r="M29">
        <v>11.75</v>
      </c>
      <c r="N29">
        <v>11.38</v>
      </c>
      <c r="O29">
        <v>11.09</v>
      </c>
      <c r="P29">
        <v>13.22</v>
      </c>
      <c r="Q29">
        <v>13.07</v>
      </c>
      <c r="R29">
        <v>13.47</v>
      </c>
      <c r="S29">
        <v>10.84</v>
      </c>
      <c r="T29">
        <v>13.67</v>
      </c>
    </row>
    <row r="30" spans="1:20" x14ac:dyDescent="0.2">
      <c r="A30" t="s">
        <v>29</v>
      </c>
      <c r="B30">
        <v>9.36</v>
      </c>
      <c r="C30">
        <v>10.38</v>
      </c>
      <c r="D30">
        <v>9.68</v>
      </c>
      <c r="E30">
        <v>10.17</v>
      </c>
      <c r="F30">
        <v>10.24</v>
      </c>
      <c r="G30">
        <v>9.7799999999999994</v>
      </c>
      <c r="J30">
        <v>10.17</v>
      </c>
      <c r="K30">
        <v>8.64</v>
      </c>
      <c r="M30">
        <v>8.18</v>
      </c>
      <c r="N30">
        <v>8.02</v>
      </c>
      <c r="O30">
        <v>7.75</v>
      </c>
      <c r="P30">
        <v>10.119999999999999</v>
      </c>
      <c r="Q30">
        <v>9.9700000000000006</v>
      </c>
      <c r="R30">
        <v>10.32</v>
      </c>
      <c r="S30">
        <v>7.96</v>
      </c>
      <c r="T30">
        <v>9.36</v>
      </c>
    </row>
    <row r="31" spans="1:20" x14ac:dyDescent="0.2">
      <c r="A31" t="s">
        <v>30</v>
      </c>
      <c r="B31">
        <v>9.2899999999999991</v>
      </c>
      <c r="C31">
        <v>10.59</v>
      </c>
      <c r="D31">
        <v>9.69</v>
      </c>
      <c r="E31">
        <v>9.64</v>
      </c>
      <c r="F31">
        <v>10.88</v>
      </c>
      <c r="G31">
        <v>10.55</v>
      </c>
      <c r="J31">
        <v>9.65</v>
      </c>
      <c r="K31">
        <v>8.98</v>
      </c>
      <c r="M31">
        <v>7.72</v>
      </c>
      <c r="N31">
        <v>7.92</v>
      </c>
      <c r="O31">
        <v>7.29</v>
      </c>
      <c r="P31">
        <v>9.8800000000000008</v>
      </c>
      <c r="Q31">
        <v>10.82</v>
      </c>
      <c r="R31">
        <v>10.53</v>
      </c>
      <c r="S31">
        <v>7.73</v>
      </c>
      <c r="T31">
        <v>10.29</v>
      </c>
    </row>
    <row r="32" spans="1:20" x14ac:dyDescent="0.2">
      <c r="A32" t="s">
        <v>31</v>
      </c>
      <c r="B32">
        <v>10.26</v>
      </c>
      <c r="C32">
        <v>11.97</v>
      </c>
      <c r="D32">
        <v>10.89</v>
      </c>
      <c r="E32">
        <v>11.64</v>
      </c>
      <c r="F32">
        <v>11.84</v>
      </c>
      <c r="G32">
        <v>11.41</v>
      </c>
      <c r="J32">
        <v>11.81</v>
      </c>
      <c r="K32">
        <v>9.94</v>
      </c>
      <c r="M32">
        <v>9.3699999999999992</v>
      </c>
      <c r="N32">
        <v>8.8699999999999992</v>
      </c>
      <c r="O32">
        <v>8.61</v>
      </c>
      <c r="P32">
        <v>12.33</v>
      </c>
      <c r="Q32">
        <v>11.99</v>
      </c>
      <c r="R32">
        <v>12.39</v>
      </c>
      <c r="S32">
        <v>8.6300000000000008</v>
      </c>
      <c r="T32">
        <v>11.63</v>
      </c>
    </row>
    <row r="33" spans="1:20" x14ac:dyDescent="0.2">
      <c r="A33" t="s">
        <v>32</v>
      </c>
      <c r="B33">
        <v>10.49</v>
      </c>
      <c r="C33">
        <v>11.36</v>
      </c>
      <c r="D33">
        <v>10.71</v>
      </c>
      <c r="E33">
        <v>11.78</v>
      </c>
      <c r="F33">
        <v>11.91</v>
      </c>
      <c r="G33">
        <v>11.57</v>
      </c>
      <c r="J33">
        <v>11.65</v>
      </c>
      <c r="K33">
        <v>9.61</v>
      </c>
      <c r="M33">
        <v>9.34</v>
      </c>
      <c r="N33">
        <v>8.99</v>
      </c>
      <c r="O33">
        <v>8.49</v>
      </c>
      <c r="P33">
        <v>11.47</v>
      </c>
      <c r="Q33">
        <v>11.16</v>
      </c>
      <c r="R33">
        <v>11.76</v>
      </c>
      <c r="S33">
        <v>8.5500000000000007</v>
      </c>
      <c r="T33">
        <v>11.42</v>
      </c>
    </row>
    <row r="34" spans="1:20" x14ac:dyDescent="0.2">
      <c r="A34" t="s">
        <v>33</v>
      </c>
      <c r="B34">
        <v>8.67</v>
      </c>
      <c r="C34">
        <v>8.99</v>
      </c>
      <c r="D34">
        <v>8.74</v>
      </c>
      <c r="F34">
        <v>9.85</v>
      </c>
      <c r="G34">
        <v>8.41</v>
      </c>
      <c r="H34">
        <v>8.9600000000000009</v>
      </c>
      <c r="J34">
        <v>8.9600000000000009</v>
      </c>
      <c r="K34">
        <v>7.02</v>
      </c>
      <c r="M34">
        <v>6.76</v>
      </c>
      <c r="P34">
        <v>9.33</v>
      </c>
      <c r="Q34">
        <v>8.61</v>
      </c>
      <c r="T34">
        <v>8.69</v>
      </c>
    </row>
    <row r="35" spans="1:20" x14ac:dyDescent="0.2">
      <c r="A35" t="s">
        <v>34</v>
      </c>
      <c r="B35">
        <v>6.68</v>
      </c>
      <c r="C35">
        <v>6.73</v>
      </c>
      <c r="D35">
        <v>6.98</v>
      </c>
      <c r="F35">
        <v>7.92</v>
      </c>
      <c r="G35">
        <v>7.24</v>
      </c>
      <c r="H35">
        <v>7.87</v>
      </c>
      <c r="J35">
        <v>7.33</v>
      </c>
      <c r="K35">
        <v>7.75</v>
      </c>
      <c r="M35">
        <v>7.31</v>
      </c>
      <c r="P35">
        <v>6.38</v>
      </c>
      <c r="Q35">
        <v>7.65</v>
      </c>
      <c r="T35">
        <v>7.41</v>
      </c>
    </row>
    <row r="36" spans="1:20" x14ac:dyDescent="0.2">
      <c r="A36" t="s">
        <v>35</v>
      </c>
      <c r="B36">
        <v>7.58</v>
      </c>
      <c r="C36">
        <v>8.43</v>
      </c>
      <c r="D36">
        <v>7.17</v>
      </c>
      <c r="F36">
        <v>8.39</v>
      </c>
      <c r="G36">
        <v>7.08</v>
      </c>
      <c r="J36">
        <v>8.65</v>
      </c>
      <c r="P36">
        <v>7.79</v>
      </c>
      <c r="Q36">
        <v>7.99</v>
      </c>
      <c r="T36">
        <v>7.67</v>
      </c>
    </row>
    <row r="37" spans="1:20" x14ac:dyDescent="0.2">
      <c r="A37" t="s">
        <v>36</v>
      </c>
      <c r="B37">
        <v>6.65</v>
      </c>
      <c r="C37">
        <v>7.66</v>
      </c>
      <c r="D37">
        <v>6.36</v>
      </c>
      <c r="F37">
        <v>7.47</v>
      </c>
      <c r="G37">
        <v>7.13</v>
      </c>
      <c r="J37">
        <v>7.67</v>
      </c>
      <c r="P37">
        <v>7.97</v>
      </c>
      <c r="Q37">
        <v>7.87</v>
      </c>
      <c r="T37">
        <v>6.93</v>
      </c>
    </row>
    <row r="38" spans="1:20" x14ac:dyDescent="0.2">
      <c r="A38" t="s">
        <v>37</v>
      </c>
      <c r="C38">
        <v>9.1199999999999992</v>
      </c>
      <c r="G38">
        <v>8.17</v>
      </c>
    </row>
    <row r="39" spans="1:20" x14ac:dyDescent="0.2">
      <c r="A39" t="s">
        <v>38</v>
      </c>
      <c r="C39">
        <v>8.16</v>
      </c>
      <c r="G39">
        <v>7.45</v>
      </c>
    </row>
    <row r="40" spans="1:20" x14ac:dyDescent="0.2">
      <c r="A40" t="s">
        <v>39</v>
      </c>
      <c r="B40">
        <v>7.76</v>
      </c>
      <c r="G40">
        <v>7.76</v>
      </c>
      <c r="H40">
        <v>8.7100000000000009</v>
      </c>
      <c r="M40">
        <v>8.2899999999999991</v>
      </c>
    </row>
    <row r="41" spans="1:20" x14ac:dyDescent="0.2">
      <c r="A41" t="s">
        <v>40</v>
      </c>
      <c r="B41">
        <v>9.33</v>
      </c>
      <c r="G41">
        <v>8.89</v>
      </c>
      <c r="M41">
        <v>9.24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10.91</v>
      </c>
      <c r="D46">
        <v>9.85</v>
      </c>
      <c r="G46">
        <v>9.74</v>
      </c>
      <c r="I46">
        <v>9.34</v>
      </c>
      <c r="N46">
        <v>8.48</v>
      </c>
      <c r="O46">
        <v>7.77</v>
      </c>
      <c r="Q46">
        <v>8.61</v>
      </c>
      <c r="R46">
        <v>9.98</v>
      </c>
      <c r="T46">
        <v>10.34</v>
      </c>
    </row>
    <row r="47" spans="1:20" x14ac:dyDescent="0.2">
      <c r="A47" t="s">
        <v>46</v>
      </c>
      <c r="C47">
        <v>12.79</v>
      </c>
      <c r="D47">
        <v>11.56</v>
      </c>
      <c r="G47">
        <v>12.36</v>
      </c>
      <c r="I47">
        <v>12.38</v>
      </c>
      <c r="N47">
        <v>10.35</v>
      </c>
      <c r="O47">
        <v>9.58</v>
      </c>
      <c r="Q47">
        <v>11.38</v>
      </c>
      <c r="R47">
        <v>12.54</v>
      </c>
      <c r="T47">
        <v>12.97</v>
      </c>
    </row>
    <row r="48" spans="1:20" x14ac:dyDescent="0.2">
      <c r="A48" t="s">
        <v>47</v>
      </c>
      <c r="C48">
        <v>13.67</v>
      </c>
      <c r="D48">
        <v>12.18</v>
      </c>
      <c r="G48">
        <v>12.66</v>
      </c>
      <c r="I48">
        <v>12.27</v>
      </c>
      <c r="N48">
        <v>10.93</v>
      </c>
      <c r="O48">
        <v>10.23</v>
      </c>
      <c r="Q48">
        <v>11.36</v>
      </c>
      <c r="R48">
        <v>12.71</v>
      </c>
      <c r="T48">
        <v>13.11</v>
      </c>
    </row>
    <row r="49" spans="1:20" x14ac:dyDescent="0.2">
      <c r="A49" t="s">
        <v>48</v>
      </c>
      <c r="C49">
        <v>13.09</v>
      </c>
      <c r="D49">
        <v>12.19</v>
      </c>
      <c r="G49">
        <v>12.78</v>
      </c>
      <c r="I49">
        <v>12.24</v>
      </c>
      <c r="N49">
        <v>10.71</v>
      </c>
      <c r="O49">
        <v>10.45</v>
      </c>
      <c r="Q49">
        <v>11.23</v>
      </c>
      <c r="R49">
        <v>12.62</v>
      </c>
      <c r="T49">
        <v>13.34</v>
      </c>
    </row>
    <row r="50" spans="1:20" x14ac:dyDescent="0.2">
      <c r="A50" t="s">
        <v>49</v>
      </c>
      <c r="C50">
        <v>8.7100000000000009</v>
      </c>
      <c r="D50">
        <v>7.97</v>
      </c>
      <c r="G50">
        <v>7.69</v>
      </c>
      <c r="I50">
        <v>8.25</v>
      </c>
      <c r="N50">
        <v>6.58</v>
      </c>
      <c r="O50">
        <v>6.04</v>
      </c>
      <c r="R50">
        <v>8.51</v>
      </c>
      <c r="T50">
        <v>8.35</v>
      </c>
    </row>
    <row r="51" spans="1:20" x14ac:dyDescent="0.2">
      <c r="A51" t="s">
        <v>50</v>
      </c>
      <c r="C51">
        <v>10.63</v>
      </c>
      <c r="D51">
        <v>9.8699999999999992</v>
      </c>
      <c r="G51">
        <v>9.91</v>
      </c>
      <c r="I51">
        <v>10.66</v>
      </c>
      <c r="N51">
        <v>8.5500000000000007</v>
      </c>
      <c r="O51">
        <v>8.25</v>
      </c>
      <c r="R51">
        <v>10.63</v>
      </c>
      <c r="T51">
        <v>10.52</v>
      </c>
    </row>
    <row r="52" spans="1:20" x14ac:dyDescent="0.2">
      <c r="A52" t="s">
        <v>51</v>
      </c>
      <c r="C52">
        <v>11.35</v>
      </c>
      <c r="D52">
        <v>10.48</v>
      </c>
      <c r="G52">
        <v>10.54</v>
      </c>
      <c r="I52">
        <v>11.18</v>
      </c>
      <c r="N52">
        <v>9.35</v>
      </c>
      <c r="O52">
        <v>8.98</v>
      </c>
      <c r="R52">
        <v>10.78</v>
      </c>
      <c r="T52">
        <v>10.84</v>
      </c>
    </row>
    <row r="53" spans="1:20" x14ac:dyDescent="0.2">
      <c r="A53" t="s">
        <v>52</v>
      </c>
      <c r="C53">
        <v>11.17</v>
      </c>
      <c r="D53">
        <v>10.67</v>
      </c>
      <c r="G53">
        <v>10.54</v>
      </c>
      <c r="I53">
        <v>11.05</v>
      </c>
      <c r="N53">
        <v>8.94</v>
      </c>
      <c r="O53">
        <v>8.5500000000000007</v>
      </c>
      <c r="R53">
        <v>10.98</v>
      </c>
      <c r="T53">
        <v>10.79</v>
      </c>
    </row>
    <row r="54" spans="1:20" x14ac:dyDescent="0.2">
      <c r="A54" t="s">
        <v>53</v>
      </c>
      <c r="C54">
        <v>7.24</v>
      </c>
      <c r="G54">
        <v>6.72</v>
      </c>
      <c r="R54">
        <v>6.91</v>
      </c>
    </row>
    <row r="55" spans="1:20" x14ac:dyDescent="0.2">
      <c r="A55" t="s">
        <v>54</v>
      </c>
      <c r="C55">
        <v>8.86</v>
      </c>
      <c r="G55">
        <v>8.33</v>
      </c>
      <c r="R55">
        <v>8.9600000000000009</v>
      </c>
    </row>
    <row r="56" spans="1:20" x14ac:dyDescent="0.2">
      <c r="A56" t="s">
        <v>55</v>
      </c>
      <c r="C56">
        <v>6.41</v>
      </c>
      <c r="E56">
        <v>5.38</v>
      </c>
      <c r="G56">
        <v>4.87</v>
      </c>
      <c r="R56">
        <v>6.14</v>
      </c>
    </row>
    <row r="57" spans="1:20" x14ac:dyDescent="0.2">
      <c r="A57" t="s">
        <v>56</v>
      </c>
      <c r="C57">
        <v>9.68</v>
      </c>
      <c r="G57">
        <v>9.08</v>
      </c>
    </row>
    <row r="58" spans="1:20" x14ac:dyDescent="0.2">
      <c r="A58" t="s">
        <v>57</v>
      </c>
      <c r="C58">
        <v>7.72</v>
      </c>
      <c r="G58">
        <v>6.88</v>
      </c>
    </row>
    <row r="59" spans="1:20" x14ac:dyDescent="0.2">
      <c r="A59" t="s">
        <v>58</v>
      </c>
      <c r="C59">
        <v>8.35</v>
      </c>
      <c r="G59">
        <v>6.66</v>
      </c>
    </row>
    <row r="60" spans="1:20" x14ac:dyDescent="0.2">
      <c r="A60" t="s">
        <v>59</v>
      </c>
      <c r="C60">
        <v>8.7799999999999994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11.48</v>
      </c>
      <c r="D65">
        <v>9.99</v>
      </c>
      <c r="G65">
        <v>9.92</v>
      </c>
      <c r="I65">
        <v>9.98</v>
      </c>
      <c r="N65">
        <v>8.49</v>
      </c>
      <c r="O65">
        <v>7.79</v>
      </c>
      <c r="Q65">
        <v>8.77</v>
      </c>
      <c r="R65">
        <v>10.26</v>
      </c>
      <c r="T65">
        <v>10.65</v>
      </c>
    </row>
    <row r="66" spans="1:20" x14ac:dyDescent="0.2">
      <c r="A66" t="s">
        <v>65</v>
      </c>
      <c r="C66">
        <v>12.47</v>
      </c>
      <c r="D66">
        <v>11.93</v>
      </c>
      <c r="G66">
        <v>12.29</v>
      </c>
      <c r="I66">
        <v>12.43</v>
      </c>
      <c r="N66">
        <v>10.210000000000001</v>
      </c>
      <c r="O66">
        <v>9.93</v>
      </c>
      <c r="Q66">
        <v>11.44</v>
      </c>
      <c r="R66">
        <v>12.89</v>
      </c>
      <c r="T66">
        <v>12.81</v>
      </c>
    </row>
    <row r="67" spans="1:20" x14ac:dyDescent="0.2">
      <c r="A67" t="s">
        <v>66</v>
      </c>
      <c r="C67">
        <v>13.39</v>
      </c>
      <c r="D67">
        <v>12.15</v>
      </c>
      <c r="G67">
        <v>12.81</v>
      </c>
      <c r="I67">
        <v>12.48</v>
      </c>
      <c r="N67">
        <v>10.98</v>
      </c>
      <c r="O67">
        <v>10.56</v>
      </c>
      <c r="Q67">
        <v>11.33</v>
      </c>
      <c r="R67">
        <v>12.72</v>
      </c>
      <c r="T67">
        <v>13.22</v>
      </c>
    </row>
    <row r="68" spans="1:20" x14ac:dyDescent="0.2">
      <c r="A68" t="s">
        <v>67</v>
      </c>
      <c r="C68">
        <v>13.17</v>
      </c>
      <c r="D68">
        <v>12.56</v>
      </c>
      <c r="G68">
        <v>12.64</v>
      </c>
      <c r="I68">
        <v>12.92</v>
      </c>
      <c r="N68">
        <v>10.71</v>
      </c>
      <c r="O68">
        <v>10.28</v>
      </c>
      <c r="Q68">
        <v>11.57</v>
      </c>
      <c r="R68">
        <v>12.45</v>
      </c>
      <c r="T68">
        <v>13.39</v>
      </c>
    </row>
    <row r="69" spans="1:20" x14ac:dyDescent="0.2">
      <c r="A69" t="s">
        <v>68</v>
      </c>
      <c r="C69">
        <v>8.93</v>
      </c>
      <c r="D69">
        <v>7.88</v>
      </c>
      <c r="G69">
        <v>7.69</v>
      </c>
      <c r="I69">
        <v>8.5500000000000007</v>
      </c>
      <c r="N69">
        <v>6.87</v>
      </c>
      <c r="O69">
        <v>6.19</v>
      </c>
      <c r="R69">
        <v>8.66</v>
      </c>
      <c r="T69">
        <v>8.2200000000000006</v>
      </c>
    </row>
    <row r="70" spans="1:20" x14ac:dyDescent="0.2">
      <c r="A70" t="s">
        <v>69</v>
      </c>
      <c r="C70">
        <v>10.16</v>
      </c>
      <c r="D70">
        <v>10.35</v>
      </c>
      <c r="G70">
        <v>9.83</v>
      </c>
      <c r="I70">
        <v>10.78</v>
      </c>
      <c r="N70">
        <v>8.67</v>
      </c>
      <c r="O70">
        <v>8.39</v>
      </c>
      <c r="R70">
        <v>10.32</v>
      </c>
      <c r="T70">
        <v>10.38</v>
      </c>
    </row>
    <row r="71" spans="1:20" x14ac:dyDescent="0.2">
      <c r="A71" t="s">
        <v>70</v>
      </c>
      <c r="C71">
        <v>11.43</v>
      </c>
      <c r="D71">
        <v>10.91</v>
      </c>
      <c r="G71">
        <v>10.96</v>
      </c>
      <c r="I71">
        <v>11.34</v>
      </c>
      <c r="N71">
        <v>9.34</v>
      </c>
      <c r="O71">
        <v>9.0399999999999991</v>
      </c>
      <c r="R71">
        <v>10.59</v>
      </c>
      <c r="T71">
        <v>11.09</v>
      </c>
    </row>
    <row r="72" spans="1:20" x14ac:dyDescent="0.2">
      <c r="A72" t="s">
        <v>71</v>
      </c>
      <c r="C72">
        <v>11.48</v>
      </c>
      <c r="D72">
        <v>10.81</v>
      </c>
      <c r="G72">
        <v>10.75</v>
      </c>
      <c r="I72">
        <v>11.23</v>
      </c>
      <c r="N72">
        <v>9.2100000000000009</v>
      </c>
      <c r="O72">
        <v>9.0500000000000007</v>
      </c>
      <c r="R72">
        <v>10.97</v>
      </c>
      <c r="T72">
        <v>10.57</v>
      </c>
    </row>
    <row r="73" spans="1:20" x14ac:dyDescent="0.2">
      <c r="A73" t="s">
        <v>72</v>
      </c>
      <c r="C73">
        <v>7.47</v>
      </c>
      <c r="G73">
        <v>6.72</v>
      </c>
      <c r="R73">
        <v>6.88</v>
      </c>
    </row>
    <row r="74" spans="1:20" x14ac:dyDescent="0.2">
      <c r="A74" t="s">
        <v>73</v>
      </c>
      <c r="C74">
        <v>8.42</v>
      </c>
      <c r="G74">
        <v>8.49</v>
      </c>
      <c r="R74">
        <v>8.85</v>
      </c>
    </row>
    <row r="75" spans="1:20" x14ac:dyDescent="0.2">
      <c r="A75" t="s">
        <v>74</v>
      </c>
      <c r="C75">
        <v>6.14</v>
      </c>
      <c r="E75">
        <v>5.35</v>
      </c>
      <c r="G75">
        <v>4.99</v>
      </c>
      <c r="R75">
        <v>6.04</v>
      </c>
    </row>
    <row r="76" spans="1:20" x14ac:dyDescent="0.2">
      <c r="A76" t="s">
        <v>75</v>
      </c>
      <c r="C76">
        <v>10.09</v>
      </c>
      <c r="G76">
        <v>8.85</v>
      </c>
    </row>
    <row r="77" spans="1:20" x14ac:dyDescent="0.2">
      <c r="A77" t="s">
        <v>76</v>
      </c>
      <c r="C77">
        <v>7.89</v>
      </c>
      <c r="G77">
        <v>6.92</v>
      </c>
    </row>
    <row r="78" spans="1:20" x14ac:dyDescent="0.2">
      <c r="A78" t="s">
        <v>77</v>
      </c>
      <c r="C78">
        <v>7.83</v>
      </c>
      <c r="G78">
        <v>6.59</v>
      </c>
    </row>
    <row r="79" spans="1:20" x14ac:dyDescent="0.2">
      <c r="A79" t="s">
        <v>78</v>
      </c>
      <c r="C79">
        <v>8.82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11.16</v>
      </c>
      <c r="C6">
        <v>11.95</v>
      </c>
      <c r="D6">
        <v>10.98</v>
      </c>
      <c r="E6">
        <v>11.86</v>
      </c>
      <c r="F6">
        <v>11.52</v>
      </c>
      <c r="G6">
        <v>10.79</v>
      </c>
      <c r="J6">
        <v>11.74</v>
      </c>
      <c r="K6">
        <v>10.44</v>
      </c>
      <c r="L6">
        <v>10.62</v>
      </c>
      <c r="M6">
        <v>9.39</v>
      </c>
      <c r="N6">
        <v>9.4600000000000009</v>
      </c>
      <c r="O6">
        <v>9.19</v>
      </c>
      <c r="P6">
        <v>10.86</v>
      </c>
      <c r="Q6">
        <v>10.99</v>
      </c>
      <c r="R6">
        <v>11.66</v>
      </c>
      <c r="S6">
        <v>9.4600000000000009</v>
      </c>
      <c r="T6">
        <v>11.57</v>
      </c>
    </row>
    <row r="7" spans="1:20" x14ac:dyDescent="0.2">
      <c r="A7" t="s">
        <v>6</v>
      </c>
      <c r="B7">
        <v>12.22</v>
      </c>
      <c r="C7">
        <v>12.57</v>
      </c>
      <c r="D7">
        <v>12.13</v>
      </c>
      <c r="E7">
        <v>13.14</v>
      </c>
      <c r="F7">
        <v>13.24</v>
      </c>
      <c r="G7">
        <v>12.34</v>
      </c>
      <c r="J7">
        <v>12.93</v>
      </c>
      <c r="K7">
        <v>11.35</v>
      </c>
      <c r="L7">
        <v>11.29</v>
      </c>
      <c r="M7">
        <v>9.7899999999999991</v>
      </c>
      <c r="N7">
        <v>10.57</v>
      </c>
      <c r="O7">
        <v>10.34</v>
      </c>
      <c r="P7">
        <v>12.91</v>
      </c>
      <c r="Q7">
        <v>12.72</v>
      </c>
      <c r="R7">
        <v>12.61</v>
      </c>
      <c r="S7">
        <v>10.43</v>
      </c>
      <c r="T7">
        <v>12.88</v>
      </c>
    </row>
    <row r="8" spans="1:20" x14ac:dyDescent="0.2">
      <c r="A8" t="s">
        <v>7</v>
      </c>
      <c r="B8">
        <v>12.97</v>
      </c>
      <c r="C8">
        <v>12.91</v>
      </c>
      <c r="D8">
        <v>12.51</v>
      </c>
      <c r="E8">
        <v>13.59</v>
      </c>
      <c r="F8">
        <v>14.69</v>
      </c>
      <c r="G8">
        <v>12.63</v>
      </c>
      <c r="J8">
        <v>13.35</v>
      </c>
      <c r="K8">
        <v>12.16</v>
      </c>
      <c r="L8">
        <v>12.42</v>
      </c>
      <c r="M8">
        <v>11.71</v>
      </c>
      <c r="N8">
        <v>10.94</v>
      </c>
      <c r="O8">
        <v>10.95</v>
      </c>
      <c r="P8">
        <v>13.05</v>
      </c>
      <c r="Q8">
        <v>13.22</v>
      </c>
      <c r="R8">
        <v>13.19</v>
      </c>
      <c r="S8">
        <v>10.74</v>
      </c>
      <c r="T8">
        <v>13.64</v>
      </c>
    </row>
    <row r="9" spans="1:20" x14ac:dyDescent="0.2">
      <c r="A9" t="s">
        <v>8</v>
      </c>
      <c r="B9">
        <v>12.08</v>
      </c>
      <c r="C9">
        <v>13.62</v>
      </c>
      <c r="D9">
        <v>12.72</v>
      </c>
      <c r="E9">
        <v>13.91</v>
      </c>
      <c r="F9">
        <v>13.38</v>
      </c>
      <c r="G9">
        <v>12.97</v>
      </c>
      <c r="J9">
        <v>13.75</v>
      </c>
      <c r="K9">
        <v>12.34</v>
      </c>
      <c r="L9">
        <v>12.43</v>
      </c>
      <c r="M9">
        <v>11.54</v>
      </c>
      <c r="N9">
        <v>10.98</v>
      </c>
      <c r="O9">
        <v>10.74</v>
      </c>
      <c r="P9">
        <v>13.29</v>
      </c>
      <c r="Q9">
        <v>13.21</v>
      </c>
      <c r="R9">
        <v>13.51</v>
      </c>
      <c r="S9">
        <v>10.43</v>
      </c>
      <c r="T9">
        <v>13.48</v>
      </c>
    </row>
    <row r="10" spans="1:20" x14ac:dyDescent="0.2">
      <c r="A10" t="s">
        <v>9</v>
      </c>
      <c r="B10">
        <v>9.14</v>
      </c>
      <c r="C10">
        <v>10.25</v>
      </c>
      <c r="D10">
        <v>9.39</v>
      </c>
      <c r="E10">
        <v>9.91</v>
      </c>
      <c r="F10">
        <v>10.18</v>
      </c>
      <c r="G10">
        <v>9.44</v>
      </c>
      <c r="J10">
        <v>9.7200000000000006</v>
      </c>
      <c r="K10">
        <v>8.41</v>
      </c>
      <c r="M10">
        <v>7.99</v>
      </c>
      <c r="N10">
        <v>7.98</v>
      </c>
      <c r="O10">
        <v>7.12</v>
      </c>
      <c r="P10">
        <v>10.119999999999999</v>
      </c>
      <c r="Q10">
        <v>9.9499999999999993</v>
      </c>
      <c r="R10">
        <v>10.35</v>
      </c>
      <c r="S10">
        <v>7.75</v>
      </c>
      <c r="T10">
        <v>9.66</v>
      </c>
    </row>
    <row r="11" spans="1:20" x14ac:dyDescent="0.2">
      <c r="A11" t="s">
        <v>10</v>
      </c>
      <c r="B11">
        <v>8.92</v>
      </c>
      <c r="C11">
        <v>10.56</v>
      </c>
      <c r="D11">
        <v>9.67</v>
      </c>
      <c r="E11">
        <v>9.81</v>
      </c>
      <c r="F11">
        <v>10.51</v>
      </c>
      <c r="G11">
        <v>10.34</v>
      </c>
      <c r="J11">
        <v>10.27</v>
      </c>
      <c r="K11">
        <v>8.7100000000000009</v>
      </c>
      <c r="M11">
        <v>7.82</v>
      </c>
      <c r="N11">
        <v>7.89</v>
      </c>
      <c r="O11">
        <v>7.64</v>
      </c>
      <c r="P11">
        <v>9.7799999999999994</v>
      </c>
      <c r="Q11">
        <v>10.35</v>
      </c>
      <c r="R11">
        <v>10.39</v>
      </c>
      <c r="S11">
        <v>7.56</v>
      </c>
      <c r="T11">
        <v>10.45</v>
      </c>
    </row>
    <row r="12" spans="1:20" x14ac:dyDescent="0.2">
      <c r="A12" t="s">
        <v>11</v>
      </c>
      <c r="B12">
        <v>10.44</v>
      </c>
      <c r="C12">
        <v>11.69</v>
      </c>
      <c r="D12">
        <v>10.37</v>
      </c>
      <c r="E12">
        <v>11.37</v>
      </c>
      <c r="F12">
        <v>11.89</v>
      </c>
      <c r="G12">
        <v>10.91</v>
      </c>
      <c r="J12">
        <v>11.56</v>
      </c>
      <c r="K12">
        <v>9.7799999999999994</v>
      </c>
      <c r="M12">
        <v>9.3800000000000008</v>
      </c>
      <c r="N12">
        <v>8.98</v>
      </c>
      <c r="O12">
        <v>8.49</v>
      </c>
      <c r="P12">
        <v>11.69</v>
      </c>
      <c r="Q12">
        <v>11.27</v>
      </c>
      <c r="R12">
        <v>11.56</v>
      </c>
      <c r="S12">
        <v>8.51</v>
      </c>
      <c r="T12">
        <v>11.24</v>
      </c>
    </row>
    <row r="13" spans="1:20" x14ac:dyDescent="0.2">
      <c r="A13" t="s">
        <v>12</v>
      </c>
      <c r="B13">
        <v>10.15</v>
      </c>
      <c r="C13">
        <v>11.09</v>
      </c>
      <c r="D13">
        <v>10.67</v>
      </c>
      <c r="E13">
        <v>11.21</v>
      </c>
      <c r="F13">
        <v>11.54</v>
      </c>
      <c r="G13">
        <v>10.95</v>
      </c>
      <c r="J13">
        <v>11.29</v>
      </c>
      <c r="K13">
        <v>9.4600000000000009</v>
      </c>
      <c r="M13">
        <v>9.4499999999999993</v>
      </c>
      <c r="N13">
        <v>8.92</v>
      </c>
      <c r="O13">
        <v>8.2799999999999994</v>
      </c>
      <c r="P13">
        <v>11.17</v>
      </c>
      <c r="Q13">
        <v>11.13</v>
      </c>
      <c r="R13">
        <v>11.57</v>
      </c>
      <c r="S13">
        <v>8.98</v>
      </c>
      <c r="T13">
        <v>11.25</v>
      </c>
    </row>
    <row r="14" spans="1:20" x14ac:dyDescent="0.2">
      <c r="A14" t="s">
        <v>13</v>
      </c>
      <c r="B14">
        <v>8.27</v>
      </c>
      <c r="C14">
        <v>8.82</v>
      </c>
      <c r="D14">
        <v>8.17</v>
      </c>
      <c r="F14">
        <v>9.73</v>
      </c>
      <c r="G14">
        <v>8.16</v>
      </c>
      <c r="H14">
        <v>8.92</v>
      </c>
      <c r="J14">
        <v>8.83</v>
      </c>
      <c r="K14">
        <v>6.61</v>
      </c>
      <c r="M14">
        <v>6.29</v>
      </c>
      <c r="P14">
        <v>8.3800000000000008</v>
      </c>
      <c r="Q14">
        <v>8.35</v>
      </c>
      <c r="T14">
        <v>8.5500000000000007</v>
      </c>
    </row>
    <row r="15" spans="1:20" x14ac:dyDescent="0.2">
      <c r="A15" t="s">
        <v>14</v>
      </c>
      <c r="B15">
        <v>6.31</v>
      </c>
      <c r="C15">
        <v>6.76</v>
      </c>
      <c r="D15">
        <v>6.41</v>
      </c>
      <c r="F15">
        <v>7.58</v>
      </c>
      <c r="G15">
        <v>6.64</v>
      </c>
      <c r="H15">
        <v>7.38</v>
      </c>
      <c r="J15">
        <v>7.78</v>
      </c>
      <c r="K15">
        <v>7.74</v>
      </c>
      <c r="M15">
        <v>7.38</v>
      </c>
      <c r="P15">
        <v>6.28</v>
      </c>
      <c r="Q15">
        <v>7.53</v>
      </c>
      <c r="T15">
        <v>7.16</v>
      </c>
    </row>
    <row r="16" spans="1:20" x14ac:dyDescent="0.2">
      <c r="A16" t="s">
        <v>15</v>
      </c>
      <c r="B16">
        <v>7.52</v>
      </c>
      <c r="C16">
        <v>8.34</v>
      </c>
      <c r="D16">
        <v>7.64</v>
      </c>
      <c r="F16">
        <v>8.3800000000000008</v>
      </c>
      <c r="G16">
        <v>7.14</v>
      </c>
      <c r="J16">
        <v>8.68</v>
      </c>
      <c r="P16">
        <v>7.38</v>
      </c>
      <c r="Q16">
        <v>7.98</v>
      </c>
      <c r="T16">
        <v>7.35</v>
      </c>
    </row>
    <row r="17" spans="1:20" x14ac:dyDescent="0.2">
      <c r="A17" t="s">
        <v>16</v>
      </c>
      <c r="B17">
        <v>6.75</v>
      </c>
      <c r="C17">
        <v>7.85</v>
      </c>
      <c r="D17">
        <v>6.41</v>
      </c>
      <c r="F17">
        <v>6.86</v>
      </c>
      <c r="G17">
        <v>6.95</v>
      </c>
      <c r="J17">
        <v>7.97</v>
      </c>
      <c r="P17">
        <v>7.93</v>
      </c>
      <c r="Q17">
        <v>7.98</v>
      </c>
      <c r="T17">
        <v>6.74</v>
      </c>
    </row>
    <row r="18" spans="1:20" x14ac:dyDescent="0.2">
      <c r="A18" t="s">
        <v>17</v>
      </c>
      <c r="C18">
        <v>8.83</v>
      </c>
      <c r="G18">
        <v>8.0500000000000007</v>
      </c>
    </row>
    <row r="19" spans="1:20" x14ac:dyDescent="0.2">
      <c r="A19" t="s">
        <v>18</v>
      </c>
      <c r="C19">
        <v>7.57</v>
      </c>
      <c r="G19">
        <v>7.27</v>
      </c>
    </row>
    <row r="20" spans="1:20" x14ac:dyDescent="0.2">
      <c r="A20" t="s">
        <v>19</v>
      </c>
      <c r="B20">
        <v>7.26</v>
      </c>
      <c r="G20">
        <v>7.53</v>
      </c>
      <c r="H20">
        <v>8.6199999999999992</v>
      </c>
      <c r="M20">
        <v>7.64</v>
      </c>
    </row>
    <row r="21" spans="1:20" x14ac:dyDescent="0.2">
      <c r="A21" t="s">
        <v>20</v>
      </c>
      <c r="B21">
        <v>8.82</v>
      </c>
      <c r="G21">
        <v>8.7899999999999991</v>
      </c>
      <c r="M21">
        <v>9.33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11.32</v>
      </c>
      <c r="C26">
        <v>11.67</v>
      </c>
      <c r="D26">
        <v>11.51</v>
      </c>
      <c r="E26">
        <v>11.8</v>
      </c>
      <c r="F26">
        <v>11.76</v>
      </c>
      <c r="G26">
        <v>10.89</v>
      </c>
      <c r="J26">
        <v>11.82</v>
      </c>
      <c r="K26">
        <v>10.53</v>
      </c>
      <c r="L26">
        <v>10.91</v>
      </c>
      <c r="M26">
        <v>9.74</v>
      </c>
      <c r="N26">
        <v>9.4499999999999993</v>
      </c>
      <c r="O26">
        <v>9.31</v>
      </c>
      <c r="P26">
        <v>10.92</v>
      </c>
      <c r="Q26">
        <v>10.95</v>
      </c>
      <c r="R26">
        <v>11.64</v>
      </c>
      <c r="S26">
        <v>9.49</v>
      </c>
      <c r="T26">
        <v>11.69</v>
      </c>
    </row>
    <row r="27" spans="1:20" x14ac:dyDescent="0.2">
      <c r="A27" t="s">
        <v>26</v>
      </c>
      <c r="B27">
        <v>12.23</v>
      </c>
      <c r="C27">
        <v>12.54</v>
      </c>
      <c r="D27">
        <v>12.55</v>
      </c>
      <c r="E27">
        <v>13.54</v>
      </c>
      <c r="F27">
        <v>13.36</v>
      </c>
      <c r="G27">
        <v>12.61</v>
      </c>
      <c r="J27">
        <v>12.89</v>
      </c>
      <c r="K27">
        <v>11.65</v>
      </c>
      <c r="L27">
        <v>11.75</v>
      </c>
      <c r="M27">
        <v>9.82</v>
      </c>
      <c r="N27">
        <v>10.25</v>
      </c>
      <c r="O27">
        <v>10.35</v>
      </c>
      <c r="P27">
        <v>12.96</v>
      </c>
      <c r="Q27">
        <v>12.86</v>
      </c>
      <c r="R27">
        <v>12.87</v>
      </c>
      <c r="S27">
        <v>10.34</v>
      </c>
      <c r="T27">
        <v>12.93</v>
      </c>
    </row>
    <row r="28" spans="1:20" x14ac:dyDescent="0.2">
      <c r="A28" t="s">
        <v>27</v>
      </c>
      <c r="B28">
        <v>13.34</v>
      </c>
      <c r="C28">
        <v>12.85</v>
      </c>
      <c r="D28">
        <v>13.08</v>
      </c>
      <c r="E28">
        <v>14.49</v>
      </c>
      <c r="F28">
        <v>14.98</v>
      </c>
      <c r="G28">
        <v>13.43</v>
      </c>
      <c r="J28">
        <v>14.53</v>
      </c>
      <c r="K28">
        <v>12.39</v>
      </c>
      <c r="L28">
        <v>12.51</v>
      </c>
      <c r="M28">
        <v>11.88</v>
      </c>
      <c r="N28">
        <v>11.16</v>
      </c>
      <c r="O28">
        <v>11.24</v>
      </c>
      <c r="P28">
        <v>13.23</v>
      </c>
      <c r="Q28">
        <v>13.55</v>
      </c>
      <c r="R28">
        <v>14.13</v>
      </c>
      <c r="S28">
        <v>10.98</v>
      </c>
      <c r="T28">
        <v>14.42</v>
      </c>
    </row>
    <row r="29" spans="1:20" x14ac:dyDescent="0.2">
      <c r="A29" t="s">
        <v>28</v>
      </c>
      <c r="B29">
        <v>12.38</v>
      </c>
      <c r="C29">
        <v>13.56</v>
      </c>
      <c r="D29">
        <v>12.44</v>
      </c>
      <c r="E29">
        <v>13.58</v>
      </c>
      <c r="F29">
        <v>13.38</v>
      </c>
      <c r="G29">
        <v>12.94</v>
      </c>
      <c r="J29">
        <v>13.98</v>
      </c>
      <c r="K29">
        <v>12.38</v>
      </c>
      <c r="L29">
        <v>12.44</v>
      </c>
      <c r="M29">
        <v>11.72</v>
      </c>
      <c r="N29">
        <v>10.92</v>
      </c>
      <c r="O29">
        <v>10.87</v>
      </c>
      <c r="P29">
        <v>13.33</v>
      </c>
      <c r="Q29">
        <v>12.96</v>
      </c>
      <c r="R29">
        <v>13.49</v>
      </c>
      <c r="S29">
        <v>10.76</v>
      </c>
      <c r="T29">
        <v>13.57</v>
      </c>
    </row>
    <row r="30" spans="1:20" x14ac:dyDescent="0.2">
      <c r="A30" t="s">
        <v>29</v>
      </c>
      <c r="B30">
        <v>9.17</v>
      </c>
      <c r="C30">
        <v>10.58</v>
      </c>
      <c r="D30">
        <v>9.68</v>
      </c>
      <c r="E30">
        <v>10.42</v>
      </c>
      <c r="F30">
        <v>10.220000000000001</v>
      </c>
      <c r="G30">
        <v>9.76</v>
      </c>
      <c r="J30">
        <v>10.06</v>
      </c>
      <c r="K30">
        <v>8.49</v>
      </c>
      <c r="M30">
        <v>8.11</v>
      </c>
      <c r="N30">
        <v>8.08</v>
      </c>
      <c r="O30">
        <v>7.58</v>
      </c>
      <c r="P30">
        <v>10.130000000000001</v>
      </c>
      <c r="Q30">
        <v>9.9499999999999993</v>
      </c>
      <c r="R30">
        <v>10.15</v>
      </c>
      <c r="S30">
        <v>7.99</v>
      </c>
      <c r="T30">
        <v>9.25</v>
      </c>
    </row>
    <row r="31" spans="1:20" x14ac:dyDescent="0.2">
      <c r="A31" t="s">
        <v>30</v>
      </c>
      <c r="B31">
        <v>8.86</v>
      </c>
      <c r="C31">
        <v>10.86</v>
      </c>
      <c r="D31">
        <v>9.42</v>
      </c>
      <c r="E31">
        <v>9.9700000000000006</v>
      </c>
      <c r="F31">
        <v>10.77</v>
      </c>
      <c r="G31">
        <v>10.31</v>
      </c>
      <c r="J31">
        <v>10.43</v>
      </c>
      <c r="K31">
        <v>8.42</v>
      </c>
      <c r="M31">
        <v>7.97</v>
      </c>
      <c r="N31">
        <v>7.77</v>
      </c>
      <c r="O31">
        <v>7.44</v>
      </c>
      <c r="P31">
        <v>9.91</v>
      </c>
      <c r="Q31">
        <v>10.35</v>
      </c>
      <c r="R31">
        <v>10.57</v>
      </c>
      <c r="S31">
        <v>7.57</v>
      </c>
      <c r="T31">
        <v>10.61</v>
      </c>
    </row>
    <row r="32" spans="1:20" x14ac:dyDescent="0.2">
      <c r="A32" t="s">
        <v>31</v>
      </c>
      <c r="B32">
        <v>10.38</v>
      </c>
      <c r="C32">
        <v>12.08</v>
      </c>
      <c r="D32">
        <v>11.19</v>
      </c>
      <c r="E32">
        <v>11.94</v>
      </c>
      <c r="F32">
        <v>11.88</v>
      </c>
      <c r="G32">
        <v>11.43</v>
      </c>
      <c r="J32">
        <v>11.97</v>
      </c>
      <c r="K32">
        <v>9.83</v>
      </c>
      <c r="M32">
        <v>9.3800000000000008</v>
      </c>
      <c r="N32">
        <v>8.92</v>
      </c>
      <c r="O32">
        <v>8.17</v>
      </c>
      <c r="P32">
        <v>11.99</v>
      </c>
      <c r="Q32">
        <v>11.97</v>
      </c>
      <c r="R32">
        <v>12.33</v>
      </c>
      <c r="S32">
        <v>8.82</v>
      </c>
      <c r="T32">
        <v>11.61</v>
      </c>
    </row>
    <row r="33" spans="1:20" x14ac:dyDescent="0.2">
      <c r="A33" t="s">
        <v>32</v>
      </c>
      <c r="B33">
        <v>10.52</v>
      </c>
      <c r="C33">
        <v>11.36</v>
      </c>
      <c r="D33">
        <v>10.81</v>
      </c>
      <c r="E33">
        <v>11.82</v>
      </c>
      <c r="F33">
        <v>11.93</v>
      </c>
      <c r="G33">
        <v>11.14</v>
      </c>
      <c r="J33">
        <v>11.61</v>
      </c>
      <c r="K33">
        <v>9.84</v>
      </c>
      <c r="M33">
        <v>9.41</v>
      </c>
      <c r="N33">
        <v>8.8800000000000008</v>
      </c>
      <c r="O33">
        <v>8.25</v>
      </c>
      <c r="P33">
        <v>11.26</v>
      </c>
      <c r="Q33">
        <v>11.23</v>
      </c>
      <c r="R33">
        <v>11.72</v>
      </c>
      <c r="S33">
        <v>8.61</v>
      </c>
      <c r="T33">
        <v>11.31</v>
      </c>
    </row>
    <row r="34" spans="1:20" x14ac:dyDescent="0.2">
      <c r="A34" t="s">
        <v>33</v>
      </c>
      <c r="B34">
        <v>8.7100000000000009</v>
      </c>
      <c r="C34">
        <v>8.9700000000000006</v>
      </c>
      <c r="D34">
        <v>8.7200000000000006</v>
      </c>
      <c r="F34">
        <v>9.76</v>
      </c>
      <c r="G34">
        <v>8.42</v>
      </c>
      <c r="H34">
        <v>8.9600000000000009</v>
      </c>
      <c r="J34">
        <v>9.34</v>
      </c>
      <c r="K34">
        <v>7.08</v>
      </c>
      <c r="M34">
        <v>6.78</v>
      </c>
      <c r="P34">
        <v>8.7899999999999991</v>
      </c>
      <c r="Q34">
        <v>8.7200000000000006</v>
      </c>
      <c r="T34">
        <v>8.74</v>
      </c>
    </row>
    <row r="35" spans="1:20" x14ac:dyDescent="0.2">
      <c r="A35" t="s">
        <v>34</v>
      </c>
      <c r="B35">
        <v>6.93</v>
      </c>
      <c r="C35">
        <v>6.73</v>
      </c>
      <c r="D35">
        <v>6.72</v>
      </c>
      <c r="F35">
        <v>7.97</v>
      </c>
      <c r="G35">
        <v>7.62</v>
      </c>
      <c r="H35">
        <v>7.79</v>
      </c>
      <c r="J35">
        <v>7.77</v>
      </c>
      <c r="K35">
        <v>7.32</v>
      </c>
      <c r="M35">
        <v>7.28</v>
      </c>
      <c r="P35">
        <v>6.34</v>
      </c>
      <c r="Q35">
        <v>7.69</v>
      </c>
      <c r="T35">
        <v>7.18</v>
      </c>
    </row>
    <row r="36" spans="1:20" x14ac:dyDescent="0.2">
      <c r="A36" t="s">
        <v>35</v>
      </c>
      <c r="B36">
        <v>7.56</v>
      </c>
      <c r="C36">
        <v>8.67</v>
      </c>
      <c r="D36">
        <v>7.13</v>
      </c>
      <c r="F36">
        <v>8.36</v>
      </c>
      <c r="G36">
        <v>7.15</v>
      </c>
      <c r="J36">
        <v>8.83</v>
      </c>
      <c r="P36">
        <v>7.77</v>
      </c>
      <c r="Q36">
        <v>8.07</v>
      </c>
      <c r="T36">
        <v>7.75</v>
      </c>
    </row>
    <row r="37" spans="1:20" x14ac:dyDescent="0.2">
      <c r="A37" t="s">
        <v>36</v>
      </c>
      <c r="B37">
        <v>6.46</v>
      </c>
      <c r="C37">
        <v>7.62</v>
      </c>
      <c r="D37">
        <v>6.26</v>
      </c>
      <c r="F37">
        <v>7.58</v>
      </c>
      <c r="G37">
        <v>6.61</v>
      </c>
      <c r="J37">
        <v>8.11</v>
      </c>
      <c r="P37">
        <v>8.18</v>
      </c>
      <c r="Q37">
        <v>7.88</v>
      </c>
      <c r="T37">
        <v>6.66</v>
      </c>
    </row>
    <row r="38" spans="1:20" x14ac:dyDescent="0.2">
      <c r="A38" t="s">
        <v>37</v>
      </c>
      <c r="C38">
        <v>9.1199999999999992</v>
      </c>
      <c r="G38">
        <v>8.16</v>
      </c>
    </row>
    <row r="39" spans="1:20" x14ac:dyDescent="0.2">
      <c r="A39" t="s">
        <v>38</v>
      </c>
      <c r="C39">
        <v>7.66</v>
      </c>
      <c r="G39">
        <v>7.43</v>
      </c>
    </row>
    <row r="40" spans="1:20" x14ac:dyDescent="0.2">
      <c r="A40" t="s">
        <v>39</v>
      </c>
      <c r="B40">
        <v>7.72</v>
      </c>
      <c r="G40">
        <v>7.78</v>
      </c>
      <c r="H40">
        <v>8.8800000000000008</v>
      </c>
      <c r="M40">
        <v>8.06</v>
      </c>
    </row>
    <row r="41" spans="1:20" x14ac:dyDescent="0.2">
      <c r="A41" t="s">
        <v>40</v>
      </c>
      <c r="B41">
        <v>9.1999999999999993</v>
      </c>
      <c r="G41">
        <v>8.89</v>
      </c>
      <c r="M41">
        <v>9.36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10.95</v>
      </c>
      <c r="D46">
        <v>9.94</v>
      </c>
      <c r="G46">
        <v>9.6199999999999992</v>
      </c>
      <c r="I46">
        <v>9.39</v>
      </c>
      <c r="N46">
        <v>8.43</v>
      </c>
      <c r="O46">
        <v>7.81</v>
      </c>
      <c r="Q46">
        <v>8.6199999999999992</v>
      </c>
      <c r="R46">
        <v>9.99</v>
      </c>
      <c r="T46">
        <v>10.17</v>
      </c>
    </row>
    <row r="47" spans="1:20" x14ac:dyDescent="0.2">
      <c r="A47" t="s">
        <v>46</v>
      </c>
      <c r="C47">
        <v>12.59</v>
      </c>
      <c r="D47">
        <v>11.48</v>
      </c>
      <c r="G47">
        <v>12.64</v>
      </c>
      <c r="I47">
        <v>12.59</v>
      </c>
      <c r="N47">
        <v>10.92</v>
      </c>
      <c r="O47">
        <v>9.92</v>
      </c>
      <c r="Q47">
        <v>11.46</v>
      </c>
      <c r="R47">
        <v>12.66</v>
      </c>
      <c r="T47">
        <v>12.85</v>
      </c>
    </row>
    <row r="48" spans="1:20" x14ac:dyDescent="0.2">
      <c r="A48" t="s">
        <v>47</v>
      </c>
      <c r="C48">
        <v>13.24</v>
      </c>
      <c r="D48">
        <v>12.11</v>
      </c>
      <c r="G48">
        <v>12.57</v>
      </c>
      <c r="I48">
        <v>12.74</v>
      </c>
      <c r="N48">
        <v>10.98</v>
      </c>
      <c r="O48">
        <v>10.27</v>
      </c>
      <c r="Q48">
        <v>11.39</v>
      </c>
      <c r="R48">
        <v>12.27</v>
      </c>
      <c r="T48">
        <v>12.95</v>
      </c>
    </row>
    <row r="49" spans="1:20" x14ac:dyDescent="0.2">
      <c r="A49" t="s">
        <v>48</v>
      </c>
      <c r="C49">
        <v>13.04</v>
      </c>
      <c r="D49">
        <v>12.31</v>
      </c>
      <c r="G49">
        <v>12.83</v>
      </c>
      <c r="I49">
        <v>12.48</v>
      </c>
      <c r="N49">
        <v>10.71</v>
      </c>
      <c r="O49">
        <v>10.32</v>
      </c>
      <c r="Q49">
        <v>11.37</v>
      </c>
      <c r="R49">
        <v>12.45</v>
      </c>
      <c r="T49">
        <v>12.98</v>
      </c>
    </row>
    <row r="50" spans="1:20" x14ac:dyDescent="0.2">
      <c r="A50" t="s">
        <v>49</v>
      </c>
      <c r="C50">
        <v>8.81</v>
      </c>
      <c r="D50">
        <v>7.99</v>
      </c>
      <c r="G50">
        <v>7.69</v>
      </c>
      <c r="I50">
        <v>8.25</v>
      </c>
      <c r="N50">
        <v>6.77</v>
      </c>
      <c r="O50">
        <v>6.09</v>
      </c>
      <c r="R50">
        <v>8.49</v>
      </c>
      <c r="T50">
        <v>8.34</v>
      </c>
    </row>
    <row r="51" spans="1:20" x14ac:dyDescent="0.2">
      <c r="A51" t="s">
        <v>50</v>
      </c>
      <c r="C51">
        <v>10.28</v>
      </c>
      <c r="D51">
        <v>10.28</v>
      </c>
      <c r="G51">
        <v>9.86</v>
      </c>
      <c r="I51">
        <v>10.63</v>
      </c>
      <c r="N51">
        <v>8.69</v>
      </c>
      <c r="O51">
        <v>7.93</v>
      </c>
      <c r="R51">
        <v>10.48</v>
      </c>
      <c r="T51">
        <v>10.67</v>
      </c>
    </row>
    <row r="52" spans="1:20" x14ac:dyDescent="0.2">
      <c r="A52" t="s">
        <v>51</v>
      </c>
      <c r="C52">
        <v>11.44</v>
      </c>
      <c r="D52">
        <v>10.68</v>
      </c>
      <c r="G52">
        <v>10.29</v>
      </c>
      <c r="I52">
        <v>11.25</v>
      </c>
      <c r="N52">
        <v>9.3699999999999992</v>
      </c>
      <c r="O52">
        <v>8.8800000000000008</v>
      </c>
      <c r="R52">
        <v>10.87</v>
      </c>
      <c r="T52">
        <v>10.95</v>
      </c>
    </row>
    <row r="53" spans="1:20" x14ac:dyDescent="0.2">
      <c r="A53" t="s">
        <v>52</v>
      </c>
      <c r="C53">
        <v>11.15</v>
      </c>
      <c r="D53">
        <v>10.68</v>
      </c>
      <c r="G53">
        <v>10.75</v>
      </c>
      <c r="I53">
        <v>11.05</v>
      </c>
      <c r="N53">
        <v>9.2100000000000009</v>
      </c>
      <c r="O53">
        <v>8.75</v>
      </c>
      <c r="R53">
        <v>10.93</v>
      </c>
      <c r="T53">
        <v>10.85</v>
      </c>
    </row>
    <row r="54" spans="1:20" x14ac:dyDescent="0.2">
      <c r="A54" t="s">
        <v>53</v>
      </c>
      <c r="C54">
        <v>7.12</v>
      </c>
      <c r="G54">
        <v>6.82</v>
      </c>
      <c r="R54">
        <v>6.96</v>
      </c>
    </row>
    <row r="55" spans="1:20" x14ac:dyDescent="0.2">
      <c r="A55" t="s">
        <v>54</v>
      </c>
      <c r="C55">
        <v>8.56</v>
      </c>
      <c r="G55">
        <v>8.24</v>
      </c>
      <c r="R55">
        <v>8.99</v>
      </c>
    </row>
    <row r="56" spans="1:20" x14ac:dyDescent="0.2">
      <c r="A56" t="s">
        <v>55</v>
      </c>
      <c r="C56">
        <v>6.19</v>
      </c>
      <c r="E56">
        <v>5.47</v>
      </c>
      <c r="G56">
        <v>4.8899999999999997</v>
      </c>
      <c r="R56">
        <v>6.27</v>
      </c>
    </row>
    <row r="57" spans="1:20" x14ac:dyDescent="0.2">
      <c r="A57" t="s">
        <v>56</v>
      </c>
      <c r="C57">
        <v>9.7200000000000006</v>
      </c>
      <c r="G57">
        <v>9.2799999999999994</v>
      </c>
    </row>
    <row r="58" spans="1:20" x14ac:dyDescent="0.2">
      <c r="A58" t="s">
        <v>57</v>
      </c>
      <c r="C58">
        <v>7.83</v>
      </c>
      <c r="G58">
        <v>6.82</v>
      </c>
    </row>
    <row r="59" spans="1:20" x14ac:dyDescent="0.2">
      <c r="A59" t="s">
        <v>58</v>
      </c>
      <c r="C59">
        <v>8.52</v>
      </c>
      <c r="G59">
        <v>6.64</v>
      </c>
    </row>
    <row r="60" spans="1:20" x14ac:dyDescent="0.2">
      <c r="A60" t="s">
        <v>59</v>
      </c>
      <c r="C60">
        <v>8.76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11.27</v>
      </c>
      <c r="D65">
        <v>9.98</v>
      </c>
      <c r="G65">
        <v>9.98</v>
      </c>
      <c r="I65">
        <v>9.9499999999999993</v>
      </c>
      <c r="N65">
        <v>8.5500000000000007</v>
      </c>
      <c r="O65">
        <v>7.75</v>
      </c>
      <c r="Q65">
        <v>8.86</v>
      </c>
      <c r="R65">
        <v>10.26</v>
      </c>
      <c r="T65">
        <v>10.37</v>
      </c>
    </row>
    <row r="66" spans="1:20" x14ac:dyDescent="0.2">
      <c r="A66" t="s">
        <v>65</v>
      </c>
      <c r="C66">
        <v>12.62</v>
      </c>
      <c r="D66">
        <v>11.81</v>
      </c>
      <c r="G66">
        <v>12.75</v>
      </c>
      <c r="I66">
        <v>12.46</v>
      </c>
      <c r="N66">
        <v>10.96</v>
      </c>
      <c r="O66">
        <v>9.94</v>
      </c>
      <c r="Q66">
        <v>11.35</v>
      </c>
      <c r="R66">
        <v>12.99</v>
      </c>
      <c r="T66">
        <v>12.92</v>
      </c>
    </row>
    <row r="67" spans="1:20" x14ac:dyDescent="0.2">
      <c r="A67" t="s">
        <v>66</v>
      </c>
      <c r="C67">
        <v>13.41</v>
      </c>
      <c r="D67">
        <v>12.29</v>
      </c>
      <c r="G67">
        <v>12.86</v>
      </c>
      <c r="I67">
        <v>12.86</v>
      </c>
      <c r="N67">
        <v>10.97</v>
      </c>
      <c r="O67">
        <v>10.72</v>
      </c>
      <c r="Q67">
        <v>11.38</v>
      </c>
      <c r="R67">
        <v>12.66</v>
      </c>
      <c r="T67">
        <v>13.32</v>
      </c>
    </row>
    <row r="68" spans="1:20" x14ac:dyDescent="0.2">
      <c r="A68" t="s">
        <v>67</v>
      </c>
      <c r="C68">
        <v>12.96</v>
      </c>
      <c r="D68">
        <v>12.62</v>
      </c>
      <c r="G68">
        <v>12.81</v>
      </c>
      <c r="I68">
        <v>12.95</v>
      </c>
      <c r="N68">
        <v>10.96</v>
      </c>
      <c r="O68">
        <v>10.33</v>
      </c>
      <c r="Q68">
        <v>11.59</v>
      </c>
      <c r="R68">
        <v>12.65</v>
      </c>
      <c r="T68">
        <v>13.31</v>
      </c>
    </row>
    <row r="69" spans="1:20" x14ac:dyDescent="0.2">
      <c r="A69" t="s">
        <v>68</v>
      </c>
      <c r="C69">
        <v>8.9700000000000006</v>
      </c>
      <c r="D69">
        <v>7.99</v>
      </c>
      <c r="G69">
        <v>7.89</v>
      </c>
      <c r="I69">
        <v>8.5399999999999991</v>
      </c>
      <c r="N69">
        <v>6.68</v>
      </c>
      <c r="O69">
        <v>6.09</v>
      </c>
      <c r="R69">
        <v>8.3699999999999992</v>
      </c>
      <c r="T69">
        <v>8.34</v>
      </c>
    </row>
    <row r="70" spans="1:20" x14ac:dyDescent="0.2">
      <c r="A70" t="s">
        <v>69</v>
      </c>
      <c r="C70">
        <v>10.53</v>
      </c>
      <c r="D70">
        <v>10.220000000000001</v>
      </c>
      <c r="G70">
        <v>9.7200000000000006</v>
      </c>
      <c r="I70">
        <v>10.88</v>
      </c>
      <c r="N70">
        <v>8.9600000000000009</v>
      </c>
      <c r="O70">
        <v>7.83</v>
      </c>
      <c r="R70">
        <v>10.15</v>
      </c>
      <c r="T70">
        <v>10.53</v>
      </c>
    </row>
    <row r="71" spans="1:20" x14ac:dyDescent="0.2">
      <c r="A71" t="s">
        <v>70</v>
      </c>
      <c r="C71">
        <v>11.36</v>
      </c>
      <c r="D71">
        <v>10.82</v>
      </c>
      <c r="G71">
        <v>10.92</v>
      </c>
      <c r="I71">
        <v>11.44</v>
      </c>
      <c r="N71">
        <v>9.27</v>
      </c>
      <c r="O71">
        <v>9.06</v>
      </c>
      <c r="R71">
        <v>11.57</v>
      </c>
      <c r="T71">
        <v>10.94</v>
      </c>
    </row>
    <row r="72" spans="1:20" x14ac:dyDescent="0.2">
      <c r="A72" t="s">
        <v>71</v>
      </c>
      <c r="C72">
        <v>11.71</v>
      </c>
      <c r="D72">
        <v>10.98</v>
      </c>
      <c r="G72">
        <v>10.81</v>
      </c>
      <c r="I72">
        <v>11.82</v>
      </c>
      <c r="N72">
        <v>9.17</v>
      </c>
      <c r="O72">
        <v>9.07</v>
      </c>
      <c r="R72">
        <v>11.56</v>
      </c>
      <c r="T72">
        <v>10.67</v>
      </c>
    </row>
    <row r="73" spans="1:20" x14ac:dyDescent="0.2">
      <c r="A73" t="s">
        <v>72</v>
      </c>
      <c r="C73">
        <v>7.43</v>
      </c>
      <c r="G73">
        <v>6.89</v>
      </c>
      <c r="R73">
        <v>6.77</v>
      </c>
    </row>
    <row r="74" spans="1:20" x14ac:dyDescent="0.2">
      <c r="A74" t="s">
        <v>73</v>
      </c>
      <c r="C74">
        <v>8.4499999999999993</v>
      </c>
      <c r="G74">
        <v>8.52</v>
      </c>
      <c r="R74">
        <v>8.98</v>
      </c>
    </row>
    <row r="75" spans="1:20" x14ac:dyDescent="0.2">
      <c r="A75" t="s">
        <v>74</v>
      </c>
      <c r="C75">
        <v>6.33</v>
      </c>
      <c r="E75">
        <v>5.29</v>
      </c>
      <c r="G75">
        <v>4.9800000000000004</v>
      </c>
      <c r="R75">
        <v>6.16</v>
      </c>
    </row>
    <row r="76" spans="1:20" x14ac:dyDescent="0.2">
      <c r="A76" t="s">
        <v>75</v>
      </c>
      <c r="C76">
        <v>9.68</v>
      </c>
      <c r="G76">
        <v>8.84</v>
      </c>
    </row>
    <row r="77" spans="1:20" x14ac:dyDescent="0.2">
      <c r="A77" t="s">
        <v>76</v>
      </c>
      <c r="C77">
        <v>7.78</v>
      </c>
      <c r="G77">
        <v>6.95</v>
      </c>
    </row>
    <row r="78" spans="1:20" x14ac:dyDescent="0.2">
      <c r="A78" t="s">
        <v>77</v>
      </c>
      <c r="C78">
        <v>7.47</v>
      </c>
      <c r="G78">
        <v>6.81</v>
      </c>
    </row>
    <row r="79" spans="1:20" x14ac:dyDescent="0.2">
      <c r="A79" t="s">
        <v>78</v>
      </c>
      <c r="C79">
        <v>8.31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11.41</v>
      </c>
      <c r="C6">
        <v>11.21</v>
      </c>
      <c r="D6">
        <v>10.97</v>
      </c>
      <c r="E6">
        <v>11.96</v>
      </c>
      <c r="F6">
        <v>11.51</v>
      </c>
      <c r="G6">
        <v>10.94</v>
      </c>
      <c r="J6">
        <v>11.76</v>
      </c>
      <c r="K6">
        <v>10.31</v>
      </c>
      <c r="L6">
        <v>10.59</v>
      </c>
      <c r="M6">
        <v>9.9600000000000009</v>
      </c>
      <c r="N6">
        <v>9.48</v>
      </c>
      <c r="O6">
        <v>9.26</v>
      </c>
      <c r="P6">
        <v>10.71</v>
      </c>
      <c r="Q6">
        <v>10.97</v>
      </c>
      <c r="R6">
        <v>11.57</v>
      </c>
      <c r="S6">
        <v>9.27</v>
      </c>
      <c r="T6">
        <v>11.69</v>
      </c>
    </row>
    <row r="7" spans="1:20" x14ac:dyDescent="0.2">
      <c r="A7" t="s">
        <v>6</v>
      </c>
      <c r="B7">
        <v>11.95</v>
      </c>
      <c r="C7">
        <v>12.47</v>
      </c>
      <c r="D7">
        <v>11.89</v>
      </c>
      <c r="E7">
        <v>13.23</v>
      </c>
      <c r="F7">
        <v>13.89</v>
      </c>
      <c r="G7">
        <v>12.62</v>
      </c>
      <c r="J7">
        <v>12.86</v>
      </c>
      <c r="K7">
        <v>11.45</v>
      </c>
      <c r="L7">
        <v>11.56</v>
      </c>
      <c r="M7">
        <v>9.8699999999999992</v>
      </c>
      <c r="N7">
        <v>10.56</v>
      </c>
      <c r="O7">
        <v>10.14</v>
      </c>
      <c r="P7">
        <v>12.81</v>
      </c>
      <c r="Q7">
        <v>12.75</v>
      </c>
      <c r="R7">
        <v>12.93</v>
      </c>
      <c r="S7">
        <v>10.45</v>
      </c>
      <c r="T7">
        <v>12.95</v>
      </c>
    </row>
    <row r="8" spans="1:20" x14ac:dyDescent="0.2">
      <c r="A8" t="s">
        <v>7</v>
      </c>
      <c r="B8">
        <v>12.99</v>
      </c>
      <c r="C8">
        <v>12.72</v>
      </c>
      <c r="D8">
        <v>12.75</v>
      </c>
      <c r="E8">
        <v>13.57</v>
      </c>
      <c r="F8">
        <v>14.32</v>
      </c>
      <c r="G8">
        <v>12.61</v>
      </c>
      <c r="J8">
        <v>13.54</v>
      </c>
      <c r="K8">
        <v>12.22</v>
      </c>
      <c r="L8">
        <v>12.38</v>
      </c>
      <c r="M8">
        <v>11.86</v>
      </c>
      <c r="N8">
        <v>10.89</v>
      </c>
      <c r="O8">
        <v>10.87</v>
      </c>
      <c r="P8">
        <v>12.99</v>
      </c>
      <c r="Q8">
        <v>13.19</v>
      </c>
      <c r="R8">
        <v>13.24</v>
      </c>
      <c r="S8">
        <v>10.73</v>
      </c>
      <c r="T8">
        <v>13.86</v>
      </c>
    </row>
    <row r="9" spans="1:20" x14ac:dyDescent="0.2">
      <c r="A9" t="s">
        <v>8</v>
      </c>
      <c r="B9">
        <v>12.15</v>
      </c>
      <c r="C9">
        <v>13.61</v>
      </c>
      <c r="D9">
        <v>12.71</v>
      </c>
      <c r="E9">
        <v>13.84</v>
      </c>
      <c r="F9">
        <v>13.78</v>
      </c>
      <c r="G9">
        <v>12.99</v>
      </c>
      <c r="J9">
        <v>13.75</v>
      </c>
      <c r="K9">
        <v>12.39</v>
      </c>
      <c r="L9">
        <v>12.43</v>
      </c>
      <c r="M9">
        <v>11.65</v>
      </c>
      <c r="N9">
        <v>10.84</v>
      </c>
      <c r="O9">
        <v>10.75</v>
      </c>
      <c r="P9">
        <v>12.97</v>
      </c>
      <c r="Q9">
        <v>13.12</v>
      </c>
      <c r="R9">
        <v>13.39</v>
      </c>
      <c r="S9">
        <v>10.54</v>
      </c>
      <c r="T9">
        <v>13.47</v>
      </c>
    </row>
    <row r="10" spans="1:20" x14ac:dyDescent="0.2">
      <c r="A10" t="s">
        <v>9</v>
      </c>
      <c r="B10">
        <v>8.98</v>
      </c>
      <c r="C10">
        <v>10.130000000000001</v>
      </c>
      <c r="D10">
        <v>9.39</v>
      </c>
      <c r="E10">
        <v>9.82</v>
      </c>
      <c r="F10">
        <v>10.14</v>
      </c>
      <c r="G10">
        <v>9.42</v>
      </c>
      <c r="J10">
        <v>9.64</v>
      </c>
      <c r="K10">
        <v>8.4700000000000006</v>
      </c>
      <c r="M10">
        <v>7.99</v>
      </c>
      <c r="N10">
        <v>7.98</v>
      </c>
      <c r="O10">
        <v>7.21</v>
      </c>
      <c r="P10">
        <v>9.91</v>
      </c>
      <c r="Q10">
        <v>9.9600000000000009</v>
      </c>
      <c r="R10">
        <v>10.28</v>
      </c>
      <c r="S10">
        <v>7.72</v>
      </c>
      <c r="T10">
        <v>9.75</v>
      </c>
    </row>
    <row r="11" spans="1:20" x14ac:dyDescent="0.2">
      <c r="A11" t="s">
        <v>10</v>
      </c>
      <c r="B11">
        <v>9.14</v>
      </c>
      <c r="C11">
        <v>10.97</v>
      </c>
      <c r="D11">
        <v>10.38</v>
      </c>
      <c r="E11">
        <v>9.56</v>
      </c>
      <c r="F11">
        <v>10.55</v>
      </c>
      <c r="G11">
        <v>10.15</v>
      </c>
      <c r="J11">
        <v>9.64</v>
      </c>
      <c r="K11">
        <v>8.58</v>
      </c>
      <c r="M11">
        <v>7.74</v>
      </c>
      <c r="N11">
        <v>8.2200000000000006</v>
      </c>
      <c r="O11">
        <v>7.13</v>
      </c>
      <c r="P11">
        <v>9.81</v>
      </c>
      <c r="Q11">
        <v>10.31</v>
      </c>
      <c r="R11">
        <v>10.51</v>
      </c>
      <c r="S11">
        <v>7.74</v>
      </c>
      <c r="T11">
        <v>10.57</v>
      </c>
    </row>
    <row r="12" spans="1:20" x14ac:dyDescent="0.2">
      <c r="A12" t="s">
        <v>11</v>
      </c>
      <c r="B12">
        <v>10.46</v>
      </c>
      <c r="C12">
        <v>11.73</v>
      </c>
      <c r="D12">
        <v>10.44</v>
      </c>
      <c r="E12">
        <v>11.44</v>
      </c>
      <c r="F12">
        <v>11.91</v>
      </c>
      <c r="G12">
        <v>10.94</v>
      </c>
      <c r="J12">
        <v>11.39</v>
      </c>
      <c r="K12">
        <v>9.8699999999999992</v>
      </c>
      <c r="M12">
        <v>9.43</v>
      </c>
      <c r="N12">
        <v>8.93</v>
      </c>
      <c r="O12">
        <v>8.41</v>
      </c>
      <c r="P12">
        <v>11.62</v>
      </c>
      <c r="Q12">
        <v>11.28</v>
      </c>
      <c r="R12">
        <v>11.55</v>
      </c>
      <c r="S12">
        <v>8.82</v>
      </c>
      <c r="T12">
        <v>10.83</v>
      </c>
    </row>
    <row r="13" spans="1:20" x14ac:dyDescent="0.2">
      <c r="A13" t="s">
        <v>12</v>
      </c>
      <c r="B13">
        <v>10.49</v>
      </c>
      <c r="C13">
        <v>11.26</v>
      </c>
      <c r="D13">
        <v>10.59</v>
      </c>
      <c r="E13">
        <v>11.29</v>
      </c>
      <c r="F13">
        <v>11.79</v>
      </c>
      <c r="G13">
        <v>10.98</v>
      </c>
      <c r="J13">
        <v>11.18</v>
      </c>
      <c r="K13">
        <v>9.5500000000000007</v>
      </c>
      <c r="M13">
        <v>9.4499999999999993</v>
      </c>
      <c r="N13">
        <v>8.69</v>
      </c>
      <c r="O13">
        <v>8.24</v>
      </c>
      <c r="P13">
        <v>11.15</v>
      </c>
      <c r="Q13">
        <v>11.22</v>
      </c>
      <c r="R13">
        <v>11.57</v>
      </c>
      <c r="S13">
        <v>8.6300000000000008</v>
      </c>
      <c r="T13">
        <v>10.95</v>
      </c>
    </row>
    <row r="14" spans="1:20" x14ac:dyDescent="0.2">
      <c r="A14" t="s">
        <v>13</v>
      </c>
      <c r="B14">
        <v>8.31</v>
      </c>
      <c r="C14">
        <v>8.89</v>
      </c>
      <c r="D14">
        <v>8.2799999999999994</v>
      </c>
      <c r="F14">
        <v>9.7899999999999991</v>
      </c>
      <c r="G14">
        <v>7.95</v>
      </c>
      <c r="H14">
        <v>8.89</v>
      </c>
      <c r="J14">
        <v>8.94</v>
      </c>
      <c r="K14">
        <v>6.93</v>
      </c>
      <c r="M14">
        <v>6.29</v>
      </c>
      <c r="P14">
        <v>8.2799999999999994</v>
      </c>
      <c r="Q14">
        <v>8.32</v>
      </c>
      <c r="T14">
        <v>8.5500000000000007</v>
      </c>
    </row>
    <row r="15" spans="1:20" x14ac:dyDescent="0.2">
      <c r="A15" t="s">
        <v>14</v>
      </c>
      <c r="B15">
        <v>6.14</v>
      </c>
      <c r="C15">
        <v>6.44</v>
      </c>
      <c r="D15">
        <v>6.49</v>
      </c>
      <c r="F15">
        <v>7.77</v>
      </c>
      <c r="G15">
        <v>6.41</v>
      </c>
      <c r="H15">
        <v>7.73</v>
      </c>
      <c r="J15">
        <v>7.99</v>
      </c>
      <c r="K15">
        <v>7.63</v>
      </c>
      <c r="M15">
        <v>7.38</v>
      </c>
      <c r="P15">
        <v>6.23</v>
      </c>
      <c r="Q15">
        <v>7.52</v>
      </c>
      <c r="T15">
        <v>7.25</v>
      </c>
    </row>
    <row r="16" spans="1:20" x14ac:dyDescent="0.2">
      <c r="A16" t="s">
        <v>15</v>
      </c>
      <c r="B16">
        <v>7.52</v>
      </c>
      <c r="C16">
        <v>8.39</v>
      </c>
      <c r="D16">
        <v>7.59</v>
      </c>
      <c r="F16">
        <v>8.36</v>
      </c>
      <c r="G16">
        <v>7.15</v>
      </c>
      <c r="J16">
        <v>8.49</v>
      </c>
      <c r="P16">
        <v>7.36</v>
      </c>
      <c r="Q16">
        <v>8.0399999999999991</v>
      </c>
      <c r="T16">
        <v>7.48</v>
      </c>
    </row>
    <row r="17" spans="1:20" x14ac:dyDescent="0.2">
      <c r="A17" t="s">
        <v>16</v>
      </c>
      <c r="B17">
        <v>6.79</v>
      </c>
      <c r="C17">
        <v>8.16</v>
      </c>
      <c r="D17">
        <v>6.32</v>
      </c>
      <c r="F17">
        <v>6.93</v>
      </c>
      <c r="G17">
        <v>6.68</v>
      </c>
      <c r="J17">
        <v>7.95</v>
      </c>
      <c r="P17">
        <v>7.92</v>
      </c>
      <c r="Q17">
        <v>7.34</v>
      </c>
      <c r="T17">
        <v>6.87</v>
      </c>
    </row>
    <row r="18" spans="1:20" x14ac:dyDescent="0.2">
      <c r="A18" t="s">
        <v>17</v>
      </c>
      <c r="C18">
        <v>8.94</v>
      </c>
      <c r="G18">
        <v>8.11</v>
      </c>
    </row>
    <row r="19" spans="1:20" x14ac:dyDescent="0.2">
      <c r="A19" t="s">
        <v>18</v>
      </c>
      <c r="C19">
        <v>7.98</v>
      </c>
      <c r="G19">
        <v>7.37</v>
      </c>
    </row>
    <row r="20" spans="1:20" x14ac:dyDescent="0.2">
      <c r="A20" t="s">
        <v>19</v>
      </c>
      <c r="B20">
        <v>7.29</v>
      </c>
      <c r="G20">
        <v>7.63</v>
      </c>
      <c r="H20">
        <v>8.84</v>
      </c>
      <c r="M20">
        <v>7.45</v>
      </c>
    </row>
    <row r="21" spans="1:20" x14ac:dyDescent="0.2">
      <c r="A21" t="s">
        <v>20</v>
      </c>
      <c r="B21">
        <v>8.83</v>
      </c>
      <c r="G21">
        <v>8.6300000000000008</v>
      </c>
      <c r="M21">
        <v>9.24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11.55</v>
      </c>
      <c r="C26">
        <v>11.62</v>
      </c>
      <c r="D26">
        <v>11.38</v>
      </c>
      <c r="E26">
        <v>11.98</v>
      </c>
      <c r="F26">
        <v>11.72</v>
      </c>
      <c r="G26">
        <v>10.76</v>
      </c>
      <c r="J26">
        <v>11.96</v>
      </c>
      <c r="K26">
        <v>10.49</v>
      </c>
      <c r="L26">
        <v>10.69</v>
      </c>
      <c r="M26">
        <v>9.8800000000000008</v>
      </c>
      <c r="N26">
        <v>9.48</v>
      </c>
      <c r="O26">
        <v>9.3800000000000008</v>
      </c>
      <c r="P26">
        <v>10.72</v>
      </c>
      <c r="Q26">
        <v>10.99</v>
      </c>
      <c r="R26">
        <v>11.39</v>
      </c>
      <c r="S26">
        <v>9.49</v>
      </c>
      <c r="T26">
        <v>11.86</v>
      </c>
    </row>
    <row r="27" spans="1:20" x14ac:dyDescent="0.2">
      <c r="A27" t="s">
        <v>26</v>
      </c>
      <c r="B27">
        <v>11.88</v>
      </c>
      <c r="C27">
        <v>12.61</v>
      </c>
      <c r="D27">
        <v>12.41</v>
      </c>
      <c r="E27">
        <v>13.64</v>
      </c>
      <c r="F27">
        <v>13.72</v>
      </c>
      <c r="G27">
        <v>12.95</v>
      </c>
      <c r="J27">
        <v>12.92</v>
      </c>
      <c r="K27">
        <v>11.62</v>
      </c>
      <c r="L27">
        <v>11.66</v>
      </c>
      <c r="M27">
        <v>9.86</v>
      </c>
      <c r="N27">
        <v>10.37</v>
      </c>
      <c r="O27">
        <v>10.31</v>
      </c>
      <c r="P27">
        <v>12.88</v>
      </c>
      <c r="Q27">
        <v>12.75</v>
      </c>
      <c r="R27">
        <v>12.97</v>
      </c>
      <c r="S27">
        <v>10.37</v>
      </c>
      <c r="T27">
        <v>12.95</v>
      </c>
    </row>
    <row r="28" spans="1:20" x14ac:dyDescent="0.2">
      <c r="A28" t="s">
        <v>27</v>
      </c>
      <c r="B28">
        <v>13.14</v>
      </c>
      <c r="C28">
        <v>13.23</v>
      </c>
      <c r="D28">
        <v>13.18</v>
      </c>
      <c r="E28">
        <v>14.55</v>
      </c>
      <c r="F28">
        <v>14.73</v>
      </c>
      <c r="G28">
        <v>13.18</v>
      </c>
      <c r="J28">
        <v>14.52</v>
      </c>
      <c r="K28">
        <v>12.22</v>
      </c>
      <c r="L28">
        <v>12.53</v>
      </c>
      <c r="M28">
        <v>11.89</v>
      </c>
      <c r="N28">
        <v>10.94</v>
      </c>
      <c r="O28">
        <v>10.95</v>
      </c>
      <c r="P28">
        <v>13.32</v>
      </c>
      <c r="Q28">
        <v>13.76</v>
      </c>
      <c r="R28">
        <v>14.43</v>
      </c>
      <c r="S28">
        <v>10.99</v>
      </c>
      <c r="T28">
        <v>14.33</v>
      </c>
    </row>
    <row r="29" spans="1:20" x14ac:dyDescent="0.2">
      <c r="A29" t="s">
        <v>28</v>
      </c>
      <c r="B29">
        <v>12.64</v>
      </c>
      <c r="C29">
        <v>13.47</v>
      </c>
      <c r="D29">
        <v>12.44</v>
      </c>
      <c r="E29">
        <v>13.81</v>
      </c>
      <c r="F29">
        <v>13.25</v>
      </c>
      <c r="G29">
        <v>13.08</v>
      </c>
      <c r="J29">
        <v>13.93</v>
      </c>
      <c r="K29">
        <v>12.18</v>
      </c>
      <c r="L29">
        <v>12.31</v>
      </c>
      <c r="M29">
        <v>11.76</v>
      </c>
      <c r="N29">
        <v>10.87</v>
      </c>
      <c r="O29">
        <v>10.78</v>
      </c>
      <c r="P29">
        <v>13.33</v>
      </c>
      <c r="Q29">
        <v>13.09</v>
      </c>
      <c r="R29">
        <v>13.52</v>
      </c>
      <c r="S29">
        <v>10.48</v>
      </c>
      <c r="T29">
        <v>13.61</v>
      </c>
    </row>
    <row r="30" spans="1:20" x14ac:dyDescent="0.2">
      <c r="A30" t="s">
        <v>29</v>
      </c>
      <c r="B30">
        <v>9.3800000000000008</v>
      </c>
      <c r="C30">
        <v>10.15</v>
      </c>
      <c r="D30">
        <v>9.9600000000000009</v>
      </c>
      <c r="E30">
        <v>10.26</v>
      </c>
      <c r="F30">
        <v>10.31</v>
      </c>
      <c r="G30">
        <v>9.7899999999999991</v>
      </c>
      <c r="J30">
        <v>9.9700000000000006</v>
      </c>
      <c r="K30">
        <v>8.65</v>
      </c>
      <c r="M30">
        <v>8.0500000000000007</v>
      </c>
      <c r="N30">
        <v>7.91</v>
      </c>
      <c r="O30">
        <v>7.75</v>
      </c>
      <c r="P30">
        <v>10.220000000000001</v>
      </c>
      <c r="Q30">
        <v>9.75</v>
      </c>
      <c r="R30">
        <v>10.44</v>
      </c>
      <c r="S30">
        <v>7.79</v>
      </c>
      <c r="T30">
        <v>9.75</v>
      </c>
    </row>
    <row r="31" spans="1:20" x14ac:dyDescent="0.2">
      <c r="A31" t="s">
        <v>30</v>
      </c>
      <c r="B31">
        <v>9.17</v>
      </c>
      <c r="C31">
        <v>10.71</v>
      </c>
      <c r="D31">
        <v>9.65</v>
      </c>
      <c r="E31">
        <v>9.69</v>
      </c>
      <c r="F31">
        <v>10.65</v>
      </c>
      <c r="G31">
        <v>10.65</v>
      </c>
      <c r="J31">
        <v>9.9499999999999993</v>
      </c>
      <c r="K31">
        <v>8.23</v>
      </c>
      <c r="M31">
        <v>7.76</v>
      </c>
      <c r="N31">
        <v>7.94</v>
      </c>
      <c r="O31">
        <v>7.23</v>
      </c>
      <c r="P31">
        <v>9.94</v>
      </c>
      <c r="Q31">
        <v>10.32</v>
      </c>
      <c r="R31">
        <v>10.42</v>
      </c>
      <c r="S31">
        <v>7.77</v>
      </c>
      <c r="T31">
        <v>10.49</v>
      </c>
    </row>
    <row r="32" spans="1:20" x14ac:dyDescent="0.2">
      <c r="A32" t="s">
        <v>31</v>
      </c>
      <c r="B32">
        <v>10.38</v>
      </c>
      <c r="C32">
        <v>11.99</v>
      </c>
      <c r="D32">
        <v>10.89</v>
      </c>
      <c r="E32">
        <v>11.77</v>
      </c>
      <c r="F32">
        <v>11.95</v>
      </c>
      <c r="G32">
        <v>11.34</v>
      </c>
      <c r="J32">
        <v>11.73</v>
      </c>
      <c r="K32">
        <v>9.86</v>
      </c>
      <c r="M32">
        <v>9.39</v>
      </c>
      <c r="N32">
        <v>8.99</v>
      </c>
      <c r="O32">
        <v>8.7100000000000009</v>
      </c>
      <c r="P32">
        <v>11.98</v>
      </c>
      <c r="Q32">
        <v>11.93</v>
      </c>
      <c r="R32">
        <v>12.21</v>
      </c>
      <c r="S32">
        <v>8.84</v>
      </c>
      <c r="T32">
        <v>11.63</v>
      </c>
    </row>
    <row r="33" spans="1:20" x14ac:dyDescent="0.2">
      <c r="A33" t="s">
        <v>32</v>
      </c>
      <c r="B33">
        <v>10.38</v>
      </c>
      <c r="C33">
        <v>11.26</v>
      </c>
      <c r="D33">
        <v>10.78</v>
      </c>
      <c r="E33">
        <v>11.88</v>
      </c>
      <c r="F33">
        <v>11.82</v>
      </c>
      <c r="G33">
        <v>11.42</v>
      </c>
      <c r="J33">
        <v>11.62</v>
      </c>
      <c r="K33">
        <v>9.91</v>
      </c>
      <c r="M33">
        <v>9.26</v>
      </c>
      <c r="N33">
        <v>8.8699999999999992</v>
      </c>
      <c r="O33">
        <v>8.3800000000000008</v>
      </c>
      <c r="P33">
        <v>11.15</v>
      </c>
      <c r="Q33">
        <v>11.28</v>
      </c>
      <c r="R33">
        <v>11.58</v>
      </c>
      <c r="S33">
        <v>8.7899999999999991</v>
      </c>
      <c r="T33">
        <v>11.28</v>
      </c>
    </row>
    <row r="34" spans="1:20" x14ac:dyDescent="0.2">
      <c r="A34" t="s">
        <v>33</v>
      </c>
      <c r="B34">
        <v>8.76</v>
      </c>
      <c r="C34">
        <v>8.92</v>
      </c>
      <c r="D34">
        <v>8.59</v>
      </c>
      <c r="F34">
        <v>9.68</v>
      </c>
      <c r="G34">
        <v>8.4600000000000009</v>
      </c>
      <c r="H34">
        <v>8.99</v>
      </c>
      <c r="J34">
        <v>9.16</v>
      </c>
      <c r="K34">
        <v>7.17</v>
      </c>
      <c r="M34">
        <v>6.75</v>
      </c>
      <c r="P34">
        <v>8.86</v>
      </c>
      <c r="Q34">
        <v>8.61</v>
      </c>
      <c r="T34">
        <v>8.73</v>
      </c>
    </row>
    <row r="35" spans="1:20" x14ac:dyDescent="0.2">
      <c r="A35" t="s">
        <v>34</v>
      </c>
      <c r="B35">
        <v>6.61</v>
      </c>
      <c r="C35">
        <v>6.63</v>
      </c>
      <c r="D35">
        <v>6.92</v>
      </c>
      <c r="F35">
        <v>7.85</v>
      </c>
      <c r="G35">
        <v>7.55</v>
      </c>
      <c r="H35">
        <v>7.95</v>
      </c>
      <c r="J35">
        <v>7.38</v>
      </c>
      <c r="K35">
        <v>7.66</v>
      </c>
      <c r="M35">
        <v>7.28</v>
      </c>
      <c r="P35">
        <v>6.66</v>
      </c>
      <c r="Q35">
        <v>7.67</v>
      </c>
      <c r="T35">
        <v>7.33</v>
      </c>
    </row>
    <row r="36" spans="1:20" x14ac:dyDescent="0.2">
      <c r="A36" t="s">
        <v>35</v>
      </c>
      <c r="B36">
        <v>7.47</v>
      </c>
      <c r="C36">
        <v>8.49</v>
      </c>
      <c r="D36">
        <v>6.98</v>
      </c>
      <c r="F36">
        <v>8.42</v>
      </c>
      <c r="G36">
        <v>7.13</v>
      </c>
      <c r="J36">
        <v>8.89</v>
      </c>
      <c r="P36">
        <v>7.93</v>
      </c>
      <c r="Q36">
        <v>8.0500000000000007</v>
      </c>
      <c r="T36">
        <v>7.68</v>
      </c>
    </row>
    <row r="37" spans="1:20" x14ac:dyDescent="0.2">
      <c r="A37" t="s">
        <v>36</v>
      </c>
      <c r="B37">
        <v>6.51</v>
      </c>
      <c r="C37">
        <v>7.65</v>
      </c>
      <c r="D37">
        <v>6.23</v>
      </c>
      <c r="F37">
        <v>7.67</v>
      </c>
      <c r="G37">
        <v>6.98</v>
      </c>
      <c r="J37">
        <v>8.19</v>
      </c>
      <c r="P37">
        <v>7.55</v>
      </c>
      <c r="Q37">
        <v>7.78</v>
      </c>
      <c r="T37">
        <v>6.82</v>
      </c>
    </row>
    <row r="38" spans="1:20" x14ac:dyDescent="0.2">
      <c r="A38" t="s">
        <v>37</v>
      </c>
      <c r="C38">
        <v>8.8699999999999992</v>
      </c>
      <c r="G38">
        <v>8.1199999999999992</v>
      </c>
    </row>
    <row r="39" spans="1:20" x14ac:dyDescent="0.2">
      <c r="A39" t="s">
        <v>38</v>
      </c>
      <c r="C39">
        <v>7.92</v>
      </c>
      <c r="G39">
        <v>7.36</v>
      </c>
    </row>
    <row r="40" spans="1:20" x14ac:dyDescent="0.2">
      <c r="A40" t="s">
        <v>39</v>
      </c>
      <c r="B40">
        <v>7.44</v>
      </c>
      <c r="G40">
        <v>7.71</v>
      </c>
      <c r="H40">
        <v>8.81</v>
      </c>
      <c r="M40">
        <v>8.17</v>
      </c>
    </row>
    <row r="41" spans="1:20" x14ac:dyDescent="0.2">
      <c r="A41" t="s">
        <v>40</v>
      </c>
      <c r="B41">
        <v>9.24</v>
      </c>
      <c r="G41">
        <v>8.9700000000000006</v>
      </c>
      <c r="M41">
        <v>9.4499999999999993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10.97</v>
      </c>
      <c r="D46">
        <v>9.5500000000000007</v>
      </c>
      <c r="G46">
        <v>9.58</v>
      </c>
      <c r="I46">
        <v>9.3800000000000008</v>
      </c>
      <c r="N46">
        <v>8.39</v>
      </c>
      <c r="O46">
        <v>7.75</v>
      </c>
      <c r="Q46">
        <v>8.56</v>
      </c>
      <c r="R46">
        <v>9.98</v>
      </c>
      <c r="T46">
        <v>10.27</v>
      </c>
    </row>
    <row r="47" spans="1:20" x14ac:dyDescent="0.2">
      <c r="A47" t="s">
        <v>46</v>
      </c>
      <c r="C47">
        <v>12.55</v>
      </c>
      <c r="D47">
        <v>11.64</v>
      </c>
      <c r="G47">
        <v>12.86</v>
      </c>
      <c r="I47">
        <v>12.32</v>
      </c>
      <c r="N47">
        <v>10.26</v>
      </c>
      <c r="O47">
        <v>9.94</v>
      </c>
      <c r="Q47">
        <v>11.55</v>
      </c>
      <c r="R47">
        <v>12.38</v>
      </c>
      <c r="T47">
        <v>12.85</v>
      </c>
    </row>
    <row r="48" spans="1:20" x14ac:dyDescent="0.2">
      <c r="A48" t="s">
        <v>47</v>
      </c>
      <c r="C48">
        <v>13.55</v>
      </c>
      <c r="D48">
        <v>12.11</v>
      </c>
      <c r="G48">
        <v>12.61</v>
      </c>
      <c r="I48">
        <v>12.72</v>
      </c>
      <c r="N48">
        <v>10.96</v>
      </c>
      <c r="O48">
        <v>10.39</v>
      </c>
      <c r="Q48">
        <v>11.39</v>
      </c>
      <c r="R48">
        <v>12.43</v>
      </c>
      <c r="T48">
        <v>13.21</v>
      </c>
    </row>
    <row r="49" spans="1:20" x14ac:dyDescent="0.2">
      <c r="A49" t="s">
        <v>48</v>
      </c>
      <c r="C49">
        <v>13.37</v>
      </c>
      <c r="D49">
        <v>12.22</v>
      </c>
      <c r="G49">
        <v>12.65</v>
      </c>
      <c r="I49">
        <v>12.78</v>
      </c>
      <c r="N49">
        <v>10.76</v>
      </c>
      <c r="O49">
        <v>10.36</v>
      </c>
      <c r="Q49">
        <v>11.36</v>
      </c>
      <c r="R49">
        <v>12.55</v>
      </c>
      <c r="T49">
        <v>13.14</v>
      </c>
    </row>
    <row r="50" spans="1:20" x14ac:dyDescent="0.2">
      <c r="A50" t="s">
        <v>49</v>
      </c>
      <c r="C50">
        <v>8.68</v>
      </c>
      <c r="D50">
        <v>7.98</v>
      </c>
      <c r="G50">
        <v>7.64</v>
      </c>
      <c r="I50">
        <v>8.25</v>
      </c>
      <c r="N50">
        <v>6.86</v>
      </c>
      <c r="O50">
        <v>6.01</v>
      </c>
      <c r="R50">
        <v>8.49</v>
      </c>
      <c r="T50">
        <v>8.2899999999999991</v>
      </c>
    </row>
    <row r="51" spans="1:20" x14ac:dyDescent="0.2">
      <c r="A51" t="s">
        <v>50</v>
      </c>
      <c r="C51">
        <v>10.42</v>
      </c>
      <c r="D51">
        <v>10.55</v>
      </c>
      <c r="G51">
        <v>9.93</v>
      </c>
      <c r="I51">
        <v>10.57</v>
      </c>
      <c r="N51">
        <v>8.7899999999999991</v>
      </c>
      <c r="O51">
        <v>8.09</v>
      </c>
      <c r="R51">
        <v>10.15</v>
      </c>
      <c r="T51">
        <v>10.59</v>
      </c>
    </row>
    <row r="52" spans="1:20" x14ac:dyDescent="0.2">
      <c r="A52" t="s">
        <v>51</v>
      </c>
      <c r="C52">
        <v>11.38</v>
      </c>
      <c r="D52">
        <v>10.48</v>
      </c>
      <c r="G52">
        <v>10.48</v>
      </c>
      <c r="I52">
        <v>11.17</v>
      </c>
      <c r="N52">
        <v>9.2200000000000006</v>
      </c>
      <c r="O52">
        <v>8.75</v>
      </c>
      <c r="R52">
        <v>10.95</v>
      </c>
      <c r="T52">
        <v>10.98</v>
      </c>
    </row>
    <row r="53" spans="1:20" x14ac:dyDescent="0.2">
      <c r="A53" t="s">
        <v>52</v>
      </c>
      <c r="C53">
        <v>11.15</v>
      </c>
      <c r="D53">
        <v>10.66</v>
      </c>
      <c r="G53">
        <v>10.88</v>
      </c>
      <c r="I53">
        <v>11.02</v>
      </c>
      <c r="N53">
        <v>9.23</v>
      </c>
      <c r="O53">
        <v>8.6300000000000008</v>
      </c>
      <c r="R53">
        <v>10.94</v>
      </c>
      <c r="T53">
        <v>10.81</v>
      </c>
    </row>
    <row r="54" spans="1:20" x14ac:dyDescent="0.2">
      <c r="A54" t="s">
        <v>53</v>
      </c>
      <c r="C54">
        <v>7.14</v>
      </c>
      <c r="G54">
        <v>6.79</v>
      </c>
      <c r="R54">
        <v>6.82</v>
      </c>
    </row>
    <row r="55" spans="1:20" x14ac:dyDescent="0.2">
      <c r="A55" t="s">
        <v>54</v>
      </c>
      <c r="C55">
        <v>8.66</v>
      </c>
      <c r="G55">
        <v>8.15</v>
      </c>
      <c r="R55">
        <v>8.98</v>
      </c>
    </row>
    <row r="56" spans="1:20" x14ac:dyDescent="0.2">
      <c r="A56" t="s">
        <v>55</v>
      </c>
      <c r="C56">
        <v>6.38</v>
      </c>
      <c r="E56">
        <v>5.62</v>
      </c>
      <c r="G56">
        <v>4.84</v>
      </c>
      <c r="R56">
        <v>6.13</v>
      </c>
    </row>
    <row r="57" spans="1:20" x14ac:dyDescent="0.2">
      <c r="A57" t="s">
        <v>56</v>
      </c>
      <c r="C57">
        <v>9.7200000000000006</v>
      </c>
      <c r="G57">
        <v>9.07</v>
      </c>
    </row>
    <row r="58" spans="1:20" x14ac:dyDescent="0.2">
      <c r="A58" t="s">
        <v>57</v>
      </c>
      <c r="C58">
        <v>7.92</v>
      </c>
      <c r="G58">
        <v>6.87</v>
      </c>
    </row>
    <row r="59" spans="1:20" x14ac:dyDescent="0.2">
      <c r="A59" t="s">
        <v>58</v>
      </c>
      <c r="C59">
        <v>8.7899999999999991</v>
      </c>
      <c r="G59">
        <v>6.56</v>
      </c>
    </row>
    <row r="60" spans="1:20" x14ac:dyDescent="0.2">
      <c r="A60" t="s">
        <v>59</v>
      </c>
      <c r="C60">
        <v>8.66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11.55</v>
      </c>
      <c r="D65">
        <v>9.93</v>
      </c>
      <c r="G65">
        <v>9.9700000000000006</v>
      </c>
      <c r="I65">
        <v>9.98</v>
      </c>
      <c r="N65">
        <v>8.49</v>
      </c>
      <c r="O65">
        <v>7.85</v>
      </c>
      <c r="Q65">
        <v>8.65</v>
      </c>
      <c r="R65">
        <v>9.9700000000000006</v>
      </c>
      <c r="T65">
        <v>10.33</v>
      </c>
    </row>
    <row r="66" spans="1:20" x14ac:dyDescent="0.2">
      <c r="A66" t="s">
        <v>65</v>
      </c>
      <c r="C66">
        <v>12.39</v>
      </c>
      <c r="D66">
        <v>11.59</v>
      </c>
      <c r="G66">
        <v>12.96</v>
      </c>
      <c r="I66">
        <v>12.95</v>
      </c>
      <c r="N66">
        <v>10.54</v>
      </c>
      <c r="O66">
        <v>9.66</v>
      </c>
      <c r="Q66">
        <v>11.61</v>
      </c>
      <c r="R66">
        <v>12.65</v>
      </c>
      <c r="T66">
        <v>12.96</v>
      </c>
    </row>
    <row r="67" spans="1:20" x14ac:dyDescent="0.2">
      <c r="A67" t="s">
        <v>66</v>
      </c>
      <c r="C67">
        <v>13.89</v>
      </c>
      <c r="D67">
        <v>12.45</v>
      </c>
      <c r="G67">
        <v>12.83</v>
      </c>
      <c r="I67">
        <v>12.53</v>
      </c>
      <c r="N67">
        <v>10.94</v>
      </c>
      <c r="O67">
        <v>10.57</v>
      </c>
      <c r="Q67">
        <v>11.46</v>
      </c>
      <c r="R67">
        <v>12.78</v>
      </c>
      <c r="T67">
        <v>13.32</v>
      </c>
    </row>
    <row r="68" spans="1:20" x14ac:dyDescent="0.2">
      <c r="A68" t="s">
        <v>67</v>
      </c>
      <c r="C68">
        <v>13.59</v>
      </c>
      <c r="D68">
        <v>12.48</v>
      </c>
      <c r="G68">
        <v>12.79</v>
      </c>
      <c r="I68">
        <v>12.82</v>
      </c>
      <c r="N68">
        <v>10.99</v>
      </c>
      <c r="O68">
        <v>10.48</v>
      </c>
      <c r="Q68">
        <v>11.46</v>
      </c>
      <c r="R68">
        <v>12.28</v>
      </c>
      <c r="T68">
        <v>13.03</v>
      </c>
    </row>
    <row r="69" spans="1:20" x14ac:dyDescent="0.2">
      <c r="A69" t="s">
        <v>68</v>
      </c>
      <c r="C69">
        <v>8.99</v>
      </c>
      <c r="D69">
        <v>7.99</v>
      </c>
      <c r="G69">
        <v>7.96</v>
      </c>
      <c r="I69">
        <v>8.4499999999999993</v>
      </c>
      <c r="N69">
        <v>6.83</v>
      </c>
      <c r="O69">
        <v>6.06</v>
      </c>
      <c r="R69">
        <v>8.36</v>
      </c>
      <c r="T69">
        <v>8.3800000000000008</v>
      </c>
    </row>
    <row r="70" spans="1:20" x14ac:dyDescent="0.2">
      <c r="A70" t="s">
        <v>69</v>
      </c>
      <c r="C70">
        <v>10.17</v>
      </c>
      <c r="D70">
        <v>10.29</v>
      </c>
      <c r="G70">
        <v>9.94</v>
      </c>
      <c r="I70">
        <v>10.36</v>
      </c>
      <c r="N70">
        <v>8.76</v>
      </c>
      <c r="O70">
        <v>8.35</v>
      </c>
      <c r="R70">
        <v>10.11</v>
      </c>
      <c r="T70">
        <v>10.65</v>
      </c>
    </row>
    <row r="71" spans="1:20" x14ac:dyDescent="0.2">
      <c r="A71" t="s">
        <v>70</v>
      </c>
      <c r="C71">
        <v>11.35</v>
      </c>
      <c r="D71">
        <v>10.88</v>
      </c>
      <c r="G71">
        <v>10.95</v>
      </c>
      <c r="I71">
        <v>11.36</v>
      </c>
      <c r="N71">
        <v>9.31</v>
      </c>
      <c r="O71">
        <v>8.89</v>
      </c>
      <c r="R71">
        <v>10.93</v>
      </c>
      <c r="T71">
        <v>10.98</v>
      </c>
    </row>
    <row r="72" spans="1:20" x14ac:dyDescent="0.2">
      <c r="A72" t="s">
        <v>71</v>
      </c>
      <c r="C72">
        <v>11.59</v>
      </c>
      <c r="D72">
        <v>10.92</v>
      </c>
      <c r="G72">
        <v>10.77</v>
      </c>
      <c r="I72">
        <v>11.09</v>
      </c>
      <c r="N72">
        <v>9.33</v>
      </c>
      <c r="O72">
        <v>8.82</v>
      </c>
      <c r="R72">
        <v>10.86</v>
      </c>
      <c r="T72">
        <v>10.69</v>
      </c>
    </row>
    <row r="73" spans="1:20" x14ac:dyDescent="0.2">
      <c r="A73" t="s">
        <v>72</v>
      </c>
      <c r="C73">
        <v>7.48</v>
      </c>
      <c r="G73">
        <v>6.83</v>
      </c>
      <c r="R73">
        <v>6.85</v>
      </c>
    </row>
    <row r="74" spans="1:20" x14ac:dyDescent="0.2">
      <c r="A74" t="s">
        <v>73</v>
      </c>
      <c r="C74">
        <v>8.3800000000000008</v>
      </c>
      <c r="G74">
        <v>8.52</v>
      </c>
      <c r="R74">
        <v>8.83</v>
      </c>
    </row>
    <row r="75" spans="1:20" x14ac:dyDescent="0.2">
      <c r="A75" t="s">
        <v>74</v>
      </c>
      <c r="C75">
        <v>6.16</v>
      </c>
      <c r="E75">
        <v>5.29</v>
      </c>
      <c r="G75">
        <v>4.93</v>
      </c>
      <c r="R75">
        <v>6.11</v>
      </c>
    </row>
    <row r="76" spans="1:20" x14ac:dyDescent="0.2">
      <c r="A76" t="s">
        <v>75</v>
      </c>
      <c r="C76">
        <v>10.09</v>
      </c>
      <c r="G76">
        <v>8.86</v>
      </c>
    </row>
    <row r="77" spans="1:20" x14ac:dyDescent="0.2">
      <c r="A77" t="s">
        <v>76</v>
      </c>
      <c r="C77">
        <v>7.98</v>
      </c>
      <c r="G77">
        <v>6.96</v>
      </c>
    </row>
    <row r="78" spans="1:20" x14ac:dyDescent="0.2">
      <c r="A78" t="s">
        <v>77</v>
      </c>
      <c r="C78">
        <v>7.85</v>
      </c>
      <c r="G78">
        <v>6.61</v>
      </c>
    </row>
    <row r="79" spans="1:20" x14ac:dyDescent="0.2">
      <c r="A79" t="s">
        <v>78</v>
      </c>
      <c r="C79">
        <v>8.39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11.15</v>
      </c>
      <c r="C6">
        <v>11.95</v>
      </c>
      <c r="D6">
        <v>10.98</v>
      </c>
      <c r="E6">
        <v>11.97</v>
      </c>
      <c r="F6">
        <v>11.48</v>
      </c>
      <c r="G6">
        <v>10.74</v>
      </c>
      <c r="J6">
        <v>11.65</v>
      </c>
      <c r="K6">
        <v>10.26</v>
      </c>
      <c r="L6">
        <v>10.62</v>
      </c>
      <c r="M6">
        <v>9.9700000000000006</v>
      </c>
      <c r="N6">
        <v>9.48</v>
      </c>
      <c r="O6">
        <v>8.91</v>
      </c>
      <c r="P6">
        <v>10.76</v>
      </c>
      <c r="Q6">
        <v>10.95</v>
      </c>
      <c r="R6">
        <v>11.79</v>
      </c>
      <c r="S6">
        <v>9.41</v>
      </c>
      <c r="T6">
        <v>11.65</v>
      </c>
    </row>
    <row r="7" spans="1:20" x14ac:dyDescent="0.2">
      <c r="A7" t="s">
        <v>6</v>
      </c>
      <c r="B7">
        <v>11.72</v>
      </c>
      <c r="C7">
        <v>12.52</v>
      </c>
      <c r="D7">
        <v>12.17</v>
      </c>
      <c r="E7">
        <v>13.14</v>
      </c>
      <c r="F7">
        <v>13.84</v>
      </c>
      <c r="G7">
        <v>12.36</v>
      </c>
      <c r="J7">
        <v>12.98</v>
      </c>
      <c r="K7">
        <v>11.68</v>
      </c>
      <c r="L7">
        <v>11.93</v>
      </c>
      <c r="M7">
        <v>9.5399999999999991</v>
      </c>
      <c r="N7">
        <v>10.51</v>
      </c>
      <c r="O7">
        <v>10.59</v>
      </c>
      <c r="P7">
        <v>13.26</v>
      </c>
      <c r="Q7">
        <v>12.96</v>
      </c>
      <c r="R7">
        <v>12.94</v>
      </c>
      <c r="S7">
        <v>10.47</v>
      </c>
      <c r="T7">
        <v>12.92</v>
      </c>
    </row>
    <row r="8" spans="1:20" x14ac:dyDescent="0.2">
      <c r="A8" t="s">
        <v>7</v>
      </c>
      <c r="B8">
        <v>12.81</v>
      </c>
      <c r="C8">
        <v>13.08</v>
      </c>
      <c r="D8">
        <v>12.67</v>
      </c>
      <c r="E8">
        <v>13.72</v>
      </c>
      <c r="F8">
        <v>14.86</v>
      </c>
      <c r="G8">
        <v>12.53</v>
      </c>
      <c r="J8">
        <v>13.62</v>
      </c>
      <c r="K8">
        <v>12.23</v>
      </c>
      <c r="L8">
        <v>12.29</v>
      </c>
      <c r="M8">
        <v>11.62</v>
      </c>
      <c r="N8">
        <v>10.83</v>
      </c>
      <c r="O8">
        <v>10.87</v>
      </c>
      <c r="P8">
        <v>13.02</v>
      </c>
      <c r="Q8">
        <v>13.23</v>
      </c>
      <c r="R8">
        <v>13.15</v>
      </c>
      <c r="S8">
        <v>10.89</v>
      </c>
      <c r="T8">
        <v>13.56</v>
      </c>
    </row>
    <row r="9" spans="1:20" x14ac:dyDescent="0.2">
      <c r="A9" t="s">
        <v>8</v>
      </c>
      <c r="B9">
        <v>12.08</v>
      </c>
      <c r="C9">
        <v>13.58</v>
      </c>
      <c r="D9">
        <v>12.63</v>
      </c>
      <c r="E9">
        <v>13.95</v>
      </c>
      <c r="F9">
        <v>13.46</v>
      </c>
      <c r="G9">
        <v>13.05</v>
      </c>
      <c r="J9">
        <v>13.65</v>
      </c>
      <c r="K9">
        <v>12.43</v>
      </c>
      <c r="L9">
        <v>12.39</v>
      </c>
      <c r="M9">
        <v>11.72</v>
      </c>
      <c r="N9">
        <v>10.73</v>
      </c>
      <c r="O9">
        <v>10.55</v>
      </c>
      <c r="P9">
        <v>13.21</v>
      </c>
      <c r="Q9">
        <v>13.18</v>
      </c>
      <c r="R9">
        <v>13.55</v>
      </c>
      <c r="S9">
        <v>10.62</v>
      </c>
      <c r="T9">
        <v>13.47</v>
      </c>
    </row>
    <row r="10" spans="1:20" x14ac:dyDescent="0.2">
      <c r="A10" t="s">
        <v>9</v>
      </c>
      <c r="B10">
        <v>9.1199999999999992</v>
      </c>
      <c r="C10">
        <v>10.220000000000001</v>
      </c>
      <c r="D10">
        <v>9.48</v>
      </c>
      <c r="E10">
        <v>9.99</v>
      </c>
      <c r="F10">
        <v>9.98</v>
      </c>
      <c r="G10">
        <v>9.24</v>
      </c>
      <c r="J10">
        <v>9.64</v>
      </c>
      <c r="K10">
        <v>8.4700000000000006</v>
      </c>
      <c r="M10">
        <v>8.1300000000000008</v>
      </c>
      <c r="N10">
        <v>7.94</v>
      </c>
      <c r="O10">
        <v>7.18</v>
      </c>
      <c r="P10">
        <v>9.92</v>
      </c>
      <c r="Q10">
        <v>10.18</v>
      </c>
      <c r="R10">
        <v>10.37</v>
      </c>
      <c r="S10">
        <v>7.81</v>
      </c>
      <c r="T10">
        <v>9.69</v>
      </c>
    </row>
    <row r="11" spans="1:20" x14ac:dyDescent="0.2">
      <c r="A11" t="s">
        <v>10</v>
      </c>
      <c r="B11">
        <v>9.25</v>
      </c>
      <c r="C11">
        <v>10.96</v>
      </c>
      <c r="D11">
        <v>9.74</v>
      </c>
      <c r="E11">
        <v>9.85</v>
      </c>
      <c r="F11">
        <v>10.65</v>
      </c>
      <c r="G11">
        <v>10.62</v>
      </c>
      <c r="J11">
        <v>9.69</v>
      </c>
      <c r="K11">
        <v>8.83</v>
      </c>
      <c r="M11">
        <v>7.79</v>
      </c>
      <c r="N11">
        <v>7.89</v>
      </c>
      <c r="O11">
        <v>7.32</v>
      </c>
      <c r="P11">
        <v>9.86</v>
      </c>
      <c r="Q11">
        <v>10.84</v>
      </c>
      <c r="R11">
        <v>10.24</v>
      </c>
      <c r="S11">
        <v>7.62</v>
      </c>
      <c r="T11">
        <v>10.57</v>
      </c>
    </row>
    <row r="12" spans="1:20" x14ac:dyDescent="0.2">
      <c r="A12" t="s">
        <v>11</v>
      </c>
      <c r="B12">
        <v>10.46</v>
      </c>
      <c r="C12">
        <v>11.82</v>
      </c>
      <c r="D12">
        <v>10.97</v>
      </c>
      <c r="E12">
        <v>11.47</v>
      </c>
      <c r="F12">
        <v>11.97</v>
      </c>
      <c r="G12">
        <v>10.93</v>
      </c>
      <c r="J12">
        <v>10.94</v>
      </c>
      <c r="K12">
        <v>9.89</v>
      </c>
      <c r="M12">
        <v>9.35</v>
      </c>
      <c r="N12">
        <v>8.99</v>
      </c>
      <c r="O12">
        <v>8.39</v>
      </c>
      <c r="P12">
        <v>11.68</v>
      </c>
      <c r="Q12">
        <v>11.34</v>
      </c>
      <c r="R12">
        <v>11.76</v>
      </c>
      <c r="S12">
        <v>8.58</v>
      </c>
      <c r="T12">
        <v>11.29</v>
      </c>
    </row>
    <row r="13" spans="1:20" x14ac:dyDescent="0.2">
      <c r="A13" t="s">
        <v>12</v>
      </c>
      <c r="B13">
        <v>10.33</v>
      </c>
      <c r="C13">
        <v>11.22</v>
      </c>
      <c r="D13">
        <v>10.67</v>
      </c>
      <c r="E13">
        <v>11.08</v>
      </c>
      <c r="F13">
        <v>11.84</v>
      </c>
      <c r="G13">
        <v>10.99</v>
      </c>
      <c r="J13">
        <v>11.29</v>
      </c>
      <c r="K13">
        <v>9.7100000000000009</v>
      </c>
      <c r="M13">
        <v>9.43</v>
      </c>
      <c r="N13">
        <v>8.9499999999999993</v>
      </c>
      <c r="O13">
        <v>8.2200000000000006</v>
      </c>
      <c r="P13">
        <v>11.25</v>
      </c>
      <c r="Q13">
        <v>11.19</v>
      </c>
      <c r="R13">
        <v>11.63</v>
      </c>
      <c r="S13">
        <v>8.48</v>
      </c>
      <c r="T13">
        <v>11.19</v>
      </c>
    </row>
    <row r="14" spans="1:20" x14ac:dyDescent="0.2">
      <c r="A14" t="s">
        <v>13</v>
      </c>
      <c r="B14">
        <v>8.25</v>
      </c>
      <c r="C14">
        <v>8.89</v>
      </c>
      <c r="D14">
        <v>8.18</v>
      </c>
      <c r="F14">
        <v>9.73</v>
      </c>
      <c r="G14">
        <v>7.97</v>
      </c>
      <c r="H14">
        <v>8.75</v>
      </c>
      <c r="J14">
        <v>8.9600000000000009</v>
      </c>
      <c r="K14">
        <v>6.96</v>
      </c>
      <c r="M14">
        <v>6.34</v>
      </c>
      <c r="P14">
        <v>8.52</v>
      </c>
      <c r="Q14">
        <v>8.42</v>
      </c>
      <c r="T14">
        <v>8.52</v>
      </c>
    </row>
    <row r="15" spans="1:20" x14ac:dyDescent="0.2">
      <c r="A15" t="s">
        <v>14</v>
      </c>
      <c r="B15">
        <v>6.43</v>
      </c>
      <c r="C15">
        <v>6.41</v>
      </c>
      <c r="D15">
        <v>6.78</v>
      </c>
      <c r="F15">
        <v>7.79</v>
      </c>
      <c r="G15">
        <v>6.63</v>
      </c>
      <c r="H15">
        <v>7.66</v>
      </c>
      <c r="J15">
        <v>7.98</v>
      </c>
      <c r="K15">
        <v>7.59</v>
      </c>
      <c r="M15">
        <v>7.34</v>
      </c>
      <c r="P15">
        <v>6.51</v>
      </c>
      <c r="Q15">
        <v>6.96</v>
      </c>
      <c r="T15">
        <v>7.28</v>
      </c>
    </row>
    <row r="16" spans="1:20" x14ac:dyDescent="0.2">
      <c r="A16" t="s">
        <v>15</v>
      </c>
      <c r="B16">
        <v>7.52</v>
      </c>
      <c r="C16">
        <v>8.34</v>
      </c>
      <c r="D16">
        <v>7.62</v>
      </c>
      <c r="F16">
        <v>8.43</v>
      </c>
      <c r="G16">
        <v>7.16</v>
      </c>
      <c r="J16">
        <v>8.66</v>
      </c>
      <c r="P16">
        <v>7.37</v>
      </c>
      <c r="Q16">
        <v>7.99</v>
      </c>
      <c r="T16">
        <v>7.46</v>
      </c>
    </row>
    <row r="17" spans="1:20" x14ac:dyDescent="0.2">
      <c r="A17" t="s">
        <v>16</v>
      </c>
      <c r="B17">
        <v>6.83</v>
      </c>
      <c r="C17">
        <v>8.43</v>
      </c>
      <c r="D17">
        <v>6.48</v>
      </c>
      <c r="F17">
        <v>6.92</v>
      </c>
      <c r="G17">
        <v>6.79</v>
      </c>
      <c r="J17">
        <v>8.17</v>
      </c>
      <c r="P17">
        <v>7.99</v>
      </c>
      <c r="Q17">
        <v>7.92</v>
      </c>
      <c r="T17">
        <v>6.72</v>
      </c>
    </row>
    <row r="18" spans="1:20" x14ac:dyDescent="0.2">
      <c r="A18" t="s">
        <v>17</v>
      </c>
      <c r="C18">
        <v>8.93</v>
      </c>
      <c r="G18">
        <v>8.07</v>
      </c>
    </row>
    <row r="19" spans="1:20" x14ac:dyDescent="0.2">
      <c r="A19" t="s">
        <v>18</v>
      </c>
      <c r="C19">
        <v>7.96</v>
      </c>
      <c r="G19">
        <v>7.41</v>
      </c>
    </row>
    <row r="20" spans="1:20" x14ac:dyDescent="0.2">
      <c r="A20" t="s">
        <v>19</v>
      </c>
      <c r="B20">
        <v>7.38</v>
      </c>
      <c r="G20">
        <v>7.54</v>
      </c>
      <c r="H20">
        <v>8.57</v>
      </c>
      <c r="M20">
        <v>7.65</v>
      </c>
    </row>
    <row r="21" spans="1:20" x14ac:dyDescent="0.2">
      <c r="A21" t="s">
        <v>20</v>
      </c>
      <c r="B21">
        <v>8.85</v>
      </c>
      <c r="G21">
        <v>8.56</v>
      </c>
      <c r="M21">
        <v>9.2799999999999994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11.53</v>
      </c>
      <c r="C26">
        <v>11.83</v>
      </c>
      <c r="D26">
        <v>11.47</v>
      </c>
      <c r="E26">
        <v>11.87</v>
      </c>
      <c r="F26">
        <v>11.75</v>
      </c>
      <c r="G26">
        <v>10.56</v>
      </c>
      <c r="J26">
        <v>11.68</v>
      </c>
      <c r="K26">
        <v>10.46</v>
      </c>
      <c r="L26">
        <v>10.62</v>
      </c>
      <c r="M26">
        <v>9.86</v>
      </c>
      <c r="N26">
        <v>9.66</v>
      </c>
      <c r="O26">
        <v>9.16</v>
      </c>
      <c r="P26">
        <v>10.93</v>
      </c>
      <c r="Q26">
        <v>10.89</v>
      </c>
      <c r="R26">
        <v>11.79</v>
      </c>
      <c r="S26">
        <v>9.5399999999999991</v>
      </c>
      <c r="T26">
        <v>11.65</v>
      </c>
    </row>
    <row r="27" spans="1:20" x14ac:dyDescent="0.2">
      <c r="A27" t="s">
        <v>26</v>
      </c>
      <c r="B27">
        <v>11.65</v>
      </c>
      <c r="C27">
        <v>12.57</v>
      </c>
      <c r="D27">
        <v>12.53</v>
      </c>
      <c r="E27">
        <v>13.53</v>
      </c>
      <c r="F27">
        <v>13.78</v>
      </c>
      <c r="G27">
        <v>12.86</v>
      </c>
      <c r="J27">
        <v>12.82</v>
      </c>
      <c r="K27">
        <v>11.84</v>
      </c>
      <c r="L27">
        <v>11.76</v>
      </c>
      <c r="M27">
        <v>9.82</v>
      </c>
      <c r="N27">
        <v>10.32</v>
      </c>
      <c r="O27">
        <v>10.54</v>
      </c>
      <c r="P27">
        <v>13.26</v>
      </c>
      <c r="Q27">
        <v>12.52</v>
      </c>
      <c r="R27">
        <v>12.99</v>
      </c>
      <c r="S27">
        <v>10.43</v>
      </c>
      <c r="T27">
        <v>12.97</v>
      </c>
    </row>
    <row r="28" spans="1:20" x14ac:dyDescent="0.2">
      <c r="A28" t="s">
        <v>27</v>
      </c>
      <c r="B28">
        <v>12.69</v>
      </c>
      <c r="C28">
        <v>13.29</v>
      </c>
      <c r="D28">
        <v>13.09</v>
      </c>
      <c r="E28">
        <v>14.62</v>
      </c>
      <c r="F28">
        <v>14.74</v>
      </c>
      <c r="G28">
        <v>13.37</v>
      </c>
      <c r="J28">
        <v>14.35</v>
      </c>
      <c r="K28">
        <v>12.29</v>
      </c>
      <c r="L28">
        <v>12.93</v>
      </c>
      <c r="M28">
        <v>11.85</v>
      </c>
      <c r="N28">
        <v>10.96</v>
      </c>
      <c r="O28">
        <v>10.92</v>
      </c>
      <c r="P28">
        <v>13.19</v>
      </c>
      <c r="Q28">
        <v>13.76</v>
      </c>
      <c r="R28">
        <v>14.35</v>
      </c>
      <c r="S28">
        <v>10.98</v>
      </c>
      <c r="T28">
        <v>14.31</v>
      </c>
    </row>
    <row r="29" spans="1:20" x14ac:dyDescent="0.2">
      <c r="A29" t="s">
        <v>28</v>
      </c>
      <c r="B29">
        <v>12.53</v>
      </c>
      <c r="C29">
        <v>13.45</v>
      </c>
      <c r="D29">
        <v>12.08</v>
      </c>
      <c r="E29">
        <v>13.68</v>
      </c>
      <c r="F29">
        <v>13.53</v>
      </c>
      <c r="G29">
        <v>13.13</v>
      </c>
      <c r="J29">
        <v>13.95</v>
      </c>
      <c r="K29">
        <v>12.51</v>
      </c>
      <c r="L29">
        <v>12.36</v>
      </c>
      <c r="M29">
        <v>11.57</v>
      </c>
      <c r="N29">
        <v>10.74</v>
      </c>
      <c r="O29">
        <v>10.71</v>
      </c>
      <c r="P29">
        <v>13.28</v>
      </c>
      <c r="Q29">
        <v>13.17</v>
      </c>
      <c r="R29">
        <v>13.47</v>
      </c>
      <c r="S29">
        <v>10.77</v>
      </c>
      <c r="T29">
        <v>13.61</v>
      </c>
    </row>
    <row r="30" spans="1:20" x14ac:dyDescent="0.2">
      <c r="A30" t="s">
        <v>29</v>
      </c>
      <c r="B30">
        <v>9.3800000000000008</v>
      </c>
      <c r="C30">
        <v>10.51</v>
      </c>
      <c r="D30">
        <v>9.67</v>
      </c>
      <c r="E30">
        <v>10.45</v>
      </c>
      <c r="F30">
        <v>10.25</v>
      </c>
      <c r="G30">
        <v>9.6300000000000008</v>
      </c>
      <c r="J30">
        <v>9.98</v>
      </c>
      <c r="K30">
        <v>8.6300000000000008</v>
      </c>
      <c r="M30">
        <v>8.16</v>
      </c>
      <c r="N30">
        <v>8.0299999999999994</v>
      </c>
      <c r="O30">
        <v>7.56</v>
      </c>
      <c r="P30">
        <v>9.9700000000000006</v>
      </c>
      <c r="Q30">
        <v>10.29</v>
      </c>
      <c r="R30">
        <v>10.32</v>
      </c>
      <c r="S30">
        <v>7.98</v>
      </c>
      <c r="T30">
        <v>9.74</v>
      </c>
    </row>
    <row r="31" spans="1:20" x14ac:dyDescent="0.2">
      <c r="A31" t="s">
        <v>30</v>
      </c>
      <c r="B31">
        <v>9.43</v>
      </c>
      <c r="C31">
        <v>10.17</v>
      </c>
      <c r="D31">
        <v>9.65</v>
      </c>
      <c r="E31">
        <v>9.7200000000000006</v>
      </c>
      <c r="F31">
        <v>10.57</v>
      </c>
      <c r="G31">
        <v>10.67</v>
      </c>
      <c r="J31">
        <v>9.86</v>
      </c>
      <c r="K31">
        <v>8.57</v>
      </c>
      <c r="M31">
        <v>7.78</v>
      </c>
      <c r="N31">
        <v>7.83</v>
      </c>
      <c r="O31">
        <v>7.26</v>
      </c>
      <c r="P31">
        <v>9.81</v>
      </c>
      <c r="Q31">
        <v>10.86</v>
      </c>
      <c r="R31">
        <v>10.94</v>
      </c>
      <c r="S31">
        <v>7.56</v>
      </c>
      <c r="T31">
        <v>10.75</v>
      </c>
    </row>
    <row r="32" spans="1:20" x14ac:dyDescent="0.2">
      <c r="A32" t="s">
        <v>31</v>
      </c>
      <c r="B32">
        <v>10.41</v>
      </c>
      <c r="C32">
        <v>11.95</v>
      </c>
      <c r="D32">
        <v>10.96</v>
      </c>
      <c r="E32">
        <v>11.74</v>
      </c>
      <c r="F32">
        <v>11.87</v>
      </c>
      <c r="G32">
        <v>11.34</v>
      </c>
      <c r="J32">
        <v>12.15</v>
      </c>
      <c r="K32">
        <v>9.8800000000000008</v>
      </c>
      <c r="M32">
        <v>9.2799999999999994</v>
      </c>
      <c r="N32">
        <v>9.09</v>
      </c>
      <c r="O32">
        <v>8.5299999999999994</v>
      </c>
      <c r="P32">
        <v>11.98</v>
      </c>
      <c r="Q32">
        <v>11.92</v>
      </c>
      <c r="R32">
        <v>12.38</v>
      </c>
      <c r="S32">
        <v>8.84</v>
      </c>
      <c r="T32">
        <v>11.46</v>
      </c>
    </row>
    <row r="33" spans="1:20" x14ac:dyDescent="0.2">
      <c r="A33" t="s">
        <v>32</v>
      </c>
      <c r="B33">
        <v>10.53</v>
      </c>
      <c r="C33">
        <v>11.34</v>
      </c>
      <c r="D33">
        <v>10.66</v>
      </c>
      <c r="E33">
        <v>11.65</v>
      </c>
      <c r="F33">
        <v>11.94</v>
      </c>
      <c r="G33">
        <v>11.24</v>
      </c>
      <c r="J33">
        <v>11.61</v>
      </c>
      <c r="K33">
        <v>9.7899999999999991</v>
      </c>
      <c r="M33">
        <v>9.3800000000000008</v>
      </c>
      <c r="N33">
        <v>8.92</v>
      </c>
      <c r="O33">
        <v>8.5500000000000007</v>
      </c>
      <c r="P33">
        <v>11.35</v>
      </c>
      <c r="Q33">
        <v>11.45</v>
      </c>
      <c r="R33">
        <v>11.74</v>
      </c>
      <c r="S33">
        <v>8.65</v>
      </c>
      <c r="T33">
        <v>11.28</v>
      </c>
    </row>
    <row r="34" spans="1:20" x14ac:dyDescent="0.2">
      <c r="A34" t="s">
        <v>33</v>
      </c>
      <c r="B34">
        <v>8.68</v>
      </c>
      <c r="C34">
        <v>8.99</v>
      </c>
      <c r="D34">
        <v>8.61</v>
      </c>
      <c r="F34">
        <v>9.91</v>
      </c>
      <c r="G34">
        <v>8.42</v>
      </c>
      <c r="H34">
        <v>8.8699999999999992</v>
      </c>
      <c r="J34">
        <v>8.94</v>
      </c>
      <c r="K34">
        <v>6.76</v>
      </c>
      <c r="M34">
        <v>6.42</v>
      </c>
      <c r="P34">
        <v>8.8800000000000008</v>
      </c>
      <c r="Q34">
        <v>8.69</v>
      </c>
      <c r="T34">
        <v>8.58</v>
      </c>
    </row>
    <row r="35" spans="1:20" x14ac:dyDescent="0.2">
      <c r="A35" t="s">
        <v>34</v>
      </c>
      <c r="B35">
        <v>6.61</v>
      </c>
      <c r="C35">
        <v>6.81</v>
      </c>
      <c r="D35">
        <v>6.62</v>
      </c>
      <c r="F35">
        <v>7.98</v>
      </c>
      <c r="G35">
        <v>7.63</v>
      </c>
      <c r="H35">
        <v>7.73</v>
      </c>
      <c r="J35">
        <v>7.33</v>
      </c>
      <c r="K35">
        <v>7.48</v>
      </c>
      <c r="M35">
        <v>7.19</v>
      </c>
      <c r="P35">
        <v>6.69</v>
      </c>
      <c r="Q35">
        <v>7.62</v>
      </c>
      <c r="T35">
        <v>7.39</v>
      </c>
    </row>
    <row r="36" spans="1:20" x14ac:dyDescent="0.2">
      <c r="A36" t="s">
        <v>35</v>
      </c>
      <c r="B36">
        <v>7.49</v>
      </c>
      <c r="C36">
        <v>8.57</v>
      </c>
      <c r="D36">
        <v>7.12</v>
      </c>
      <c r="F36">
        <v>8.35</v>
      </c>
      <c r="G36">
        <v>7.15</v>
      </c>
      <c r="J36">
        <v>8.8699999999999992</v>
      </c>
      <c r="P36">
        <v>7.96</v>
      </c>
      <c r="Q36">
        <v>7.97</v>
      </c>
      <c r="T36">
        <v>7.65</v>
      </c>
    </row>
    <row r="37" spans="1:20" x14ac:dyDescent="0.2">
      <c r="A37" t="s">
        <v>36</v>
      </c>
      <c r="B37">
        <v>6.78</v>
      </c>
      <c r="C37">
        <v>7.52</v>
      </c>
      <c r="D37">
        <v>6.23</v>
      </c>
      <c r="F37">
        <v>7.34</v>
      </c>
      <c r="G37">
        <v>7.22</v>
      </c>
      <c r="J37">
        <v>7.79</v>
      </c>
      <c r="P37">
        <v>7.75</v>
      </c>
      <c r="Q37">
        <v>7.92</v>
      </c>
      <c r="T37">
        <v>6.64</v>
      </c>
    </row>
    <row r="38" spans="1:20" x14ac:dyDescent="0.2">
      <c r="A38" t="s">
        <v>37</v>
      </c>
      <c r="C38">
        <v>9.2200000000000006</v>
      </c>
      <c r="G38">
        <v>8.23</v>
      </c>
    </row>
    <row r="39" spans="1:20" x14ac:dyDescent="0.2">
      <c r="A39" t="s">
        <v>38</v>
      </c>
      <c r="C39">
        <v>7.96</v>
      </c>
      <c r="G39">
        <v>7.39</v>
      </c>
    </row>
    <row r="40" spans="1:20" x14ac:dyDescent="0.2">
      <c r="A40" t="s">
        <v>39</v>
      </c>
      <c r="B40">
        <v>7.25</v>
      </c>
      <c r="G40">
        <v>7.71</v>
      </c>
      <c r="H40">
        <v>8.7799999999999994</v>
      </c>
      <c r="M40">
        <v>8.19</v>
      </c>
    </row>
    <row r="41" spans="1:20" x14ac:dyDescent="0.2">
      <c r="A41" t="s">
        <v>40</v>
      </c>
      <c r="B41">
        <v>9.09</v>
      </c>
      <c r="G41">
        <v>8.81</v>
      </c>
      <c r="M41">
        <v>9.3699999999999992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10.97</v>
      </c>
      <c r="D46">
        <v>9.75</v>
      </c>
      <c r="G46">
        <v>9.59</v>
      </c>
      <c r="I46">
        <v>9.36</v>
      </c>
      <c r="N46">
        <v>8.43</v>
      </c>
      <c r="O46">
        <v>7.82</v>
      </c>
      <c r="Q46">
        <v>8.59</v>
      </c>
      <c r="R46">
        <v>10.119999999999999</v>
      </c>
      <c r="T46">
        <v>10.36</v>
      </c>
    </row>
    <row r="47" spans="1:20" x14ac:dyDescent="0.2">
      <c r="A47" t="s">
        <v>46</v>
      </c>
      <c r="C47">
        <v>12.47</v>
      </c>
      <c r="D47">
        <v>11.77</v>
      </c>
      <c r="G47">
        <v>12.86</v>
      </c>
      <c r="I47">
        <v>12.94</v>
      </c>
      <c r="N47">
        <v>10.78</v>
      </c>
      <c r="O47">
        <v>9.83</v>
      </c>
      <c r="Q47">
        <v>11.36</v>
      </c>
      <c r="R47">
        <v>12.91</v>
      </c>
      <c r="T47">
        <v>12.79</v>
      </c>
    </row>
    <row r="48" spans="1:20" x14ac:dyDescent="0.2">
      <c r="A48" t="s">
        <v>47</v>
      </c>
      <c r="C48">
        <v>12.95</v>
      </c>
      <c r="D48">
        <v>12.13</v>
      </c>
      <c r="G48">
        <v>12.49</v>
      </c>
      <c r="I48">
        <v>12.69</v>
      </c>
      <c r="N48">
        <v>10.99</v>
      </c>
      <c r="O48">
        <v>10.26</v>
      </c>
      <c r="Q48">
        <v>11.32</v>
      </c>
      <c r="R48">
        <v>12.63</v>
      </c>
      <c r="T48">
        <v>13.01</v>
      </c>
    </row>
    <row r="49" spans="1:20" x14ac:dyDescent="0.2">
      <c r="A49" t="s">
        <v>48</v>
      </c>
      <c r="C49">
        <v>13.28</v>
      </c>
      <c r="D49">
        <v>12.18</v>
      </c>
      <c r="G49">
        <v>12.65</v>
      </c>
      <c r="I49">
        <v>12.31</v>
      </c>
      <c r="N49">
        <v>10.78</v>
      </c>
      <c r="O49">
        <v>10.41</v>
      </c>
      <c r="Q49">
        <v>11.27</v>
      </c>
      <c r="R49">
        <v>12.57</v>
      </c>
      <c r="T49">
        <v>13.23</v>
      </c>
    </row>
    <row r="50" spans="1:20" x14ac:dyDescent="0.2">
      <c r="A50" t="s">
        <v>49</v>
      </c>
      <c r="C50">
        <v>8.74</v>
      </c>
      <c r="D50">
        <v>7.99</v>
      </c>
      <c r="G50">
        <v>7.67</v>
      </c>
      <c r="I50">
        <v>8.1300000000000008</v>
      </c>
      <c r="N50">
        <v>6.76</v>
      </c>
      <c r="O50">
        <v>6.11</v>
      </c>
      <c r="R50">
        <v>8.58</v>
      </c>
      <c r="T50">
        <v>8.36</v>
      </c>
    </row>
    <row r="51" spans="1:20" x14ac:dyDescent="0.2">
      <c r="A51" t="s">
        <v>50</v>
      </c>
      <c r="C51">
        <v>10.31</v>
      </c>
      <c r="D51">
        <v>10.46</v>
      </c>
      <c r="G51">
        <v>9.86</v>
      </c>
      <c r="I51">
        <v>10.46</v>
      </c>
      <c r="N51">
        <v>8.7200000000000006</v>
      </c>
      <c r="O51">
        <v>8.11</v>
      </c>
      <c r="R51">
        <v>10.26</v>
      </c>
      <c r="T51">
        <v>10.74</v>
      </c>
    </row>
    <row r="52" spans="1:20" x14ac:dyDescent="0.2">
      <c r="A52" t="s">
        <v>51</v>
      </c>
      <c r="C52">
        <v>11.52</v>
      </c>
      <c r="D52">
        <v>10.75</v>
      </c>
      <c r="G52">
        <v>10.16</v>
      </c>
      <c r="I52">
        <v>11.23</v>
      </c>
      <c r="N52">
        <v>9.4600000000000009</v>
      </c>
      <c r="O52">
        <v>8.93</v>
      </c>
      <c r="R52">
        <v>10.84</v>
      </c>
      <c r="T52">
        <v>10.86</v>
      </c>
    </row>
    <row r="53" spans="1:20" x14ac:dyDescent="0.2">
      <c r="A53" t="s">
        <v>52</v>
      </c>
      <c r="C53">
        <v>11.19</v>
      </c>
      <c r="D53">
        <v>10.66</v>
      </c>
      <c r="G53">
        <v>10.78</v>
      </c>
      <c r="I53">
        <v>11.18</v>
      </c>
      <c r="N53">
        <v>9.17</v>
      </c>
      <c r="O53">
        <v>8.6199999999999992</v>
      </c>
      <c r="R53">
        <v>10.98</v>
      </c>
      <c r="T53">
        <v>10.98</v>
      </c>
    </row>
    <row r="54" spans="1:20" x14ac:dyDescent="0.2">
      <c r="A54" t="s">
        <v>53</v>
      </c>
      <c r="C54">
        <v>7.13</v>
      </c>
      <c r="G54">
        <v>6.69</v>
      </c>
      <c r="R54">
        <v>6.89</v>
      </c>
    </row>
    <row r="55" spans="1:20" x14ac:dyDescent="0.2">
      <c r="A55" t="s">
        <v>54</v>
      </c>
      <c r="C55">
        <v>8.52</v>
      </c>
      <c r="G55">
        <v>8.16</v>
      </c>
      <c r="R55">
        <v>8.9600000000000009</v>
      </c>
    </row>
    <row r="56" spans="1:20" x14ac:dyDescent="0.2">
      <c r="A56" t="s">
        <v>55</v>
      </c>
      <c r="C56">
        <v>6.38</v>
      </c>
      <c r="E56">
        <v>5.34</v>
      </c>
      <c r="G56">
        <v>4.9400000000000004</v>
      </c>
      <c r="R56">
        <v>6.09</v>
      </c>
    </row>
    <row r="57" spans="1:20" x14ac:dyDescent="0.2">
      <c r="A57" t="s">
        <v>56</v>
      </c>
      <c r="C57">
        <v>9.76</v>
      </c>
      <c r="G57">
        <v>8.9700000000000006</v>
      </c>
    </row>
    <row r="58" spans="1:20" x14ac:dyDescent="0.2">
      <c r="A58" t="s">
        <v>57</v>
      </c>
      <c r="C58">
        <v>7.98</v>
      </c>
      <c r="G58">
        <v>6.97</v>
      </c>
    </row>
    <row r="59" spans="1:20" x14ac:dyDescent="0.2">
      <c r="A59" t="s">
        <v>58</v>
      </c>
      <c r="C59">
        <v>8.48</v>
      </c>
      <c r="G59">
        <v>6.64</v>
      </c>
    </row>
    <row r="60" spans="1:20" x14ac:dyDescent="0.2">
      <c r="A60" t="s">
        <v>59</v>
      </c>
      <c r="C60">
        <v>8.69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11.39</v>
      </c>
      <c r="D65">
        <v>9.99</v>
      </c>
      <c r="G65">
        <v>9.91</v>
      </c>
      <c r="I65">
        <v>9.92</v>
      </c>
      <c r="N65">
        <v>8.49</v>
      </c>
      <c r="O65">
        <v>7.82</v>
      </c>
      <c r="Q65">
        <v>8.73</v>
      </c>
      <c r="R65">
        <v>10.19</v>
      </c>
      <c r="T65">
        <v>10.53</v>
      </c>
    </row>
    <row r="66" spans="1:20" x14ac:dyDescent="0.2">
      <c r="A66" t="s">
        <v>65</v>
      </c>
      <c r="C66">
        <v>12.44</v>
      </c>
      <c r="D66">
        <v>11.65</v>
      </c>
      <c r="G66">
        <v>12.94</v>
      </c>
      <c r="I66">
        <v>12.66</v>
      </c>
      <c r="N66">
        <v>10.24</v>
      </c>
      <c r="O66">
        <v>9.93</v>
      </c>
      <c r="Q66">
        <v>11.59</v>
      </c>
      <c r="R66">
        <v>12.91</v>
      </c>
      <c r="T66">
        <v>12.91</v>
      </c>
    </row>
    <row r="67" spans="1:20" x14ac:dyDescent="0.2">
      <c r="A67" t="s">
        <v>66</v>
      </c>
      <c r="C67">
        <v>13.79</v>
      </c>
      <c r="D67">
        <v>12.28</v>
      </c>
      <c r="G67">
        <v>12.89</v>
      </c>
      <c r="I67">
        <v>12.73</v>
      </c>
      <c r="N67">
        <v>10.83</v>
      </c>
      <c r="O67">
        <v>10.91</v>
      </c>
      <c r="Q67">
        <v>11.38</v>
      </c>
      <c r="R67">
        <v>12.66</v>
      </c>
      <c r="T67">
        <v>13.32</v>
      </c>
    </row>
    <row r="68" spans="1:20" x14ac:dyDescent="0.2">
      <c r="A68" t="s">
        <v>67</v>
      </c>
      <c r="C68">
        <v>13.68</v>
      </c>
      <c r="D68">
        <v>12.56</v>
      </c>
      <c r="G68">
        <v>12.72</v>
      </c>
      <c r="I68">
        <v>12.91</v>
      </c>
      <c r="N68">
        <v>10.89</v>
      </c>
      <c r="O68">
        <v>10.31</v>
      </c>
      <c r="Q68">
        <v>11.35</v>
      </c>
      <c r="R68">
        <v>12.17</v>
      </c>
      <c r="T68">
        <v>13.31</v>
      </c>
    </row>
    <row r="69" spans="1:20" x14ac:dyDescent="0.2">
      <c r="A69" t="s">
        <v>68</v>
      </c>
      <c r="C69">
        <v>8.9700000000000006</v>
      </c>
      <c r="D69">
        <v>7.99</v>
      </c>
      <c r="G69">
        <v>7.96</v>
      </c>
      <c r="I69">
        <v>8.75</v>
      </c>
      <c r="N69">
        <v>6.83</v>
      </c>
      <c r="O69">
        <v>6.16</v>
      </c>
      <c r="R69">
        <v>8.66</v>
      </c>
      <c r="T69">
        <v>8.32</v>
      </c>
    </row>
    <row r="70" spans="1:20" x14ac:dyDescent="0.2">
      <c r="A70" t="s">
        <v>69</v>
      </c>
      <c r="C70">
        <v>10.65</v>
      </c>
      <c r="D70">
        <v>10.130000000000001</v>
      </c>
      <c r="G70">
        <v>9.93</v>
      </c>
      <c r="I70">
        <v>10.59</v>
      </c>
      <c r="N70">
        <v>8.56</v>
      </c>
      <c r="O70">
        <v>8.15</v>
      </c>
      <c r="R70">
        <v>10.27</v>
      </c>
      <c r="T70">
        <v>10.58</v>
      </c>
    </row>
    <row r="71" spans="1:20" x14ac:dyDescent="0.2">
      <c r="A71" t="s">
        <v>70</v>
      </c>
      <c r="C71">
        <v>11.41</v>
      </c>
      <c r="D71">
        <v>10.61</v>
      </c>
      <c r="G71">
        <v>10.84</v>
      </c>
      <c r="I71">
        <v>11.37</v>
      </c>
      <c r="N71">
        <v>9.15</v>
      </c>
      <c r="O71">
        <v>9.07</v>
      </c>
      <c r="R71">
        <v>10.99</v>
      </c>
      <c r="T71">
        <v>10.99</v>
      </c>
    </row>
    <row r="72" spans="1:20" x14ac:dyDescent="0.2">
      <c r="A72" t="s">
        <v>71</v>
      </c>
      <c r="C72">
        <v>11.62</v>
      </c>
      <c r="D72">
        <v>10.89</v>
      </c>
      <c r="G72">
        <v>10.89</v>
      </c>
      <c r="I72">
        <v>11.27</v>
      </c>
      <c r="N72">
        <v>9.1300000000000008</v>
      </c>
      <c r="O72">
        <v>9.01</v>
      </c>
      <c r="R72">
        <v>10.82</v>
      </c>
      <c r="T72">
        <v>10.77</v>
      </c>
    </row>
    <row r="73" spans="1:20" x14ac:dyDescent="0.2">
      <c r="A73" t="s">
        <v>72</v>
      </c>
      <c r="C73">
        <v>7.49</v>
      </c>
      <c r="G73">
        <v>6.87</v>
      </c>
      <c r="R73">
        <v>6.87</v>
      </c>
    </row>
    <row r="74" spans="1:20" x14ac:dyDescent="0.2">
      <c r="A74" t="s">
        <v>73</v>
      </c>
      <c r="C74">
        <v>8.14</v>
      </c>
      <c r="G74">
        <v>8.33</v>
      </c>
      <c r="R74">
        <v>8.9700000000000006</v>
      </c>
    </row>
    <row r="75" spans="1:20" x14ac:dyDescent="0.2">
      <c r="A75" t="s">
        <v>74</v>
      </c>
      <c r="C75">
        <v>6.27</v>
      </c>
      <c r="E75">
        <v>5.37</v>
      </c>
      <c r="G75">
        <v>4.95</v>
      </c>
      <c r="R75">
        <v>6.04</v>
      </c>
    </row>
    <row r="76" spans="1:20" x14ac:dyDescent="0.2">
      <c r="A76" t="s">
        <v>75</v>
      </c>
      <c r="C76">
        <v>10.11</v>
      </c>
      <c r="G76">
        <v>8.74</v>
      </c>
    </row>
    <row r="77" spans="1:20" x14ac:dyDescent="0.2">
      <c r="A77" t="s">
        <v>76</v>
      </c>
      <c r="C77">
        <v>7.75</v>
      </c>
      <c r="G77">
        <v>6.77</v>
      </c>
    </row>
    <row r="78" spans="1:20" x14ac:dyDescent="0.2">
      <c r="A78" t="s">
        <v>77</v>
      </c>
      <c r="C78">
        <v>7.65</v>
      </c>
      <c r="G78">
        <v>6.62</v>
      </c>
    </row>
    <row r="79" spans="1:20" x14ac:dyDescent="0.2">
      <c r="A79" t="s">
        <v>78</v>
      </c>
      <c r="C79">
        <v>8.39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B1"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11.12</v>
      </c>
      <c r="C6">
        <v>12.19</v>
      </c>
      <c r="D6">
        <v>10.93</v>
      </c>
      <c r="E6">
        <v>11.99</v>
      </c>
      <c r="F6">
        <v>11.57</v>
      </c>
      <c r="G6">
        <v>10.89</v>
      </c>
      <c r="J6">
        <v>11.53</v>
      </c>
      <c r="K6">
        <v>10.33</v>
      </c>
      <c r="L6">
        <v>10.82</v>
      </c>
      <c r="M6">
        <v>9.69</v>
      </c>
      <c r="N6">
        <v>9.34</v>
      </c>
      <c r="O6">
        <v>9.2799999999999994</v>
      </c>
      <c r="P6">
        <v>10.91</v>
      </c>
      <c r="Q6">
        <v>10.89</v>
      </c>
      <c r="R6">
        <v>11.58</v>
      </c>
      <c r="S6">
        <v>9.24</v>
      </c>
      <c r="T6">
        <v>11.46</v>
      </c>
    </row>
    <row r="7" spans="1:20" x14ac:dyDescent="0.2">
      <c r="A7" t="s">
        <v>6</v>
      </c>
      <c r="B7">
        <v>11.93</v>
      </c>
      <c r="C7">
        <v>12.47</v>
      </c>
      <c r="D7">
        <v>12.22</v>
      </c>
      <c r="E7">
        <v>13.34</v>
      </c>
      <c r="F7">
        <v>13.68</v>
      </c>
      <c r="G7">
        <v>12.55</v>
      </c>
      <c r="J7">
        <v>12.92</v>
      </c>
      <c r="K7">
        <v>11.65</v>
      </c>
      <c r="L7">
        <v>11.77</v>
      </c>
      <c r="M7">
        <v>9.9600000000000009</v>
      </c>
      <c r="N7">
        <v>10.18</v>
      </c>
      <c r="O7">
        <v>10.61</v>
      </c>
      <c r="P7">
        <v>12.91</v>
      </c>
      <c r="Q7">
        <v>12.21</v>
      </c>
      <c r="R7">
        <v>12.99</v>
      </c>
      <c r="S7">
        <v>10.25</v>
      </c>
      <c r="T7">
        <v>12.97</v>
      </c>
    </row>
    <row r="8" spans="1:20" x14ac:dyDescent="0.2">
      <c r="A8" t="s">
        <v>7</v>
      </c>
      <c r="B8">
        <v>12.94</v>
      </c>
      <c r="C8">
        <v>12.76</v>
      </c>
      <c r="D8">
        <v>12.76</v>
      </c>
      <c r="E8">
        <v>13.65</v>
      </c>
      <c r="F8">
        <v>14.42</v>
      </c>
      <c r="G8">
        <v>12.71</v>
      </c>
      <c r="J8">
        <v>13.79</v>
      </c>
      <c r="K8">
        <v>11.92</v>
      </c>
      <c r="L8">
        <v>12.42</v>
      </c>
      <c r="M8">
        <v>11.57</v>
      </c>
      <c r="N8">
        <v>10.74</v>
      </c>
      <c r="O8">
        <v>10.94</v>
      </c>
      <c r="P8">
        <v>13.28</v>
      </c>
      <c r="Q8">
        <v>13.23</v>
      </c>
      <c r="R8">
        <v>13.44</v>
      </c>
      <c r="S8">
        <v>10.88</v>
      </c>
      <c r="T8">
        <v>13.58</v>
      </c>
    </row>
    <row r="9" spans="1:20" x14ac:dyDescent="0.2">
      <c r="A9" t="s">
        <v>8</v>
      </c>
      <c r="B9">
        <v>12.17</v>
      </c>
      <c r="C9">
        <v>13.76</v>
      </c>
      <c r="D9">
        <v>12.66</v>
      </c>
      <c r="E9">
        <v>13.81</v>
      </c>
      <c r="F9">
        <v>13.38</v>
      </c>
      <c r="G9">
        <v>13.07</v>
      </c>
      <c r="J9">
        <v>13.72</v>
      </c>
      <c r="K9">
        <v>12.38</v>
      </c>
      <c r="L9">
        <v>12.41</v>
      </c>
      <c r="M9">
        <v>11.74</v>
      </c>
      <c r="N9">
        <v>10.89</v>
      </c>
      <c r="O9">
        <v>10.64</v>
      </c>
      <c r="P9">
        <v>13.17</v>
      </c>
      <c r="Q9">
        <v>13.18</v>
      </c>
      <c r="R9">
        <v>13.55</v>
      </c>
      <c r="S9">
        <v>10.43</v>
      </c>
      <c r="T9">
        <v>13.49</v>
      </c>
    </row>
    <row r="10" spans="1:20" x14ac:dyDescent="0.2">
      <c r="A10" t="s">
        <v>9</v>
      </c>
      <c r="B10">
        <v>8.9700000000000006</v>
      </c>
      <c r="C10">
        <v>10.11</v>
      </c>
      <c r="D10">
        <v>9.15</v>
      </c>
      <c r="E10">
        <v>9.9600000000000009</v>
      </c>
      <c r="F10">
        <v>10.18</v>
      </c>
      <c r="G10">
        <v>9.44</v>
      </c>
      <c r="J10">
        <v>9.83</v>
      </c>
      <c r="K10">
        <v>8.4700000000000006</v>
      </c>
      <c r="M10">
        <v>8.1300000000000008</v>
      </c>
      <c r="N10">
        <v>7.97</v>
      </c>
      <c r="O10">
        <v>7.33</v>
      </c>
      <c r="P10">
        <v>9.9700000000000006</v>
      </c>
      <c r="Q10">
        <v>9.9700000000000006</v>
      </c>
      <c r="R10">
        <v>10.220000000000001</v>
      </c>
      <c r="S10">
        <v>7.76</v>
      </c>
      <c r="T10">
        <v>9.76</v>
      </c>
    </row>
    <row r="11" spans="1:20" x14ac:dyDescent="0.2">
      <c r="A11" t="s">
        <v>10</v>
      </c>
      <c r="B11">
        <v>9.61</v>
      </c>
      <c r="C11">
        <v>10.77</v>
      </c>
      <c r="D11">
        <v>9.6300000000000008</v>
      </c>
      <c r="E11">
        <v>9.75</v>
      </c>
      <c r="F11">
        <v>10.64</v>
      </c>
      <c r="G11">
        <v>9.89</v>
      </c>
      <c r="J11">
        <v>9.85</v>
      </c>
      <c r="K11">
        <v>8.58</v>
      </c>
      <c r="M11">
        <v>7.78</v>
      </c>
      <c r="N11">
        <v>7.83</v>
      </c>
      <c r="O11">
        <v>7.24</v>
      </c>
      <c r="P11">
        <v>9.82</v>
      </c>
      <c r="Q11">
        <v>10.76</v>
      </c>
      <c r="R11">
        <v>10.67</v>
      </c>
      <c r="S11">
        <v>7.74</v>
      </c>
      <c r="T11">
        <v>10.62</v>
      </c>
    </row>
    <row r="12" spans="1:20" x14ac:dyDescent="0.2">
      <c r="A12" t="s">
        <v>11</v>
      </c>
      <c r="B12">
        <v>10.47</v>
      </c>
      <c r="C12">
        <v>11.73</v>
      </c>
      <c r="D12">
        <v>10.79</v>
      </c>
      <c r="E12">
        <v>10.84</v>
      </c>
      <c r="F12">
        <v>11.93</v>
      </c>
      <c r="G12">
        <v>10.92</v>
      </c>
      <c r="J12">
        <v>11.55</v>
      </c>
      <c r="K12">
        <v>9.56</v>
      </c>
      <c r="M12">
        <v>9.39</v>
      </c>
      <c r="N12">
        <v>8.91</v>
      </c>
      <c r="O12">
        <v>8.4499999999999993</v>
      </c>
      <c r="P12">
        <v>11.49</v>
      </c>
      <c r="Q12">
        <v>11.34</v>
      </c>
      <c r="R12">
        <v>11.69</v>
      </c>
      <c r="S12">
        <v>8.83</v>
      </c>
      <c r="T12">
        <v>11.26</v>
      </c>
    </row>
    <row r="13" spans="1:20" x14ac:dyDescent="0.2">
      <c r="A13" t="s">
        <v>12</v>
      </c>
      <c r="B13">
        <v>10.11</v>
      </c>
      <c r="C13">
        <v>11.25</v>
      </c>
      <c r="D13">
        <v>10.61</v>
      </c>
      <c r="E13">
        <v>10.82</v>
      </c>
      <c r="F13">
        <v>11.67</v>
      </c>
      <c r="G13">
        <v>10.98</v>
      </c>
      <c r="J13">
        <v>11.28</v>
      </c>
      <c r="K13">
        <v>9.66</v>
      </c>
      <c r="M13">
        <v>9.4600000000000009</v>
      </c>
      <c r="N13">
        <v>8.94</v>
      </c>
      <c r="O13">
        <v>8.3699999999999992</v>
      </c>
      <c r="P13">
        <v>11.23</v>
      </c>
      <c r="Q13">
        <v>11.21</v>
      </c>
      <c r="R13">
        <v>11.59</v>
      </c>
      <c r="S13">
        <v>8.44</v>
      </c>
      <c r="T13">
        <v>11.21</v>
      </c>
    </row>
    <row r="14" spans="1:20" x14ac:dyDescent="0.2">
      <c r="A14" t="s">
        <v>13</v>
      </c>
      <c r="B14">
        <v>8.2899999999999991</v>
      </c>
      <c r="C14">
        <v>8.7899999999999991</v>
      </c>
      <c r="D14">
        <v>7.97</v>
      </c>
      <c r="F14">
        <v>9.69</v>
      </c>
      <c r="G14">
        <v>8.14</v>
      </c>
      <c r="H14">
        <v>8.83</v>
      </c>
      <c r="J14">
        <v>8.98</v>
      </c>
      <c r="K14">
        <v>6.76</v>
      </c>
      <c r="M14">
        <v>6.41</v>
      </c>
      <c r="P14">
        <v>8.75</v>
      </c>
      <c r="Q14">
        <v>8.2799999999999994</v>
      </c>
      <c r="T14">
        <v>8.5500000000000007</v>
      </c>
    </row>
    <row r="15" spans="1:20" x14ac:dyDescent="0.2">
      <c r="A15" t="s">
        <v>14</v>
      </c>
      <c r="B15">
        <v>6.44</v>
      </c>
      <c r="C15">
        <v>6.69</v>
      </c>
      <c r="D15">
        <v>6.63</v>
      </c>
      <c r="F15">
        <v>7.23</v>
      </c>
      <c r="G15">
        <v>6.76</v>
      </c>
      <c r="H15">
        <v>7.69</v>
      </c>
      <c r="J15">
        <v>7.64</v>
      </c>
      <c r="K15">
        <v>7.59</v>
      </c>
      <c r="M15">
        <v>7.28</v>
      </c>
      <c r="P15">
        <v>6.31</v>
      </c>
      <c r="Q15">
        <v>7.36</v>
      </c>
      <c r="T15">
        <v>7.14</v>
      </c>
    </row>
    <row r="16" spans="1:20" x14ac:dyDescent="0.2">
      <c r="A16" t="s">
        <v>15</v>
      </c>
      <c r="B16">
        <v>7.35</v>
      </c>
      <c r="C16">
        <v>8.23</v>
      </c>
      <c r="D16">
        <v>7.63</v>
      </c>
      <c r="F16">
        <v>8.39</v>
      </c>
      <c r="G16">
        <v>7.31</v>
      </c>
      <c r="J16">
        <v>8.83</v>
      </c>
      <c r="P16">
        <v>7.32</v>
      </c>
      <c r="Q16">
        <v>7.85</v>
      </c>
      <c r="T16">
        <v>7.45</v>
      </c>
    </row>
    <row r="17" spans="1:20" x14ac:dyDescent="0.2">
      <c r="A17" t="s">
        <v>16</v>
      </c>
      <c r="B17">
        <v>6.68</v>
      </c>
      <c r="C17">
        <v>8.34</v>
      </c>
      <c r="D17">
        <v>6.34</v>
      </c>
      <c r="F17">
        <v>6.67</v>
      </c>
      <c r="G17">
        <v>6.82</v>
      </c>
      <c r="J17">
        <v>8.15</v>
      </c>
      <c r="P17">
        <v>7.75</v>
      </c>
      <c r="Q17">
        <v>7.89</v>
      </c>
      <c r="T17">
        <v>6.97</v>
      </c>
    </row>
    <row r="18" spans="1:20" x14ac:dyDescent="0.2">
      <c r="A18" t="s">
        <v>17</v>
      </c>
      <c r="C18">
        <v>8.9700000000000006</v>
      </c>
      <c r="G18">
        <v>8.09</v>
      </c>
    </row>
    <row r="19" spans="1:20" x14ac:dyDescent="0.2">
      <c r="A19" t="s">
        <v>18</v>
      </c>
      <c r="C19">
        <v>7.97</v>
      </c>
      <c r="G19">
        <v>7.36</v>
      </c>
    </row>
    <row r="20" spans="1:20" x14ac:dyDescent="0.2">
      <c r="A20" t="s">
        <v>19</v>
      </c>
      <c r="B20">
        <v>7.36</v>
      </c>
      <c r="G20">
        <v>7.58</v>
      </c>
      <c r="H20">
        <v>8.57</v>
      </c>
      <c r="M20">
        <v>7.78</v>
      </c>
    </row>
    <row r="21" spans="1:20" x14ac:dyDescent="0.2">
      <c r="A21" t="s">
        <v>20</v>
      </c>
      <c r="B21">
        <v>8.8699999999999992</v>
      </c>
      <c r="G21">
        <v>8.7899999999999991</v>
      </c>
      <c r="M21">
        <v>9.39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11.37</v>
      </c>
      <c r="C26">
        <v>11.85</v>
      </c>
      <c r="D26">
        <v>11.56</v>
      </c>
      <c r="E26">
        <v>11.93</v>
      </c>
      <c r="F26">
        <v>11.59</v>
      </c>
      <c r="G26">
        <v>10.61</v>
      </c>
      <c r="J26">
        <v>11.77</v>
      </c>
      <c r="K26">
        <v>10.58</v>
      </c>
      <c r="L26">
        <v>10.95</v>
      </c>
      <c r="M26">
        <v>9.99</v>
      </c>
      <c r="N26">
        <v>9.48</v>
      </c>
      <c r="O26">
        <v>9.43</v>
      </c>
      <c r="P26">
        <v>10.98</v>
      </c>
      <c r="Q26">
        <v>10.96</v>
      </c>
      <c r="R26">
        <v>11.81</v>
      </c>
      <c r="S26">
        <v>9.6300000000000008</v>
      </c>
      <c r="T26">
        <v>11.25</v>
      </c>
    </row>
    <row r="27" spans="1:20" x14ac:dyDescent="0.2">
      <c r="A27" t="s">
        <v>26</v>
      </c>
      <c r="B27">
        <v>11.93</v>
      </c>
      <c r="C27">
        <v>12.54</v>
      </c>
      <c r="D27">
        <v>12.22</v>
      </c>
      <c r="E27">
        <v>13.86</v>
      </c>
      <c r="F27">
        <v>13.75</v>
      </c>
      <c r="G27">
        <v>12.61</v>
      </c>
      <c r="J27">
        <v>12.86</v>
      </c>
      <c r="K27">
        <v>11.82</v>
      </c>
      <c r="L27">
        <v>11.71</v>
      </c>
      <c r="M27">
        <v>9.85</v>
      </c>
      <c r="N27">
        <v>10.210000000000001</v>
      </c>
      <c r="O27">
        <v>10.58</v>
      </c>
      <c r="P27">
        <v>12.95</v>
      </c>
      <c r="Q27">
        <v>12.38</v>
      </c>
      <c r="R27">
        <v>12.94</v>
      </c>
      <c r="S27">
        <v>10.38</v>
      </c>
      <c r="T27">
        <v>12.94</v>
      </c>
    </row>
    <row r="28" spans="1:20" x14ac:dyDescent="0.2">
      <c r="A28" t="s">
        <v>27</v>
      </c>
      <c r="B28">
        <v>12.94</v>
      </c>
      <c r="C28">
        <v>13.13</v>
      </c>
      <c r="D28">
        <v>12.97</v>
      </c>
      <c r="E28">
        <v>14.46</v>
      </c>
      <c r="F28">
        <v>14.89</v>
      </c>
      <c r="G28">
        <v>13.53</v>
      </c>
      <c r="J28">
        <v>14.59</v>
      </c>
      <c r="K28">
        <v>12.43</v>
      </c>
      <c r="L28">
        <v>12.87</v>
      </c>
      <c r="M28">
        <v>12.14</v>
      </c>
      <c r="N28">
        <v>11.43</v>
      </c>
      <c r="O28">
        <v>10.81</v>
      </c>
      <c r="P28">
        <v>13.32</v>
      </c>
      <c r="Q28">
        <v>13.86</v>
      </c>
      <c r="R28">
        <v>13.98</v>
      </c>
      <c r="S28">
        <v>10.96</v>
      </c>
      <c r="T28">
        <v>14.36</v>
      </c>
    </row>
    <row r="29" spans="1:20" x14ac:dyDescent="0.2">
      <c r="A29" t="s">
        <v>28</v>
      </c>
      <c r="B29">
        <v>12.56</v>
      </c>
      <c r="C29">
        <v>13.48</v>
      </c>
      <c r="D29">
        <v>12.61</v>
      </c>
      <c r="E29">
        <v>13.74</v>
      </c>
      <c r="F29">
        <v>13.53</v>
      </c>
      <c r="G29">
        <v>13.13</v>
      </c>
      <c r="J29">
        <v>13.93</v>
      </c>
      <c r="K29">
        <v>12.07</v>
      </c>
      <c r="L29">
        <v>12.39</v>
      </c>
      <c r="M29">
        <v>11.82</v>
      </c>
      <c r="N29">
        <v>10.98</v>
      </c>
      <c r="O29">
        <v>10.72</v>
      </c>
      <c r="P29">
        <v>13.24</v>
      </c>
      <c r="Q29">
        <v>13.17</v>
      </c>
      <c r="R29">
        <v>13.51</v>
      </c>
      <c r="S29">
        <v>10.73</v>
      </c>
      <c r="T29">
        <v>13.64</v>
      </c>
    </row>
    <row r="30" spans="1:20" x14ac:dyDescent="0.2">
      <c r="A30" t="s">
        <v>29</v>
      </c>
      <c r="B30">
        <v>9.34</v>
      </c>
      <c r="C30">
        <v>10.46</v>
      </c>
      <c r="D30">
        <v>9.83</v>
      </c>
      <c r="E30">
        <v>10.39</v>
      </c>
      <c r="F30">
        <v>10.39</v>
      </c>
      <c r="G30">
        <v>9.85</v>
      </c>
      <c r="J30">
        <v>10.06</v>
      </c>
      <c r="K30">
        <v>8.64</v>
      </c>
      <c r="M30">
        <v>8.19</v>
      </c>
      <c r="N30">
        <v>7.99</v>
      </c>
      <c r="O30">
        <v>7.55</v>
      </c>
      <c r="P30">
        <v>10.07</v>
      </c>
      <c r="Q30">
        <v>9.98</v>
      </c>
      <c r="R30">
        <v>10.43</v>
      </c>
      <c r="S30">
        <v>7.61</v>
      </c>
      <c r="T30">
        <v>9.5500000000000007</v>
      </c>
    </row>
    <row r="31" spans="1:20" x14ac:dyDescent="0.2">
      <c r="A31" t="s">
        <v>30</v>
      </c>
      <c r="B31">
        <v>9.27</v>
      </c>
      <c r="C31">
        <v>10.88</v>
      </c>
      <c r="D31">
        <v>9.61</v>
      </c>
      <c r="E31">
        <v>9.77</v>
      </c>
      <c r="F31">
        <v>10.87</v>
      </c>
      <c r="G31">
        <v>10.39</v>
      </c>
      <c r="J31">
        <v>9.5399999999999991</v>
      </c>
      <c r="K31">
        <v>8.3800000000000008</v>
      </c>
      <c r="M31">
        <v>7.75</v>
      </c>
      <c r="N31">
        <v>7.65</v>
      </c>
      <c r="O31">
        <v>7.33</v>
      </c>
      <c r="P31">
        <v>9.98</v>
      </c>
      <c r="Q31">
        <v>10.75</v>
      </c>
      <c r="R31">
        <v>10.55</v>
      </c>
      <c r="S31">
        <v>7.84</v>
      </c>
      <c r="T31">
        <v>10.69</v>
      </c>
    </row>
    <row r="32" spans="1:20" x14ac:dyDescent="0.2">
      <c r="A32" t="s">
        <v>31</v>
      </c>
      <c r="B32">
        <v>10.36</v>
      </c>
      <c r="C32">
        <v>11.97</v>
      </c>
      <c r="D32">
        <v>11.36</v>
      </c>
      <c r="E32">
        <v>11.83</v>
      </c>
      <c r="F32">
        <v>11.97</v>
      </c>
      <c r="G32">
        <v>11.55</v>
      </c>
      <c r="J32">
        <v>11.88</v>
      </c>
      <c r="K32">
        <v>9.99</v>
      </c>
      <c r="M32">
        <v>9.3699999999999992</v>
      </c>
      <c r="N32">
        <v>8.99</v>
      </c>
      <c r="O32">
        <v>8.59</v>
      </c>
      <c r="P32">
        <v>11.76</v>
      </c>
      <c r="Q32">
        <v>11.98</v>
      </c>
      <c r="R32">
        <v>12.35</v>
      </c>
      <c r="S32">
        <v>8.8699999999999992</v>
      </c>
      <c r="T32">
        <v>11.57</v>
      </c>
    </row>
    <row r="33" spans="1:20" x14ac:dyDescent="0.2">
      <c r="A33" t="s">
        <v>32</v>
      </c>
      <c r="B33">
        <v>10.47</v>
      </c>
      <c r="C33">
        <v>11.42</v>
      </c>
      <c r="D33">
        <v>10.71</v>
      </c>
      <c r="E33">
        <v>11.38</v>
      </c>
      <c r="F33">
        <v>11.87</v>
      </c>
      <c r="G33">
        <v>11.51</v>
      </c>
      <c r="J33">
        <v>11.54</v>
      </c>
      <c r="K33">
        <v>9.57</v>
      </c>
      <c r="M33">
        <v>9.2200000000000006</v>
      </c>
      <c r="N33">
        <v>8.85</v>
      </c>
      <c r="O33">
        <v>8.23</v>
      </c>
      <c r="P33">
        <v>11.43</v>
      </c>
      <c r="Q33">
        <v>11.22</v>
      </c>
      <c r="R33">
        <v>11.73</v>
      </c>
      <c r="S33">
        <v>8.51</v>
      </c>
      <c r="T33">
        <v>11.33</v>
      </c>
    </row>
    <row r="34" spans="1:20" x14ac:dyDescent="0.2">
      <c r="A34" t="s">
        <v>33</v>
      </c>
      <c r="B34">
        <v>8.5299999999999994</v>
      </c>
      <c r="C34">
        <v>8.93</v>
      </c>
      <c r="D34">
        <v>8.59</v>
      </c>
      <c r="F34">
        <v>9.86</v>
      </c>
      <c r="G34">
        <v>8.48</v>
      </c>
      <c r="H34">
        <v>8.9499999999999993</v>
      </c>
      <c r="J34">
        <v>8.73</v>
      </c>
      <c r="K34">
        <v>6.95</v>
      </c>
      <c r="M34">
        <v>6.87</v>
      </c>
      <c r="P34">
        <v>8.9499999999999993</v>
      </c>
      <c r="Q34">
        <v>8.52</v>
      </c>
      <c r="T34">
        <v>8.8699999999999992</v>
      </c>
    </row>
    <row r="35" spans="1:20" x14ac:dyDescent="0.2">
      <c r="A35" t="s">
        <v>34</v>
      </c>
      <c r="B35">
        <v>6.59</v>
      </c>
      <c r="C35">
        <v>6.61</v>
      </c>
      <c r="D35">
        <v>6.74</v>
      </c>
      <c r="F35">
        <v>7.83</v>
      </c>
      <c r="G35">
        <v>7.53</v>
      </c>
      <c r="H35">
        <v>7.95</v>
      </c>
      <c r="J35">
        <v>7.32</v>
      </c>
      <c r="K35">
        <v>7.55</v>
      </c>
      <c r="M35">
        <v>7.26</v>
      </c>
      <c r="P35">
        <v>6.21</v>
      </c>
      <c r="Q35">
        <v>7.89</v>
      </c>
      <c r="T35">
        <v>7.41</v>
      </c>
    </row>
    <row r="36" spans="1:20" x14ac:dyDescent="0.2">
      <c r="A36" t="s">
        <v>35</v>
      </c>
      <c r="B36">
        <v>7.57</v>
      </c>
      <c r="C36">
        <v>8.36</v>
      </c>
      <c r="D36">
        <v>7.17</v>
      </c>
      <c r="F36">
        <v>8.43</v>
      </c>
      <c r="G36">
        <v>7.13</v>
      </c>
      <c r="J36">
        <v>8.84</v>
      </c>
      <c r="P36">
        <v>7.95</v>
      </c>
      <c r="Q36">
        <v>7.97</v>
      </c>
      <c r="T36">
        <v>7.72</v>
      </c>
    </row>
    <row r="37" spans="1:20" x14ac:dyDescent="0.2">
      <c r="A37" t="s">
        <v>36</v>
      </c>
      <c r="B37">
        <v>6.69</v>
      </c>
      <c r="C37">
        <v>7.59</v>
      </c>
      <c r="D37">
        <v>6.28</v>
      </c>
      <c r="F37">
        <v>7.63</v>
      </c>
      <c r="G37">
        <v>6.84</v>
      </c>
      <c r="J37">
        <v>7.77</v>
      </c>
      <c r="P37">
        <v>7.92</v>
      </c>
      <c r="Q37">
        <v>7.85</v>
      </c>
      <c r="T37">
        <v>6.97</v>
      </c>
    </row>
    <row r="38" spans="1:20" x14ac:dyDescent="0.2">
      <c r="A38" t="s">
        <v>37</v>
      </c>
      <c r="C38">
        <v>9.07</v>
      </c>
      <c r="G38">
        <v>8.19</v>
      </c>
    </row>
    <row r="39" spans="1:20" x14ac:dyDescent="0.2">
      <c r="A39" t="s">
        <v>38</v>
      </c>
      <c r="C39">
        <v>7.95</v>
      </c>
      <c r="G39">
        <v>7.28</v>
      </c>
    </row>
    <row r="40" spans="1:20" x14ac:dyDescent="0.2">
      <c r="A40" t="s">
        <v>39</v>
      </c>
      <c r="B40">
        <v>7.59</v>
      </c>
      <c r="G40">
        <v>7.76</v>
      </c>
      <c r="H40">
        <v>8.91</v>
      </c>
      <c r="M40">
        <v>8.09</v>
      </c>
    </row>
    <row r="41" spans="1:20" x14ac:dyDescent="0.2">
      <c r="A41" t="s">
        <v>40</v>
      </c>
      <c r="B41">
        <v>9.1199999999999992</v>
      </c>
      <c r="G41">
        <v>8.85</v>
      </c>
      <c r="M41">
        <v>9.48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10.49</v>
      </c>
      <c r="D46">
        <v>9.7799999999999994</v>
      </c>
      <c r="G46">
        <v>9.6199999999999992</v>
      </c>
      <c r="I46">
        <v>9.2899999999999991</v>
      </c>
      <c r="N46">
        <v>8.43</v>
      </c>
      <c r="O46">
        <v>7.81</v>
      </c>
      <c r="Q46">
        <v>8.64</v>
      </c>
      <c r="R46">
        <v>9.99</v>
      </c>
      <c r="T46">
        <v>10.25</v>
      </c>
    </row>
    <row r="47" spans="1:20" x14ac:dyDescent="0.2">
      <c r="A47" t="s">
        <v>46</v>
      </c>
      <c r="C47">
        <v>12.72</v>
      </c>
      <c r="D47">
        <v>11.62</v>
      </c>
      <c r="G47">
        <v>12.56</v>
      </c>
      <c r="I47">
        <v>12.65</v>
      </c>
      <c r="N47">
        <v>10.73</v>
      </c>
      <c r="O47">
        <v>9.61</v>
      </c>
      <c r="Q47">
        <v>11.29</v>
      </c>
      <c r="R47">
        <v>12.61</v>
      </c>
      <c r="T47">
        <v>12.84</v>
      </c>
    </row>
    <row r="48" spans="1:20" x14ac:dyDescent="0.2">
      <c r="A48" t="s">
        <v>47</v>
      </c>
      <c r="C48">
        <v>13.26</v>
      </c>
      <c r="D48">
        <v>12.09</v>
      </c>
      <c r="G48">
        <v>12.69</v>
      </c>
      <c r="I48">
        <v>12.43</v>
      </c>
      <c r="N48">
        <v>10.92</v>
      </c>
      <c r="O48">
        <v>10.38</v>
      </c>
      <c r="Q48">
        <v>11.36</v>
      </c>
      <c r="R48">
        <v>12.72</v>
      </c>
      <c r="T48">
        <v>12.99</v>
      </c>
    </row>
    <row r="49" spans="1:20" x14ac:dyDescent="0.2">
      <c r="A49" t="s">
        <v>48</v>
      </c>
      <c r="C49">
        <v>13.05</v>
      </c>
      <c r="D49">
        <v>12.01</v>
      </c>
      <c r="G49">
        <v>12.62</v>
      </c>
      <c r="I49">
        <v>12.43</v>
      </c>
      <c r="N49">
        <v>10.71</v>
      </c>
      <c r="O49">
        <v>10.41</v>
      </c>
      <c r="Q49">
        <v>11.38</v>
      </c>
      <c r="R49">
        <v>12.57</v>
      </c>
      <c r="T49">
        <v>12.92</v>
      </c>
    </row>
    <row r="50" spans="1:20" x14ac:dyDescent="0.2">
      <c r="A50" t="s">
        <v>49</v>
      </c>
      <c r="C50">
        <v>8.7799999999999994</v>
      </c>
      <c r="D50">
        <v>7.97</v>
      </c>
      <c r="G50">
        <v>7.66</v>
      </c>
      <c r="I50">
        <v>8.31</v>
      </c>
      <c r="N50">
        <v>6.78</v>
      </c>
      <c r="O50">
        <v>6.12</v>
      </c>
      <c r="R50">
        <v>8.57</v>
      </c>
      <c r="T50">
        <v>8.27</v>
      </c>
    </row>
    <row r="51" spans="1:20" x14ac:dyDescent="0.2">
      <c r="A51" t="s">
        <v>50</v>
      </c>
      <c r="C51">
        <v>10.44</v>
      </c>
      <c r="D51">
        <v>10.73</v>
      </c>
      <c r="G51">
        <v>9.93</v>
      </c>
      <c r="I51">
        <v>10.29</v>
      </c>
      <c r="N51">
        <v>8.86</v>
      </c>
      <c r="O51">
        <v>8.19</v>
      </c>
      <c r="R51">
        <v>10.28</v>
      </c>
      <c r="T51">
        <v>10.16</v>
      </c>
    </row>
    <row r="52" spans="1:20" x14ac:dyDescent="0.2">
      <c r="A52" t="s">
        <v>51</v>
      </c>
      <c r="C52">
        <v>11.31</v>
      </c>
      <c r="D52">
        <v>10.35</v>
      </c>
      <c r="G52">
        <v>10.28</v>
      </c>
      <c r="I52">
        <v>11.14</v>
      </c>
      <c r="N52">
        <v>9.32</v>
      </c>
      <c r="O52">
        <v>8.9499999999999993</v>
      </c>
      <c r="R52">
        <v>10.86</v>
      </c>
      <c r="T52">
        <v>10.93</v>
      </c>
    </row>
    <row r="53" spans="1:20" x14ac:dyDescent="0.2">
      <c r="A53" t="s">
        <v>52</v>
      </c>
      <c r="C53">
        <v>11.25</v>
      </c>
      <c r="D53">
        <v>10.69</v>
      </c>
      <c r="G53">
        <v>10.79</v>
      </c>
      <c r="I53">
        <v>11.02</v>
      </c>
      <c r="N53">
        <v>9.24</v>
      </c>
      <c r="O53">
        <v>8.8800000000000008</v>
      </c>
      <c r="R53">
        <v>10.96</v>
      </c>
      <c r="T53">
        <v>10.94</v>
      </c>
    </row>
    <row r="54" spans="1:20" x14ac:dyDescent="0.2">
      <c r="A54" t="s">
        <v>53</v>
      </c>
      <c r="C54">
        <v>7.18</v>
      </c>
      <c r="G54">
        <v>6.79</v>
      </c>
      <c r="R54">
        <v>6.93</v>
      </c>
    </row>
    <row r="55" spans="1:20" x14ac:dyDescent="0.2">
      <c r="A55" t="s">
        <v>54</v>
      </c>
      <c r="C55">
        <v>8.64</v>
      </c>
      <c r="G55">
        <v>8.18</v>
      </c>
      <c r="R55">
        <v>8.99</v>
      </c>
    </row>
    <row r="56" spans="1:20" x14ac:dyDescent="0.2">
      <c r="A56" t="s">
        <v>55</v>
      </c>
      <c r="C56">
        <v>6.34</v>
      </c>
      <c r="E56">
        <v>5.42</v>
      </c>
      <c r="G56">
        <v>4.93</v>
      </c>
      <c r="R56">
        <v>6.12</v>
      </c>
    </row>
    <row r="57" spans="1:20" x14ac:dyDescent="0.2">
      <c r="A57" t="s">
        <v>56</v>
      </c>
      <c r="C57">
        <v>9.74</v>
      </c>
      <c r="G57">
        <v>9.0299999999999994</v>
      </c>
    </row>
    <row r="58" spans="1:20" x14ac:dyDescent="0.2">
      <c r="A58" t="s">
        <v>57</v>
      </c>
      <c r="C58">
        <v>7.51</v>
      </c>
      <c r="G58">
        <v>6.91</v>
      </c>
    </row>
    <row r="59" spans="1:20" x14ac:dyDescent="0.2">
      <c r="A59" t="s">
        <v>58</v>
      </c>
      <c r="C59">
        <v>8.4700000000000006</v>
      </c>
      <c r="G59">
        <v>6.64</v>
      </c>
    </row>
    <row r="60" spans="1:20" x14ac:dyDescent="0.2">
      <c r="A60" t="s">
        <v>59</v>
      </c>
      <c r="C60">
        <v>8.73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10.84</v>
      </c>
      <c r="D65">
        <v>9.81</v>
      </c>
      <c r="G65">
        <v>9.99</v>
      </c>
      <c r="I65">
        <v>9.7100000000000009</v>
      </c>
      <c r="N65">
        <v>8.56</v>
      </c>
      <c r="O65">
        <v>7.75</v>
      </c>
      <c r="Q65">
        <v>8.8800000000000008</v>
      </c>
      <c r="R65">
        <v>10.26</v>
      </c>
      <c r="T65">
        <v>10.33</v>
      </c>
    </row>
    <row r="66" spans="1:20" x14ac:dyDescent="0.2">
      <c r="A66" t="s">
        <v>65</v>
      </c>
      <c r="C66">
        <v>12.54</v>
      </c>
      <c r="D66">
        <v>11.94</v>
      </c>
      <c r="G66">
        <v>12.89</v>
      </c>
      <c r="I66">
        <v>12.97</v>
      </c>
      <c r="N66">
        <v>10.39</v>
      </c>
      <c r="O66">
        <v>9.91</v>
      </c>
      <c r="Q66">
        <v>11.35</v>
      </c>
      <c r="R66">
        <v>12.95</v>
      </c>
      <c r="T66">
        <v>12.92</v>
      </c>
    </row>
    <row r="67" spans="1:20" x14ac:dyDescent="0.2">
      <c r="A67" t="s">
        <v>66</v>
      </c>
      <c r="C67">
        <v>13.62</v>
      </c>
      <c r="D67">
        <v>12.28</v>
      </c>
      <c r="G67">
        <v>12.92</v>
      </c>
      <c r="I67">
        <v>12.62</v>
      </c>
      <c r="N67">
        <v>10.93</v>
      </c>
      <c r="O67">
        <v>10.67</v>
      </c>
      <c r="Q67">
        <v>11.29</v>
      </c>
      <c r="R67">
        <v>12.68</v>
      </c>
      <c r="T67">
        <v>13.39</v>
      </c>
    </row>
    <row r="68" spans="1:20" x14ac:dyDescent="0.2">
      <c r="A68" t="s">
        <v>67</v>
      </c>
      <c r="C68">
        <v>13.17</v>
      </c>
      <c r="D68">
        <v>12.53</v>
      </c>
      <c r="G68">
        <v>12.67</v>
      </c>
      <c r="I68">
        <v>12.85</v>
      </c>
      <c r="N68">
        <v>10.77</v>
      </c>
      <c r="O68">
        <v>10.45</v>
      </c>
      <c r="Q68">
        <v>11.48</v>
      </c>
      <c r="R68">
        <v>12.32</v>
      </c>
      <c r="T68">
        <v>13.23</v>
      </c>
    </row>
    <row r="69" spans="1:20" x14ac:dyDescent="0.2">
      <c r="A69" t="s">
        <v>68</v>
      </c>
      <c r="C69">
        <v>8.93</v>
      </c>
      <c r="D69">
        <v>7.97</v>
      </c>
      <c r="G69">
        <v>7.94</v>
      </c>
      <c r="I69">
        <v>8.56</v>
      </c>
      <c r="N69">
        <v>6.84</v>
      </c>
      <c r="O69">
        <v>6.11</v>
      </c>
      <c r="R69">
        <v>8.58</v>
      </c>
      <c r="T69">
        <v>8.3800000000000008</v>
      </c>
    </row>
    <row r="70" spans="1:20" x14ac:dyDescent="0.2">
      <c r="A70" t="s">
        <v>69</v>
      </c>
      <c r="C70">
        <v>10.68</v>
      </c>
      <c r="D70">
        <v>10.38</v>
      </c>
      <c r="G70">
        <v>9.65</v>
      </c>
      <c r="I70">
        <v>10.75</v>
      </c>
      <c r="N70">
        <v>8.67</v>
      </c>
      <c r="O70">
        <v>8.27</v>
      </c>
      <c r="R70">
        <v>10.18</v>
      </c>
      <c r="T70">
        <v>10.25</v>
      </c>
    </row>
    <row r="71" spans="1:20" x14ac:dyDescent="0.2">
      <c r="A71" t="s">
        <v>70</v>
      </c>
      <c r="C71">
        <v>11.43</v>
      </c>
      <c r="D71">
        <v>10.78</v>
      </c>
      <c r="G71">
        <v>10.89</v>
      </c>
      <c r="I71">
        <v>11.38</v>
      </c>
      <c r="N71">
        <v>9.19</v>
      </c>
      <c r="O71">
        <v>8.98</v>
      </c>
      <c r="R71">
        <v>11.31</v>
      </c>
      <c r="T71">
        <v>10.91</v>
      </c>
    </row>
    <row r="72" spans="1:20" x14ac:dyDescent="0.2">
      <c r="A72" t="s">
        <v>71</v>
      </c>
      <c r="C72">
        <v>11.39</v>
      </c>
      <c r="D72">
        <v>10.83</v>
      </c>
      <c r="G72">
        <v>10.63</v>
      </c>
      <c r="I72">
        <v>11.29</v>
      </c>
      <c r="N72">
        <v>9.1199999999999992</v>
      </c>
      <c r="O72">
        <v>8.99</v>
      </c>
      <c r="R72">
        <v>11.48</v>
      </c>
      <c r="T72">
        <v>10.73</v>
      </c>
    </row>
    <row r="73" spans="1:20" x14ac:dyDescent="0.2">
      <c r="A73" t="s">
        <v>72</v>
      </c>
      <c r="C73">
        <v>7.49</v>
      </c>
      <c r="G73">
        <v>6.95</v>
      </c>
      <c r="R73">
        <v>6.85</v>
      </c>
    </row>
    <row r="74" spans="1:20" x14ac:dyDescent="0.2">
      <c r="A74" t="s">
        <v>73</v>
      </c>
      <c r="C74">
        <v>8.43</v>
      </c>
      <c r="G74">
        <v>8.41</v>
      </c>
      <c r="R74">
        <v>8.5500000000000007</v>
      </c>
    </row>
    <row r="75" spans="1:20" x14ac:dyDescent="0.2">
      <c r="A75" t="s">
        <v>74</v>
      </c>
      <c r="C75">
        <v>6.43</v>
      </c>
      <c r="E75">
        <v>5.47</v>
      </c>
      <c r="G75">
        <v>4.9800000000000004</v>
      </c>
      <c r="R75">
        <v>6.19</v>
      </c>
    </row>
    <row r="76" spans="1:20" x14ac:dyDescent="0.2">
      <c r="A76" t="s">
        <v>75</v>
      </c>
      <c r="C76">
        <v>9.8800000000000008</v>
      </c>
      <c r="G76">
        <v>8.83</v>
      </c>
    </row>
    <row r="77" spans="1:20" x14ac:dyDescent="0.2">
      <c r="A77" t="s">
        <v>76</v>
      </c>
      <c r="C77">
        <v>7.95</v>
      </c>
      <c r="G77">
        <v>6.98</v>
      </c>
    </row>
    <row r="78" spans="1:20" x14ac:dyDescent="0.2">
      <c r="A78" t="s">
        <v>77</v>
      </c>
      <c r="C78">
        <v>7.69</v>
      </c>
      <c r="G78">
        <v>6.77</v>
      </c>
    </row>
    <row r="79" spans="1:20" x14ac:dyDescent="0.2">
      <c r="A79" t="s">
        <v>78</v>
      </c>
      <c r="C79">
        <v>8.2100000000000009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M22" sqref="M22:M25"/>
    </sheetView>
  </sheetViews>
  <sheetFormatPr defaultRowHeight="12.75" x14ac:dyDescent="0.2"/>
  <sheetData>
    <row r="1" spans="1:20" x14ac:dyDescent="0.2">
      <c r="A1" t="s">
        <v>0</v>
      </c>
      <c r="B1" t="s">
        <v>87</v>
      </c>
      <c r="C1" t="s">
        <v>93</v>
      </c>
      <c r="D1" t="s">
        <v>97</v>
      </c>
      <c r="E1" t="s">
        <v>100</v>
      </c>
      <c r="F1" t="s">
        <v>104</v>
      </c>
      <c r="G1" t="s">
        <v>108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128</v>
      </c>
      <c r="O1" t="s">
        <v>129</v>
      </c>
      <c r="P1" t="s">
        <v>130</v>
      </c>
      <c r="Q1" t="s">
        <v>131</v>
      </c>
      <c r="R1" t="s">
        <v>136</v>
      </c>
      <c r="S1" t="s">
        <v>137</v>
      </c>
      <c r="T1" t="s">
        <v>138</v>
      </c>
    </row>
    <row r="2" spans="1:20" x14ac:dyDescent="0.2">
      <c r="A2" t="s">
        <v>1</v>
      </c>
    </row>
    <row r="3" spans="1:20" x14ac:dyDescent="0.2">
      <c r="A3" t="s">
        <v>2</v>
      </c>
    </row>
    <row r="4" spans="1:20" x14ac:dyDescent="0.2">
      <c r="A4" t="s">
        <v>3</v>
      </c>
    </row>
    <row r="5" spans="1:20" x14ac:dyDescent="0.2">
      <c r="A5" t="s">
        <v>4</v>
      </c>
    </row>
    <row r="6" spans="1:20" x14ac:dyDescent="0.2">
      <c r="A6" t="s">
        <v>5</v>
      </c>
      <c r="B6">
        <v>11.21</v>
      </c>
      <c r="C6">
        <v>11.75</v>
      </c>
      <c r="D6">
        <v>10.78</v>
      </c>
      <c r="E6">
        <v>11.81</v>
      </c>
      <c r="F6">
        <v>11.57</v>
      </c>
      <c r="G6">
        <v>10.71</v>
      </c>
      <c r="J6">
        <v>11.49</v>
      </c>
      <c r="K6">
        <v>10.37</v>
      </c>
      <c r="L6">
        <v>10.66</v>
      </c>
      <c r="M6">
        <v>9.9700000000000006</v>
      </c>
      <c r="N6">
        <v>9.4600000000000009</v>
      </c>
      <c r="O6">
        <v>9.3699999999999992</v>
      </c>
      <c r="P6">
        <v>10.78</v>
      </c>
      <c r="Q6">
        <v>10.99</v>
      </c>
      <c r="R6">
        <v>11.62</v>
      </c>
      <c r="S6">
        <v>9.3800000000000008</v>
      </c>
      <c r="T6">
        <v>11.56</v>
      </c>
    </row>
    <row r="7" spans="1:20" x14ac:dyDescent="0.2">
      <c r="A7" t="s">
        <v>6</v>
      </c>
      <c r="B7">
        <v>11.89</v>
      </c>
      <c r="C7">
        <v>12.13</v>
      </c>
      <c r="D7">
        <v>11.95</v>
      </c>
      <c r="E7">
        <v>13.13</v>
      </c>
      <c r="F7">
        <v>13.97</v>
      </c>
      <c r="G7">
        <v>12.33</v>
      </c>
      <c r="J7">
        <v>12.93</v>
      </c>
      <c r="K7">
        <v>11.83</v>
      </c>
      <c r="L7">
        <v>11.95</v>
      </c>
      <c r="M7">
        <v>9.77</v>
      </c>
      <c r="N7">
        <v>10.52</v>
      </c>
      <c r="O7">
        <v>10.220000000000001</v>
      </c>
      <c r="P7">
        <v>12.96</v>
      </c>
      <c r="Q7">
        <v>12.62</v>
      </c>
      <c r="R7">
        <v>12.62</v>
      </c>
      <c r="S7">
        <v>10.46</v>
      </c>
      <c r="T7">
        <v>12.97</v>
      </c>
    </row>
    <row r="8" spans="1:20" x14ac:dyDescent="0.2">
      <c r="A8" t="s">
        <v>7</v>
      </c>
      <c r="B8">
        <v>12.89</v>
      </c>
      <c r="C8">
        <v>12.72</v>
      </c>
      <c r="D8">
        <v>12.64</v>
      </c>
      <c r="E8">
        <v>13.61</v>
      </c>
      <c r="F8">
        <v>14.56</v>
      </c>
      <c r="G8">
        <v>12.61</v>
      </c>
      <c r="J8">
        <v>13.75</v>
      </c>
      <c r="K8">
        <v>12.13</v>
      </c>
      <c r="L8">
        <v>12.66</v>
      </c>
      <c r="M8">
        <v>11.73</v>
      </c>
      <c r="N8">
        <v>10.81</v>
      </c>
      <c r="O8">
        <v>10.91</v>
      </c>
      <c r="P8">
        <v>12.85</v>
      </c>
      <c r="Q8">
        <v>13.29</v>
      </c>
      <c r="R8">
        <v>13.29</v>
      </c>
      <c r="S8">
        <v>10.98</v>
      </c>
      <c r="T8">
        <v>13.51</v>
      </c>
    </row>
    <row r="9" spans="1:20" x14ac:dyDescent="0.2">
      <c r="A9" t="s">
        <v>8</v>
      </c>
      <c r="B9">
        <v>12.16</v>
      </c>
      <c r="C9">
        <v>13.59</v>
      </c>
      <c r="D9">
        <v>12.65</v>
      </c>
      <c r="E9">
        <v>13.94</v>
      </c>
      <c r="F9">
        <v>13.23</v>
      </c>
      <c r="G9">
        <v>13.07</v>
      </c>
      <c r="J9">
        <v>13.68</v>
      </c>
      <c r="K9">
        <v>12.31</v>
      </c>
      <c r="L9">
        <v>12.26</v>
      </c>
      <c r="M9">
        <v>11.73</v>
      </c>
      <c r="N9">
        <v>10.92</v>
      </c>
      <c r="O9">
        <v>10.75</v>
      </c>
      <c r="P9">
        <v>12.88</v>
      </c>
      <c r="Q9">
        <v>13.04</v>
      </c>
      <c r="R9">
        <v>13.56</v>
      </c>
      <c r="S9">
        <v>10.52</v>
      </c>
      <c r="T9">
        <v>13.46</v>
      </c>
    </row>
    <row r="10" spans="1:20" x14ac:dyDescent="0.2">
      <c r="A10" t="s">
        <v>9</v>
      </c>
      <c r="B10">
        <v>8.93</v>
      </c>
      <c r="C10">
        <v>10.119999999999999</v>
      </c>
      <c r="D10">
        <v>9.2899999999999991</v>
      </c>
      <c r="E10">
        <v>9.89</v>
      </c>
      <c r="F10">
        <v>10.220000000000001</v>
      </c>
      <c r="G10">
        <v>9.18</v>
      </c>
      <c r="J10">
        <v>9.8800000000000008</v>
      </c>
      <c r="K10">
        <v>8.4600000000000009</v>
      </c>
      <c r="M10">
        <v>8.08</v>
      </c>
      <c r="N10">
        <v>7.97</v>
      </c>
      <c r="O10">
        <v>7.14</v>
      </c>
      <c r="P10">
        <v>9.9600000000000009</v>
      </c>
      <c r="Q10">
        <v>10.17</v>
      </c>
      <c r="R10">
        <v>10.37</v>
      </c>
      <c r="S10">
        <v>7.78</v>
      </c>
      <c r="T10">
        <v>9.66</v>
      </c>
    </row>
    <row r="11" spans="1:20" x14ac:dyDescent="0.2">
      <c r="A11" t="s">
        <v>10</v>
      </c>
      <c r="B11">
        <v>9.24</v>
      </c>
      <c r="C11">
        <v>11.13</v>
      </c>
      <c r="D11">
        <v>9.7799999999999994</v>
      </c>
      <c r="E11">
        <v>9.83</v>
      </c>
      <c r="F11">
        <v>10.65</v>
      </c>
      <c r="G11">
        <v>10.15</v>
      </c>
      <c r="J11">
        <v>9.36</v>
      </c>
      <c r="K11">
        <v>8.39</v>
      </c>
      <c r="M11">
        <v>7.83</v>
      </c>
      <c r="N11">
        <v>7.85</v>
      </c>
      <c r="O11">
        <v>7.32</v>
      </c>
      <c r="P11">
        <v>9.6300000000000008</v>
      </c>
      <c r="Q11">
        <v>10.18</v>
      </c>
      <c r="R11">
        <v>10.49</v>
      </c>
      <c r="S11">
        <v>7.74</v>
      </c>
      <c r="T11">
        <v>10.31</v>
      </c>
    </row>
    <row r="12" spans="1:20" x14ac:dyDescent="0.2">
      <c r="A12" t="s">
        <v>11</v>
      </c>
      <c r="B12">
        <v>10.68</v>
      </c>
      <c r="C12">
        <v>11.68</v>
      </c>
      <c r="D12">
        <v>10.86</v>
      </c>
      <c r="E12">
        <v>11.34</v>
      </c>
      <c r="F12">
        <v>11.91</v>
      </c>
      <c r="G12">
        <v>10.86</v>
      </c>
      <c r="J12">
        <v>11.36</v>
      </c>
      <c r="K12">
        <v>9.91</v>
      </c>
      <c r="M12">
        <v>9.41</v>
      </c>
      <c r="N12">
        <v>8.94</v>
      </c>
      <c r="O12">
        <v>8.41</v>
      </c>
      <c r="P12">
        <v>11.62</v>
      </c>
      <c r="Q12">
        <v>11.48</v>
      </c>
      <c r="R12">
        <v>11.38</v>
      </c>
      <c r="S12">
        <v>8.86</v>
      </c>
      <c r="T12">
        <v>11.28</v>
      </c>
    </row>
    <row r="13" spans="1:20" x14ac:dyDescent="0.2">
      <c r="A13" t="s">
        <v>12</v>
      </c>
      <c r="B13">
        <v>10.28</v>
      </c>
      <c r="C13">
        <v>11.14</v>
      </c>
      <c r="D13">
        <v>10.79</v>
      </c>
      <c r="E13">
        <v>11.52</v>
      </c>
      <c r="F13">
        <v>11.64</v>
      </c>
      <c r="G13">
        <v>10.98</v>
      </c>
      <c r="J13">
        <v>11.32</v>
      </c>
      <c r="K13">
        <v>9.48</v>
      </c>
      <c r="M13">
        <v>9.48</v>
      </c>
      <c r="N13">
        <v>8.7100000000000009</v>
      </c>
      <c r="O13">
        <v>8.24</v>
      </c>
      <c r="P13">
        <v>11.23</v>
      </c>
      <c r="Q13">
        <v>11.18</v>
      </c>
      <c r="R13">
        <v>11.58</v>
      </c>
      <c r="S13">
        <v>8.98</v>
      </c>
      <c r="T13">
        <v>11.25</v>
      </c>
    </row>
    <row r="14" spans="1:20" x14ac:dyDescent="0.2">
      <c r="A14" t="s">
        <v>13</v>
      </c>
      <c r="B14">
        <v>8.11</v>
      </c>
      <c r="C14">
        <v>8.8800000000000008</v>
      </c>
      <c r="D14">
        <v>8.16</v>
      </c>
      <c r="F14">
        <v>9.7899999999999991</v>
      </c>
      <c r="G14">
        <v>8.23</v>
      </c>
      <c r="H14">
        <v>8.91</v>
      </c>
      <c r="J14">
        <v>8.91</v>
      </c>
      <c r="K14">
        <v>6.74</v>
      </c>
      <c r="M14">
        <v>6.28</v>
      </c>
      <c r="P14">
        <v>8.7200000000000006</v>
      </c>
      <c r="Q14">
        <v>8.3699999999999992</v>
      </c>
      <c r="T14">
        <v>8.56</v>
      </c>
    </row>
    <row r="15" spans="1:20" x14ac:dyDescent="0.2">
      <c r="A15" t="s">
        <v>14</v>
      </c>
      <c r="B15">
        <v>6.16</v>
      </c>
      <c r="C15">
        <v>6.47</v>
      </c>
      <c r="D15">
        <v>6.42</v>
      </c>
      <c r="F15">
        <v>7.51</v>
      </c>
      <c r="G15">
        <v>6.86</v>
      </c>
      <c r="H15">
        <v>7.69</v>
      </c>
      <c r="J15">
        <v>7.84</v>
      </c>
      <c r="K15">
        <v>7.61</v>
      </c>
      <c r="M15">
        <v>7.44</v>
      </c>
      <c r="P15">
        <v>6.62</v>
      </c>
      <c r="Q15">
        <v>7.37</v>
      </c>
      <c r="T15">
        <v>7.25</v>
      </c>
    </row>
    <row r="16" spans="1:20" x14ac:dyDescent="0.2">
      <c r="A16" t="s">
        <v>15</v>
      </c>
      <c r="B16">
        <v>7.55</v>
      </c>
      <c r="C16">
        <v>8.58</v>
      </c>
      <c r="D16">
        <v>7.56</v>
      </c>
      <c r="F16">
        <v>8.39</v>
      </c>
      <c r="G16">
        <v>7.27</v>
      </c>
      <c r="J16">
        <v>8.7899999999999991</v>
      </c>
      <c r="P16">
        <v>7.39</v>
      </c>
      <c r="Q16">
        <v>7.98</v>
      </c>
      <c r="T16">
        <v>7.47</v>
      </c>
    </row>
    <row r="17" spans="1:20" x14ac:dyDescent="0.2">
      <c r="A17" t="s">
        <v>16</v>
      </c>
      <c r="B17">
        <v>6.77</v>
      </c>
      <c r="C17">
        <v>8.34</v>
      </c>
      <c r="D17">
        <v>6.36</v>
      </c>
      <c r="F17">
        <v>6.92</v>
      </c>
      <c r="G17">
        <v>6.82</v>
      </c>
      <c r="J17">
        <v>8.08</v>
      </c>
      <c r="P17">
        <v>7.94</v>
      </c>
      <c r="Q17">
        <v>7.89</v>
      </c>
      <c r="T17">
        <v>6.93</v>
      </c>
    </row>
    <row r="18" spans="1:20" x14ac:dyDescent="0.2">
      <c r="A18" t="s">
        <v>17</v>
      </c>
      <c r="C18">
        <v>8.99</v>
      </c>
      <c r="G18">
        <v>8.1199999999999992</v>
      </c>
    </row>
    <row r="19" spans="1:20" x14ac:dyDescent="0.2">
      <c r="A19" t="s">
        <v>18</v>
      </c>
      <c r="C19">
        <v>7.69</v>
      </c>
      <c r="G19">
        <v>7.25</v>
      </c>
    </row>
    <row r="20" spans="1:20" x14ac:dyDescent="0.2">
      <c r="A20" t="s">
        <v>19</v>
      </c>
      <c r="B20">
        <v>7.23</v>
      </c>
      <c r="G20">
        <v>7.52</v>
      </c>
      <c r="H20">
        <v>8.58</v>
      </c>
      <c r="M20">
        <v>7.78</v>
      </c>
    </row>
    <row r="21" spans="1:20" x14ac:dyDescent="0.2">
      <c r="A21" t="s">
        <v>20</v>
      </c>
      <c r="B21">
        <v>8.8800000000000008</v>
      </c>
      <c r="G21">
        <v>8.7100000000000009</v>
      </c>
      <c r="M21">
        <v>9.33</v>
      </c>
    </row>
    <row r="22" spans="1:20" x14ac:dyDescent="0.2">
      <c r="A22" t="s">
        <v>21</v>
      </c>
    </row>
    <row r="23" spans="1:20" x14ac:dyDescent="0.2">
      <c r="A23" t="s">
        <v>22</v>
      </c>
    </row>
    <row r="24" spans="1:20" x14ac:dyDescent="0.2">
      <c r="A24" t="s">
        <v>23</v>
      </c>
    </row>
    <row r="25" spans="1:20" x14ac:dyDescent="0.2">
      <c r="A25" t="s">
        <v>24</v>
      </c>
    </row>
    <row r="26" spans="1:20" x14ac:dyDescent="0.2">
      <c r="A26" t="s">
        <v>25</v>
      </c>
      <c r="B26">
        <v>11.42</v>
      </c>
      <c r="C26">
        <v>11.76</v>
      </c>
      <c r="D26">
        <v>10.99</v>
      </c>
      <c r="E26">
        <v>11.76</v>
      </c>
      <c r="F26">
        <v>11.84</v>
      </c>
      <c r="G26">
        <v>10.56</v>
      </c>
      <c r="J26">
        <v>11.79</v>
      </c>
      <c r="K26">
        <v>10.49</v>
      </c>
      <c r="L26">
        <v>10.43</v>
      </c>
      <c r="M26">
        <v>9.66</v>
      </c>
      <c r="N26">
        <v>9.81</v>
      </c>
      <c r="O26">
        <v>9.44</v>
      </c>
      <c r="P26">
        <v>10.99</v>
      </c>
      <c r="Q26">
        <v>10.85</v>
      </c>
      <c r="R26">
        <v>11.66</v>
      </c>
      <c r="S26">
        <v>9.5500000000000007</v>
      </c>
      <c r="T26">
        <v>11.48</v>
      </c>
    </row>
    <row r="27" spans="1:20" x14ac:dyDescent="0.2">
      <c r="A27" t="s">
        <v>26</v>
      </c>
      <c r="B27">
        <v>11.98</v>
      </c>
      <c r="C27">
        <v>12.67</v>
      </c>
      <c r="D27">
        <v>11.85</v>
      </c>
      <c r="E27">
        <v>13.31</v>
      </c>
      <c r="F27">
        <v>13.55</v>
      </c>
      <c r="G27">
        <v>12.74</v>
      </c>
      <c r="J27">
        <v>12.96</v>
      </c>
      <c r="K27">
        <v>11.93</v>
      </c>
      <c r="L27">
        <v>11.67</v>
      </c>
      <c r="M27">
        <v>9.91</v>
      </c>
      <c r="N27">
        <v>10.27</v>
      </c>
      <c r="O27">
        <v>10.47</v>
      </c>
      <c r="P27">
        <v>12.94</v>
      </c>
      <c r="Q27">
        <v>12.68</v>
      </c>
      <c r="R27">
        <v>12.87</v>
      </c>
      <c r="S27">
        <v>10.42</v>
      </c>
      <c r="T27">
        <v>12.88</v>
      </c>
    </row>
    <row r="28" spans="1:20" x14ac:dyDescent="0.2">
      <c r="A28" t="s">
        <v>27</v>
      </c>
      <c r="B28">
        <v>13.22</v>
      </c>
      <c r="C28">
        <v>12.97</v>
      </c>
      <c r="D28">
        <v>12.77</v>
      </c>
      <c r="E28">
        <v>14.45</v>
      </c>
      <c r="F28">
        <v>14.76</v>
      </c>
      <c r="G28">
        <v>13.36</v>
      </c>
      <c r="J28">
        <v>14.22</v>
      </c>
      <c r="K28">
        <v>12.73</v>
      </c>
      <c r="L28">
        <v>12.78</v>
      </c>
      <c r="M28">
        <v>12.22</v>
      </c>
      <c r="N28">
        <v>11.36</v>
      </c>
      <c r="O28">
        <v>10.98</v>
      </c>
      <c r="P28">
        <v>13.24</v>
      </c>
      <c r="Q28">
        <v>13.56</v>
      </c>
      <c r="R28">
        <v>13.93</v>
      </c>
      <c r="S28">
        <v>10.93</v>
      </c>
      <c r="T28">
        <v>14.23</v>
      </c>
    </row>
    <row r="29" spans="1:20" x14ac:dyDescent="0.2">
      <c r="A29" t="s">
        <v>28</v>
      </c>
      <c r="B29">
        <v>12.61</v>
      </c>
      <c r="C29">
        <v>13.56</v>
      </c>
      <c r="D29">
        <v>12.43</v>
      </c>
      <c r="E29">
        <v>13.76</v>
      </c>
      <c r="F29">
        <v>13.29</v>
      </c>
      <c r="G29">
        <v>13.16</v>
      </c>
      <c r="J29">
        <v>13.96</v>
      </c>
      <c r="K29">
        <v>12.29</v>
      </c>
      <c r="L29">
        <v>12.38</v>
      </c>
      <c r="M29">
        <v>11.75</v>
      </c>
      <c r="N29">
        <v>10.98</v>
      </c>
      <c r="O29">
        <v>10.74</v>
      </c>
      <c r="P29">
        <v>13.31</v>
      </c>
      <c r="Q29">
        <v>13.18</v>
      </c>
      <c r="R29">
        <v>13.47</v>
      </c>
      <c r="S29">
        <v>10.85</v>
      </c>
      <c r="T29">
        <v>13.63</v>
      </c>
    </row>
    <row r="30" spans="1:20" x14ac:dyDescent="0.2">
      <c r="A30" t="s">
        <v>29</v>
      </c>
      <c r="B30">
        <v>9.32</v>
      </c>
      <c r="C30">
        <v>10.38</v>
      </c>
      <c r="D30">
        <v>9.66</v>
      </c>
      <c r="E30">
        <v>10.42</v>
      </c>
      <c r="F30">
        <v>10.36</v>
      </c>
      <c r="G30">
        <v>9.59</v>
      </c>
      <c r="J30">
        <v>10.119999999999999</v>
      </c>
      <c r="K30">
        <v>8.65</v>
      </c>
      <c r="M30">
        <v>8.15</v>
      </c>
      <c r="N30">
        <v>8.08</v>
      </c>
      <c r="O30">
        <v>7.69</v>
      </c>
      <c r="P30">
        <v>10.08</v>
      </c>
      <c r="Q30">
        <v>10.14</v>
      </c>
      <c r="R30">
        <v>10.42</v>
      </c>
      <c r="S30">
        <v>7.99</v>
      </c>
      <c r="T30">
        <v>9.6300000000000008</v>
      </c>
    </row>
    <row r="31" spans="1:20" x14ac:dyDescent="0.2">
      <c r="A31" t="s">
        <v>30</v>
      </c>
      <c r="B31">
        <v>9.2799999999999994</v>
      </c>
      <c r="C31">
        <v>10.52</v>
      </c>
      <c r="D31">
        <v>9.91</v>
      </c>
      <c r="E31">
        <v>9.89</v>
      </c>
      <c r="F31">
        <v>10.71</v>
      </c>
      <c r="G31">
        <v>10.28</v>
      </c>
      <c r="J31">
        <v>9.98</v>
      </c>
      <c r="K31">
        <v>8.5399999999999991</v>
      </c>
      <c r="M31">
        <v>7.74</v>
      </c>
      <c r="N31">
        <v>7.82</v>
      </c>
      <c r="O31">
        <v>7.45</v>
      </c>
      <c r="P31">
        <v>9.8800000000000008</v>
      </c>
      <c r="Q31">
        <v>10.83</v>
      </c>
      <c r="R31">
        <v>10.93</v>
      </c>
      <c r="S31">
        <v>7.67</v>
      </c>
      <c r="T31">
        <v>10.61</v>
      </c>
    </row>
    <row r="32" spans="1:20" x14ac:dyDescent="0.2">
      <c r="A32" t="s">
        <v>31</v>
      </c>
      <c r="B32">
        <v>10.48</v>
      </c>
      <c r="C32">
        <v>11.93</v>
      </c>
      <c r="D32">
        <v>10.97</v>
      </c>
      <c r="E32">
        <v>11.94</v>
      </c>
      <c r="F32">
        <v>11.99</v>
      </c>
      <c r="G32">
        <v>11.34</v>
      </c>
      <c r="J32">
        <v>11.78</v>
      </c>
      <c r="K32">
        <v>9.91</v>
      </c>
      <c r="M32">
        <v>9.3699999999999992</v>
      </c>
      <c r="N32">
        <v>8.93</v>
      </c>
      <c r="O32">
        <v>8.4600000000000009</v>
      </c>
      <c r="P32">
        <v>12.25</v>
      </c>
      <c r="Q32">
        <v>11.61</v>
      </c>
      <c r="R32">
        <v>12.18</v>
      </c>
      <c r="S32">
        <v>8.84</v>
      </c>
      <c r="T32">
        <v>11.53</v>
      </c>
    </row>
    <row r="33" spans="1:20" x14ac:dyDescent="0.2">
      <c r="A33" t="s">
        <v>32</v>
      </c>
      <c r="B33">
        <v>10.49</v>
      </c>
      <c r="C33">
        <v>11.37</v>
      </c>
      <c r="D33">
        <v>10.54</v>
      </c>
      <c r="E33">
        <v>11.83</v>
      </c>
      <c r="F33">
        <v>11.77</v>
      </c>
      <c r="G33">
        <v>11.49</v>
      </c>
      <c r="J33">
        <v>11.56</v>
      </c>
      <c r="K33">
        <v>9.64</v>
      </c>
      <c r="M33">
        <v>9.25</v>
      </c>
      <c r="N33">
        <v>8.8800000000000008</v>
      </c>
      <c r="O33">
        <v>8.2200000000000006</v>
      </c>
      <c r="P33">
        <v>11.31</v>
      </c>
      <c r="Q33">
        <v>11.16</v>
      </c>
      <c r="R33">
        <v>11.81</v>
      </c>
      <c r="S33">
        <v>8.82</v>
      </c>
      <c r="T33">
        <v>11.27</v>
      </c>
    </row>
    <row r="34" spans="1:20" x14ac:dyDescent="0.2">
      <c r="A34" t="s">
        <v>33</v>
      </c>
      <c r="B34">
        <v>8.69</v>
      </c>
      <c r="C34">
        <v>8.9700000000000006</v>
      </c>
      <c r="D34">
        <v>8.1199999999999992</v>
      </c>
      <c r="F34">
        <v>9.81</v>
      </c>
      <c r="G34">
        <v>8.19</v>
      </c>
      <c r="H34">
        <v>8.9600000000000009</v>
      </c>
      <c r="J34">
        <v>9.25</v>
      </c>
      <c r="K34">
        <v>6.78</v>
      </c>
      <c r="M34">
        <v>6.76</v>
      </c>
      <c r="P34">
        <v>8.75</v>
      </c>
      <c r="Q34">
        <v>8.61</v>
      </c>
      <c r="T34">
        <v>8.5399999999999991</v>
      </c>
    </row>
    <row r="35" spans="1:20" x14ac:dyDescent="0.2">
      <c r="A35" t="s">
        <v>34</v>
      </c>
      <c r="B35">
        <v>6.63</v>
      </c>
      <c r="C35">
        <v>6.72</v>
      </c>
      <c r="D35">
        <v>6.94</v>
      </c>
      <c r="F35">
        <v>7.97</v>
      </c>
      <c r="G35">
        <v>7.55</v>
      </c>
      <c r="H35">
        <v>7.62</v>
      </c>
      <c r="J35">
        <v>7.63</v>
      </c>
      <c r="K35">
        <v>7.72</v>
      </c>
      <c r="M35">
        <v>7.34</v>
      </c>
      <c r="P35">
        <v>6.22</v>
      </c>
      <c r="Q35">
        <v>7.66</v>
      </c>
      <c r="T35">
        <v>7.19</v>
      </c>
    </row>
    <row r="36" spans="1:20" x14ac:dyDescent="0.2">
      <c r="A36" t="s">
        <v>35</v>
      </c>
      <c r="B36">
        <v>7.23</v>
      </c>
      <c r="C36">
        <v>8.32</v>
      </c>
      <c r="D36">
        <v>7.14</v>
      </c>
      <c r="F36">
        <v>8.3699999999999992</v>
      </c>
      <c r="G36">
        <v>7.15</v>
      </c>
      <c r="J36">
        <v>8.91</v>
      </c>
      <c r="P36">
        <v>7.69</v>
      </c>
      <c r="Q36">
        <v>7.98</v>
      </c>
      <c r="T36">
        <v>7.54</v>
      </c>
    </row>
    <row r="37" spans="1:20" x14ac:dyDescent="0.2">
      <c r="A37" t="s">
        <v>36</v>
      </c>
      <c r="B37">
        <v>6.56</v>
      </c>
      <c r="C37">
        <v>7.55</v>
      </c>
      <c r="D37">
        <v>6.25</v>
      </c>
      <c r="F37">
        <v>7.53</v>
      </c>
      <c r="G37">
        <v>6.81</v>
      </c>
      <c r="J37">
        <v>7.79</v>
      </c>
      <c r="P37">
        <v>7.96</v>
      </c>
      <c r="Q37">
        <v>7.99</v>
      </c>
      <c r="T37">
        <v>6.88</v>
      </c>
    </row>
    <row r="38" spans="1:20" x14ac:dyDescent="0.2">
      <c r="A38" t="s">
        <v>37</v>
      </c>
      <c r="C38">
        <v>9.1199999999999992</v>
      </c>
      <c r="G38">
        <v>8.27</v>
      </c>
    </row>
    <row r="39" spans="1:20" x14ac:dyDescent="0.2">
      <c r="A39" t="s">
        <v>38</v>
      </c>
      <c r="C39">
        <v>7.73</v>
      </c>
      <c r="G39">
        <v>7.35</v>
      </c>
    </row>
    <row r="40" spans="1:20" x14ac:dyDescent="0.2">
      <c r="A40" t="s">
        <v>39</v>
      </c>
      <c r="B40">
        <v>7.51</v>
      </c>
      <c r="G40">
        <v>7.77</v>
      </c>
      <c r="H40">
        <v>8.84</v>
      </c>
      <c r="M40">
        <v>8.15</v>
      </c>
    </row>
    <row r="41" spans="1:20" x14ac:dyDescent="0.2">
      <c r="A41" t="s">
        <v>40</v>
      </c>
      <c r="B41">
        <v>9.2899999999999991</v>
      </c>
      <c r="G41">
        <v>8.83</v>
      </c>
      <c r="M41">
        <v>9.5399999999999991</v>
      </c>
    </row>
    <row r="42" spans="1:20" x14ac:dyDescent="0.2">
      <c r="A42" t="s">
        <v>41</v>
      </c>
    </row>
    <row r="43" spans="1:20" x14ac:dyDescent="0.2">
      <c r="A43" t="s">
        <v>42</v>
      </c>
    </row>
    <row r="44" spans="1:20" x14ac:dyDescent="0.2">
      <c r="A44" t="s">
        <v>43</v>
      </c>
    </row>
    <row r="45" spans="1:20" x14ac:dyDescent="0.2">
      <c r="A45" t="s">
        <v>44</v>
      </c>
    </row>
    <row r="46" spans="1:20" x14ac:dyDescent="0.2">
      <c r="A46" t="s">
        <v>45</v>
      </c>
      <c r="C46">
        <v>10.97</v>
      </c>
      <c r="D46">
        <v>9.73</v>
      </c>
      <c r="G46">
        <v>9.61</v>
      </c>
      <c r="I46">
        <v>9.33</v>
      </c>
      <c r="N46">
        <v>8.4499999999999993</v>
      </c>
      <c r="O46">
        <v>7.72</v>
      </c>
      <c r="Q46">
        <v>8.5500000000000007</v>
      </c>
      <c r="R46">
        <v>10.09</v>
      </c>
      <c r="T46">
        <v>10.25</v>
      </c>
    </row>
    <row r="47" spans="1:20" x14ac:dyDescent="0.2">
      <c r="A47" t="s">
        <v>46</v>
      </c>
      <c r="C47">
        <v>12.71</v>
      </c>
      <c r="D47">
        <v>11.74</v>
      </c>
      <c r="G47">
        <v>12.66</v>
      </c>
      <c r="I47">
        <v>12.37</v>
      </c>
      <c r="N47">
        <v>10.73</v>
      </c>
      <c r="O47">
        <v>9.75</v>
      </c>
      <c r="Q47">
        <v>11.26</v>
      </c>
      <c r="R47">
        <v>12.46</v>
      </c>
      <c r="T47">
        <v>12.88</v>
      </c>
    </row>
    <row r="48" spans="1:20" x14ac:dyDescent="0.2">
      <c r="A48" t="s">
        <v>47</v>
      </c>
      <c r="C48">
        <v>13.51</v>
      </c>
      <c r="D48">
        <v>12.12</v>
      </c>
      <c r="G48">
        <v>12.64</v>
      </c>
      <c r="I48">
        <v>12.29</v>
      </c>
      <c r="N48">
        <v>10.93</v>
      </c>
      <c r="O48">
        <v>10.25</v>
      </c>
      <c r="Q48">
        <v>11.15</v>
      </c>
      <c r="R48">
        <v>12.13</v>
      </c>
      <c r="T48">
        <v>13.06</v>
      </c>
    </row>
    <row r="49" spans="1:20" x14ac:dyDescent="0.2">
      <c r="A49" t="s">
        <v>48</v>
      </c>
      <c r="C49">
        <v>13.32</v>
      </c>
      <c r="D49">
        <v>12.21</v>
      </c>
      <c r="G49">
        <v>12.56</v>
      </c>
      <c r="I49">
        <v>12.51</v>
      </c>
      <c r="N49">
        <v>10.87</v>
      </c>
      <c r="O49">
        <v>10.37</v>
      </c>
      <c r="Q49">
        <v>11.23</v>
      </c>
      <c r="R49">
        <v>12.52</v>
      </c>
      <c r="T49">
        <v>13.29</v>
      </c>
    </row>
    <row r="50" spans="1:20" x14ac:dyDescent="0.2">
      <c r="A50" t="s">
        <v>49</v>
      </c>
      <c r="C50">
        <v>8.76</v>
      </c>
      <c r="D50">
        <v>7.99</v>
      </c>
      <c r="G50">
        <v>7.57</v>
      </c>
      <c r="I50">
        <v>8.19</v>
      </c>
      <c r="N50">
        <v>6.68</v>
      </c>
      <c r="O50">
        <v>6.09</v>
      </c>
      <c r="R50">
        <v>8.52</v>
      </c>
      <c r="T50">
        <v>8.41</v>
      </c>
    </row>
    <row r="51" spans="1:20" x14ac:dyDescent="0.2">
      <c r="A51" t="s">
        <v>50</v>
      </c>
      <c r="C51">
        <v>10.44</v>
      </c>
      <c r="D51">
        <v>10.92</v>
      </c>
      <c r="G51">
        <v>9.7899999999999991</v>
      </c>
      <c r="I51">
        <v>10.34</v>
      </c>
      <c r="N51">
        <v>8.7799999999999994</v>
      </c>
      <c r="O51">
        <v>8.15</v>
      </c>
      <c r="R51">
        <v>10.41</v>
      </c>
      <c r="T51">
        <v>10.31</v>
      </c>
    </row>
    <row r="52" spans="1:20" x14ac:dyDescent="0.2">
      <c r="A52" t="s">
        <v>51</v>
      </c>
      <c r="C52">
        <v>11.41</v>
      </c>
      <c r="D52">
        <v>10.85</v>
      </c>
      <c r="G52">
        <v>10.51</v>
      </c>
      <c r="I52">
        <v>11.28</v>
      </c>
      <c r="N52">
        <v>9.25</v>
      </c>
      <c r="O52">
        <v>8.9600000000000009</v>
      </c>
      <c r="R52">
        <v>10.93</v>
      </c>
      <c r="T52">
        <v>10.87</v>
      </c>
    </row>
    <row r="53" spans="1:20" x14ac:dyDescent="0.2">
      <c r="A53" t="s">
        <v>52</v>
      </c>
      <c r="C53">
        <v>11.16</v>
      </c>
      <c r="D53">
        <v>10.65</v>
      </c>
      <c r="G53">
        <v>10.86</v>
      </c>
      <c r="I53">
        <v>11.16</v>
      </c>
      <c r="N53">
        <v>9.09</v>
      </c>
      <c r="O53">
        <v>8.73</v>
      </c>
      <c r="R53">
        <v>10.99</v>
      </c>
      <c r="T53">
        <v>10.91</v>
      </c>
    </row>
    <row r="54" spans="1:20" x14ac:dyDescent="0.2">
      <c r="A54" t="s">
        <v>53</v>
      </c>
      <c r="C54">
        <v>7.12</v>
      </c>
      <c r="G54">
        <v>6.77</v>
      </c>
      <c r="R54">
        <v>6.69</v>
      </c>
    </row>
    <row r="55" spans="1:20" x14ac:dyDescent="0.2">
      <c r="A55" t="s">
        <v>54</v>
      </c>
      <c r="C55">
        <v>8.6199999999999992</v>
      </c>
      <c r="G55">
        <v>8.1300000000000008</v>
      </c>
      <c r="R55">
        <v>8.9700000000000006</v>
      </c>
    </row>
    <row r="56" spans="1:20" x14ac:dyDescent="0.2">
      <c r="A56" t="s">
        <v>55</v>
      </c>
      <c r="C56">
        <v>6.15</v>
      </c>
      <c r="E56">
        <v>5.52</v>
      </c>
      <c r="G56">
        <v>4.95</v>
      </c>
      <c r="R56">
        <v>6.18</v>
      </c>
    </row>
    <row r="57" spans="1:20" x14ac:dyDescent="0.2">
      <c r="A57" t="s">
        <v>56</v>
      </c>
      <c r="C57">
        <v>9.67</v>
      </c>
      <c r="G57">
        <v>8.98</v>
      </c>
    </row>
    <row r="58" spans="1:20" x14ac:dyDescent="0.2">
      <c r="A58" t="s">
        <v>57</v>
      </c>
      <c r="C58">
        <v>7.57</v>
      </c>
      <c r="G58">
        <v>6.78</v>
      </c>
    </row>
    <row r="59" spans="1:20" x14ac:dyDescent="0.2">
      <c r="A59" t="s">
        <v>58</v>
      </c>
      <c r="C59">
        <v>8.16</v>
      </c>
      <c r="G59">
        <v>6.74</v>
      </c>
    </row>
    <row r="60" spans="1:20" x14ac:dyDescent="0.2">
      <c r="A60" t="s">
        <v>59</v>
      </c>
      <c r="C60">
        <v>8.4499999999999993</v>
      </c>
    </row>
    <row r="61" spans="1:20" x14ac:dyDescent="0.2">
      <c r="A61" t="s">
        <v>60</v>
      </c>
    </row>
    <row r="62" spans="1:20" x14ac:dyDescent="0.2">
      <c r="A62" t="s">
        <v>61</v>
      </c>
    </row>
    <row r="63" spans="1:20" x14ac:dyDescent="0.2">
      <c r="A63" t="s">
        <v>62</v>
      </c>
    </row>
    <row r="64" spans="1:20" x14ac:dyDescent="0.2">
      <c r="A64" t="s">
        <v>63</v>
      </c>
    </row>
    <row r="65" spans="1:20" x14ac:dyDescent="0.2">
      <c r="A65" t="s">
        <v>64</v>
      </c>
      <c r="C65">
        <v>11.16</v>
      </c>
      <c r="D65">
        <v>9.9700000000000006</v>
      </c>
      <c r="G65">
        <v>9.99</v>
      </c>
      <c r="I65">
        <v>9.9700000000000006</v>
      </c>
      <c r="N65">
        <v>8.48</v>
      </c>
      <c r="O65">
        <v>7.75</v>
      </c>
      <c r="Q65">
        <v>8.7899999999999991</v>
      </c>
      <c r="R65">
        <v>10.210000000000001</v>
      </c>
      <c r="T65">
        <v>10.51</v>
      </c>
    </row>
    <row r="66" spans="1:20" x14ac:dyDescent="0.2">
      <c r="A66" t="s">
        <v>65</v>
      </c>
      <c r="C66">
        <v>12.34</v>
      </c>
      <c r="D66">
        <v>11.61</v>
      </c>
      <c r="G66">
        <v>12.95</v>
      </c>
      <c r="I66">
        <v>12.75</v>
      </c>
      <c r="N66">
        <v>10.49</v>
      </c>
      <c r="O66">
        <v>9.92</v>
      </c>
      <c r="Q66">
        <v>11.45</v>
      </c>
      <c r="R66">
        <v>12.77</v>
      </c>
      <c r="T66">
        <v>12.88</v>
      </c>
    </row>
    <row r="67" spans="1:20" x14ac:dyDescent="0.2">
      <c r="A67" t="s">
        <v>66</v>
      </c>
      <c r="C67">
        <v>13.76</v>
      </c>
      <c r="D67">
        <v>12.59</v>
      </c>
      <c r="G67">
        <v>12.88</v>
      </c>
      <c r="I67">
        <v>12.68</v>
      </c>
      <c r="N67">
        <v>11.25</v>
      </c>
      <c r="O67">
        <v>10.84</v>
      </c>
      <c r="Q67">
        <v>11.75</v>
      </c>
      <c r="R67">
        <v>12.79</v>
      </c>
      <c r="T67">
        <v>13.33</v>
      </c>
    </row>
    <row r="68" spans="1:20" x14ac:dyDescent="0.2">
      <c r="A68" t="s">
        <v>67</v>
      </c>
      <c r="C68">
        <v>13.06</v>
      </c>
      <c r="D68">
        <v>12.34</v>
      </c>
      <c r="G68">
        <v>12.56</v>
      </c>
      <c r="I68">
        <v>12.94</v>
      </c>
      <c r="N68">
        <v>10.99</v>
      </c>
      <c r="O68">
        <v>10.29</v>
      </c>
      <c r="Q68">
        <v>11.38</v>
      </c>
      <c r="R68">
        <v>12.58</v>
      </c>
      <c r="T68">
        <v>13.18</v>
      </c>
    </row>
    <row r="69" spans="1:20" x14ac:dyDescent="0.2">
      <c r="A69" t="s">
        <v>68</v>
      </c>
      <c r="C69">
        <v>8.99</v>
      </c>
      <c r="D69">
        <v>7.99</v>
      </c>
      <c r="G69">
        <v>7.96</v>
      </c>
      <c r="I69">
        <v>8.43</v>
      </c>
      <c r="N69">
        <v>6.91</v>
      </c>
      <c r="O69">
        <v>6.19</v>
      </c>
      <c r="R69">
        <v>8.5299999999999994</v>
      </c>
      <c r="T69">
        <v>8.31</v>
      </c>
    </row>
    <row r="70" spans="1:20" x14ac:dyDescent="0.2">
      <c r="A70" t="s">
        <v>69</v>
      </c>
      <c r="C70">
        <v>10.66</v>
      </c>
      <c r="D70">
        <v>10.85</v>
      </c>
      <c r="G70">
        <v>9.82</v>
      </c>
      <c r="I70">
        <v>10.85</v>
      </c>
      <c r="N70">
        <v>8.99</v>
      </c>
      <c r="O70">
        <v>8.68</v>
      </c>
      <c r="R70">
        <v>10.23</v>
      </c>
      <c r="T70">
        <v>10.49</v>
      </c>
    </row>
    <row r="71" spans="1:20" x14ac:dyDescent="0.2">
      <c r="A71" t="s">
        <v>70</v>
      </c>
      <c r="C71">
        <v>11.24</v>
      </c>
      <c r="D71">
        <v>10.98</v>
      </c>
      <c r="G71">
        <v>10.76</v>
      </c>
      <c r="I71">
        <v>11.35</v>
      </c>
      <c r="N71">
        <v>9.24</v>
      </c>
      <c r="O71">
        <v>9.31</v>
      </c>
      <c r="R71">
        <v>11.66</v>
      </c>
      <c r="T71">
        <v>11.17</v>
      </c>
    </row>
    <row r="72" spans="1:20" x14ac:dyDescent="0.2">
      <c r="A72" t="s">
        <v>71</v>
      </c>
      <c r="C72">
        <v>11.39</v>
      </c>
      <c r="D72">
        <v>10.67</v>
      </c>
      <c r="G72">
        <v>10.65</v>
      </c>
      <c r="I72">
        <v>11.15</v>
      </c>
      <c r="N72">
        <v>9.07</v>
      </c>
      <c r="O72">
        <v>9.0500000000000007</v>
      </c>
      <c r="R72">
        <v>11.54</v>
      </c>
      <c r="T72">
        <v>10.61</v>
      </c>
    </row>
    <row r="73" spans="1:20" x14ac:dyDescent="0.2">
      <c r="A73" t="s">
        <v>72</v>
      </c>
      <c r="C73">
        <v>7.33</v>
      </c>
      <c r="G73">
        <v>6.78</v>
      </c>
      <c r="R73">
        <v>6.83</v>
      </c>
    </row>
    <row r="74" spans="1:20" x14ac:dyDescent="0.2">
      <c r="A74" t="s">
        <v>73</v>
      </c>
      <c r="C74">
        <v>8.24</v>
      </c>
      <c r="G74">
        <v>8.4700000000000006</v>
      </c>
      <c r="R74">
        <v>8.9700000000000006</v>
      </c>
    </row>
    <row r="75" spans="1:20" x14ac:dyDescent="0.2">
      <c r="A75" t="s">
        <v>74</v>
      </c>
      <c r="C75">
        <v>6.21</v>
      </c>
      <c r="E75">
        <v>5.39</v>
      </c>
      <c r="G75">
        <v>4.8099999999999996</v>
      </c>
      <c r="R75">
        <v>6.11</v>
      </c>
    </row>
    <row r="76" spans="1:20" x14ac:dyDescent="0.2">
      <c r="A76" t="s">
        <v>75</v>
      </c>
      <c r="C76">
        <v>9.66</v>
      </c>
      <c r="G76">
        <v>8.89</v>
      </c>
    </row>
    <row r="77" spans="1:20" x14ac:dyDescent="0.2">
      <c r="A77" t="s">
        <v>76</v>
      </c>
      <c r="C77">
        <v>7.97</v>
      </c>
      <c r="G77">
        <v>6.83</v>
      </c>
    </row>
    <row r="78" spans="1:20" x14ac:dyDescent="0.2">
      <c r="A78" t="s">
        <v>77</v>
      </c>
      <c r="C78">
        <v>7.73</v>
      </c>
      <c r="G78">
        <v>6.61</v>
      </c>
    </row>
    <row r="79" spans="1:20" x14ac:dyDescent="0.2">
      <c r="A79" t="s">
        <v>78</v>
      </c>
      <c r="C79">
        <v>8.4499999999999993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Preliminary data input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Transposed data</vt:lpstr>
      <vt:lpstr>Error calculations</vt:lpstr>
      <vt:lpstr>Tooth status</vt:lpstr>
      <vt:lpstr>Tooth row length</vt:lpstr>
      <vt:lpstr>Descriptive stats - juveniles</vt:lpstr>
      <vt:lpstr>Descriptive stats - sub-adults</vt:lpstr>
      <vt:lpstr>ME - juveniles</vt:lpstr>
      <vt:lpstr>ME2 - juveniles</vt:lpstr>
      <vt:lpstr>ME - sub-adults</vt:lpstr>
      <vt:lpstr>ME2 - sub-adults</vt:lpstr>
      <vt:lpstr>Charts</vt:lpstr>
      <vt:lpstr>Excluded teeth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KOVAROVIC K.M.</cp:lastModifiedBy>
  <dcterms:created xsi:type="dcterms:W3CDTF">2013-04-09T15:37:57Z</dcterms:created>
  <dcterms:modified xsi:type="dcterms:W3CDTF">2015-07-30T16:07:06Z</dcterms:modified>
</cp:coreProperties>
</file>