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3080\18.12.2023\"/>
    </mc:Choice>
  </mc:AlternateContent>
  <bookViews>
    <workbookView xWindow="0" yWindow="0" windowWidth="1185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8" i="1"/>
  <c r="D17" i="1"/>
  <c r="D16" i="1"/>
  <c r="D15" i="1"/>
  <c r="D14" i="1"/>
  <c r="G4" i="1"/>
  <c r="G5" i="1"/>
  <c r="G6" i="1"/>
  <c r="G7" i="1"/>
  <c r="G8" i="1"/>
  <c r="G9" i="1"/>
  <c r="G3" i="1"/>
  <c r="D13" i="1"/>
  <c r="D12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<sst xmlns="http://schemas.openxmlformats.org/spreadsheetml/2006/main" count="20" uniqueCount="20">
  <si>
    <t>czas efektu</t>
  </si>
  <si>
    <t>środek przedziału
xi</t>
  </si>
  <si>
    <t>liczba doświadczeń
ni</t>
  </si>
  <si>
    <t>xi*ni</t>
  </si>
  <si>
    <t>(x_i-średnia)^2*ni</t>
  </si>
  <si>
    <t>alfa</t>
  </si>
  <si>
    <t>n</t>
  </si>
  <si>
    <t>średnia</t>
  </si>
  <si>
    <t>wariancja</t>
  </si>
  <si>
    <t>odch. stand.</t>
  </si>
  <si>
    <t>u</t>
  </si>
  <si>
    <t>a</t>
  </si>
  <si>
    <t>b</t>
  </si>
  <si>
    <t>x-</t>
  </si>
  <si>
    <t>((s^)^2)</t>
  </si>
  <si>
    <t>P</t>
  </si>
  <si>
    <t>(0,658&lt;m&lt;0,696)=0,95</t>
  </si>
  <si>
    <t>Przedział (0,658; 0,696) pokrywa nieznaną wartość średniego</t>
  </si>
  <si>
    <t>czasu trwania efektu świetlnego z prawdopodobieństwem równym</t>
  </si>
  <si>
    <t>0,95.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</si>
</sst>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topLeftCell="A16" workbookViewId="0">
      <selection activeCell="E22" sqref="E22"/>
    </sheetView>
  </sheetViews>
  <sheetFormatPr defaultRowHeight="15" x14ac:dyDescent="0.25"/>
  <cols>
    <col min="3" max="3" width="11.28515625" customWidth="1"/>
    <col min="4" max="4" width="19.85546875" customWidth="1"/>
    <col min="5" max="5" width="18.140625" customWidth="1"/>
    <col min="7" max="7" width="17.140625" customWidth="1"/>
  </cols>
  <sheetData>
    <row r="1" spans="2:7" x14ac:dyDescent="0.25">
      <c r="B1" s="1" t="s">
        <v>0</v>
      </c>
      <c r="C1" s="2"/>
      <c r="D1" s="3" t="s">
        <v>1</v>
      </c>
      <c r="E1" s="3" t="s">
        <v>2</v>
      </c>
      <c r="F1" s="4" t="s">
        <v>3</v>
      </c>
      <c r="G1" s="4" t="s">
        <v>4</v>
      </c>
    </row>
    <row r="2" spans="2:7" x14ac:dyDescent="0.25">
      <c r="B2" s="2"/>
      <c r="C2" s="2"/>
      <c r="D2" s="1"/>
      <c r="E2" s="1"/>
      <c r="F2" s="4"/>
      <c r="G2" s="4"/>
    </row>
    <row r="3" spans="2:7" x14ac:dyDescent="0.25">
      <c r="B3" s="5">
        <v>0</v>
      </c>
      <c r="C3" s="5">
        <v>0.2</v>
      </c>
      <c r="D3" s="6">
        <v>0.1</v>
      </c>
      <c r="E3" s="6">
        <v>50</v>
      </c>
      <c r="F3" s="5">
        <f>D3*E3</f>
        <v>5</v>
      </c>
      <c r="G3" s="5">
        <f>(D3-$D$13)^2*E3</f>
        <v>16.404992000000004</v>
      </c>
    </row>
    <row r="4" spans="2:7" x14ac:dyDescent="0.25">
      <c r="B4" s="5">
        <v>0.2</v>
      </c>
      <c r="C4" s="5">
        <v>0.4</v>
      </c>
      <c r="D4" s="6">
        <v>0.3</v>
      </c>
      <c r="E4" s="6">
        <v>128</v>
      </c>
      <c r="F4" s="5">
        <f t="shared" ref="F4:F9" si="0">D4*E4</f>
        <v>38.4</v>
      </c>
      <c r="G4" s="5">
        <f t="shared" ref="G4:G9" si="1">(D4-$D$13)^2*E4</f>
        <v>17.789419520000006</v>
      </c>
    </row>
    <row r="5" spans="2:7" x14ac:dyDescent="0.25">
      <c r="B5" s="5">
        <v>0.4</v>
      </c>
      <c r="C5" s="5">
        <v>0.6</v>
      </c>
      <c r="D5" s="6">
        <v>0.5</v>
      </c>
      <c r="E5" s="6">
        <v>245</v>
      </c>
      <c r="F5" s="5">
        <f t="shared" si="0"/>
        <v>122.5</v>
      </c>
      <c r="G5" s="5">
        <f t="shared" si="1"/>
        <v>7.3156608000000052</v>
      </c>
    </row>
    <row r="6" spans="2:7" x14ac:dyDescent="0.25">
      <c r="B6" s="5">
        <v>0.6</v>
      </c>
      <c r="C6" s="5">
        <v>0.8</v>
      </c>
      <c r="D6" s="6">
        <v>0.7</v>
      </c>
      <c r="E6" s="6">
        <v>286</v>
      </c>
      <c r="F6" s="5">
        <f t="shared" si="0"/>
        <v>200.2</v>
      </c>
      <c r="G6" s="5">
        <f t="shared" si="1"/>
        <v>0.21159423999999832</v>
      </c>
    </row>
    <row r="7" spans="2:7" x14ac:dyDescent="0.25">
      <c r="B7" s="5">
        <v>0.8</v>
      </c>
      <c r="C7" s="5">
        <v>1</v>
      </c>
      <c r="D7" s="6">
        <v>0.9</v>
      </c>
      <c r="E7" s="6">
        <v>134</v>
      </c>
      <c r="F7" s="5">
        <f t="shared" si="0"/>
        <v>120.60000000000001</v>
      </c>
      <c r="G7" s="5">
        <f t="shared" si="1"/>
        <v>6.9170585599999974</v>
      </c>
    </row>
    <row r="8" spans="2:7" x14ac:dyDescent="0.25">
      <c r="B8" s="5">
        <v>1</v>
      </c>
      <c r="C8" s="5">
        <v>1.2</v>
      </c>
      <c r="D8" s="6">
        <v>1.1000000000000001</v>
      </c>
      <c r="E8" s="6">
        <v>90</v>
      </c>
      <c r="F8" s="5">
        <f t="shared" si="0"/>
        <v>99.000000000000014</v>
      </c>
      <c r="G8" s="5">
        <f t="shared" si="1"/>
        <v>16.424985600000003</v>
      </c>
    </row>
    <row r="9" spans="2:7" x14ac:dyDescent="0.25">
      <c r="B9" s="5">
        <v>1.2</v>
      </c>
      <c r="C9" s="5">
        <v>1.4</v>
      </c>
      <c r="D9" s="6">
        <v>1.3</v>
      </c>
      <c r="E9" s="6">
        <v>67</v>
      </c>
      <c r="F9" s="5">
        <f t="shared" si="0"/>
        <v>87.100000000000009</v>
      </c>
      <c r="G9" s="5">
        <f t="shared" si="1"/>
        <v>26.35644928</v>
      </c>
    </row>
    <row r="11" spans="2:7" x14ac:dyDescent="0.25">
      <c r="C11" t="s">
        <v>5</v>
      </c>
      <c r="D11" s="7">
        <v>0.05</v>
      </c>
    </row>
    <row r="12" spans="2:7" x14ac:dyDescent="0.25">
      <c r="C12" t="s">
        <v>6</v>
      </c>
      <c r="D12">
        <f>SUM(E3:E9)</f>
        <v>1000</v>
      </c>
    </row>
    <row r="13" spans="2:7" x14ac:dyDescent="0.25">
      <c r="C13" t="s">
        <v>7</v>
      </c>
      <c r="D13">
        <f>SUM(F3:F9)/1000</f>
        <v>0.67280000000000006</v>
      </c>
    </row>
    <row r="14" spans="2:7" x14ac:dyDescent="0.25">
      <c r="C14" t="s">
        <v>8</v>
      </c>
      <c r="D14">
        <f>SUM(G3:G9)/999</f>
        <v>9.1511671671671679E-2</v>
      </c>
    </row>
    <row r="15" spans="2:7" x14ac:dyDescent="0.25">
      <c r="C15" t="s">
        <v>9</v>
      </c>
      <c r="D15">
        <f>SQRT(D14)</f>
        <v>0.30250896130804406</v>
      </c>
    </row>
    <row r="16" spans="2:7" x14ac:dyDescent="0.25">
      <c r="C16" t="s">
        <v>10</v>
      </c>
      <c r="D16">
        <f>_xlfn.NORM.S.INV(1-D11/2)</f>
        <v>1.9599639845400536</v>
      </c>
    </row>
    <row r="17" spans="3:4" x14ac:dyDescent="0.25">
      <c r="C17" t="s">
        <v>13</v>
      </c>
      <c r="D17">
        <f>1/D12*SUM(F3:F9)</f>
        <v>0.67280000000000006</v>
      </c>
    </row>
    <row r="18" spans="3:4" x14ac:dyDescent="0.25">
      <c r="C18" t="s">
        <v>14</v>
      </c>
      <c r="D18">
        <f>1/(D12-1)*SUM(G3:G9)</f>
        <v>9.1511671671671679E-2</v>
      </c>
    </row>
    <row r="20" spans="3:4" x14ac:dyDescent="0.25">
      <c r="C20" t="s">
        <v>11</v>
      </c>
      <c r="D20">
        <f>(D17-D16*(SQRT(D18)/SQRT(D12)))</f>
        <v>0.65405064485536624</v>
      </c>
    </row>
    <row r="21" spans="3:4" x14ac:dyDescent="0.25">
      <c r="C21" t="s">
        <v>12</v>
      </c>
      <c r="D21">
        <f>(D17+D16*(SQRT(D18)/SQRT(D12)))</f>
        <v>0.69154935514463389</v>
      </c>
    </row>
    <row r="23" spans="3:4" x14ac:dyDescent="0.25">
      <c r="C23" t="s">
        <v>15</v>
      </c>
      <c r="D23" s="8" t="s">
        <v>16</v>
      </c>
    </row>
    <row r="24" spans="3:4" x14ac:dyDescent="0.25">
      <c r="D24" t="s">
        <v>17</v>
      </c>
    </row>
    <row r="25" spans="3:4" x14ac:dyDescent="0.25">
      <c r="D25" t="s">
        <v>18</v>
      </c>
    </row>
    <row r="26" spans="3:4" x14ac:dyDescent="0.25">
      <c r="D26" t="s">
        <v>19</v>
      </c>
    </row>
  </sheetData>
  <mergeCells count="5">
    <mergeCell ref="B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2023-12-18T09:22:51Z</dcterms:created>
  <dcterms:modified xsi:type="dcterms:W3CDTF">2023-12-18T10:12:48Z</dcterms:modified>
</cp:coreProperties>
</file>