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5FCC11F5-FC62-4690-B420-2F7B1FB48671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8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C1" i="18"/>
  <c r="D1" i="18" s="1"/>
  <c r="E1" i="18" s="1"/>
  <c r="F1" i="18" s="1"/>
  <c r="G1" i="18" s="1"/>
  <c r="H1" i="18" s="1"/>
  <c r="I1" i="18" s="1"/>
  <c r="J1" i="18" s="1"/>
  <c r="K1" i="18" s="1"/>
  <c r="L1" i="18" s="1"/>
  <c r="M1" i="18" s="1"/>
  <c r="N1" i="18" s="1"/>
  <c r="O1" i="18" s="1"/>
  <c r="P1" i="18" s="1"/>
  <c r="Q1" i="18" s="1"/>
  <c r="R1" i="18" s="1"/>
  <c r="S1" i="18" s="1"/>
  <c r="T1" i="18" s="1"/>
  <c r="U1" i="18" s="1"/>
  <c r="V1" i="18" s="1"/>
  <c r="W1" i="18" s="1"/>
  <c r="X1" i="18" s="1"/>
  <c r="Y1" i="18" s="1"/>
  <c r="Z1" i="18" s="1"/>
  <c r="AA1" i="18" s="1"/>
  <c r="AB1" i="18" s="1"/>
  <c r="AC1" i="18" s="1"/>
  <c r="AD1" i="18" s="1"/>
  <c r="AE1" i="18" s="1"/>
  <c r="AF1" i="18" s="1"/>
  <c r="AG1" i="18" s="1"/>
  <c r="AH1" i="18" s="1"/>
  <c r="AI1" i="18" s="1"/>
  <c r="AJ1" i="18" s="1"/>
  <c r="AK1" i="18" s="1"/>
  <c r="AL1" i="18" s="1"/>
  <c r="AM1" i="18" s="1"/>
  <c r="AD4" i="18"/>
  <c r="AK7" i="18"/>
  <c r="F104" i="18"/>
  <c r="P104" i="18" s="1"/>
  <c r="AK8" i="18"/>
  <c r="AK9" i="18"/>
  <c r="AK10" i="18"/>
  <c r="AK11" i="18"/>
  <c r="AK12" i="18"/>
  <c r="AK13" i="18"/>
  <c r="I27" i="18"/>
  <c r="I28" i="18" s="1"/>
  <c r="I31" i="18" s="1"/>
  <c r="I35" i="18" s="1"/>
  <c r="I39" i="18" s="1"/>
  <c r="I41" i="18" s="1"/>
  <c r="I42" i="18" s="1"/>
  <c r="I43" i="18" s="1"/>
  <c r="I44" i="18" s="1"/>
  <c r="I45" i="18" s="1"/>
  <c r="I47" i="18" s="1"/>
  <c r="I52" i="18" s="1"/>
  <c r="I53" i="18" s="1"/>
  <c r="I55" i="18" s="1"/>
  <c r="I56" i="18" s="1"/>
  <c r="I57" i="18" s="1"/>
  <c r="I58" i="18" s="1"/>
  <c r="I59" i="18" s="1"/>
  <c r="I60" i="18" s="1"/>
  <c r="I62" i="18" s="1"/>
  <c r="I63" i="18" s="1"/>
  <c r="I64" i="18" s="1"/>
  <c r="I65" i="18" s="1"/>
  <c r="I66" i="18" s="1"/>
  <c r="I79" i="18" s="1"/>
  <c r="I84" i="18" s="1"/>
  <c r="I86" i="18" s="1"/>
  <c r="I89" i="18" s="1"/>
  <c r="I90" i="18" s="1"/>
  <c r="I91" i="18" s="1"/>
  <c r="I92" i="18" s="1"/>
  <c r="I94" i="18" s="1"/>
  <c r="I95" i="18" s="1"/>
  <c r="I96" i="18" s="1"/>
  <c r="I97" i="18" s="1"/>
  <c r="I98" i="18" s="1"/>
  <c r="I100" i="18" s="1"/>
  <c r="P27" i="18"/>
  <c r="B28" i="18"/>
  <c r="B31" i="18" s="1"/>
  <c r="B35" i="18" s="1"/>
  <c r="B39" i="18" s="1"/>
  <c r="B41" i="18" s="1"/>
  <c r="B42" i="18" s="1"/>
  <c r="B43" i="18" s="1"/>
  <c r="B44" i="18" s="1"/>
  <c r="B45" i="18" s="1"/>
  <c r="B47" i="18" s="1"/>
  <c r="B52" i="18" s="1"/>
  <c r="B53" i="18" s="1"/>
  <c r="B55" i="18" s="1"/>
  <c r="B56" i="18" s="1"/>
  <c r="B57" i="18" s="1"/>
  <c r="B58" i="18" s="1"/>
  <c r="B59" i="18" s="1"/>
  <c r="B60" i="18" s="1"/>
  <c r="B62" i="18" s="1"/>
  <c r="B63" i="18" s="1"/>
  <c r="B64" i="18" s="1"/>
  <c r="B65" i="18" s="1"/>
  <c r="B66" i="18" s="1"/>
  <c r="B79" i="18" s="1"/>
  <c r="B84" i="18" s="1"/>
  <c r="B86" i="18" s="1"/>
  <c r="B89" i="18" s="1"/>
  <c r="B90" i="18" s="1"/>
  <c r="B91" i="18" s="1"/>
  <c r="B92" i="18" s="1"/>
  <c r="B94" i="18" s="1"/>
  <c r="B95" i="18" s="1"/>
  <c r="B96" i="18" s="1"/>
  <c r="B97" i="18" s="1"/>
  <c r="B98" i="18" s="1"/>
  <c r="B100" i="18" s="1"/>
  <c r="B102" i="18" s="1"/>
  <c r="B103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5" i="18" s="1"/>
  <c r="B116" i="18" s="1"/>
  <c r="B117" i="18" s="1"/>
  <c r="B118" i="18" s="1"/>
  <c r="B120" i="18" s="1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E43" i="18"/>
  <c r="P45" i="18"/>
  <c r="P46" i="18"/>
  <c r="P47" i="18"/>
  <c r="E53" i="18"/>
  <c r="E57" i="18" s="1"/>
  <c r="P48" i="18"/>
  <c r="P49" i="18"/>
  <c r="E54" i="18"/>
  <c r="E55" i="18" s="1"/>
  <c r="E56" i="18" s="1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79" i="18"/>
  <c r="P80" i="18"/>
  <c r="P81" i="18"/>
  <c r="P82" i="18"/>
  <c r="P83" i="18"/>
  <c r="P84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E103" i="18"/>
  <c r="I102" i="18"/>
  <c r="I103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5" i="18" s="1"/>
  <c r="I116" i="18" s="1"/>
  <c r="I117" i="18" s="1"/>
  <c r="I118" i="18" s="1"/>
  <c r="I120" i="18" s="1"/>
  <c r="P102" i="18"/>
  <c r="P103" i="18"/>
  <c r="P106" i="18"/>
  <c r="P107" i="18"/>
  <c r="P108" i="18"/>
  <c r="P109" i="18"/>
  <c r="E111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E58" i="18" l="1"/>
  <c r="E59" i="18" s="1"/>
  <c r="E34" i="18"/>
  <c r="E28" i="18" s="1"/>
  <c r="F105" i="18"/>
  <c r="P105" i="18" s="1"/>
  <c r="Z2" i="16"/>
  <c r="E114" i="16" l="1" a="1"/>
  <c r="E114" i="16" s="1"/>
  <c r="E101" i="16" a="1"/>
  <c r="E101" i="16" s="1"/>
  <c r="E85" i="16" a="1"/>
  <c r="E85" i="16" s="1"/>
  <c r="E71" i="16" a="1"/>
  <c r="E71" i="16" s="1"/>
  <c r="E59" i="16" a="1"/>
  <c r="E59" i="16" s="1"/>
  <c r="E47" i="16" a="1"/>
  <c r="E47" i="16" s="1"/>
  <c r="E30" i="16" a="1"/>
  <c r="E30" i="16" s="1"/>
  <c r="E17" i="16" a="1"/>
  <c r="E17" i="16" s="1"/>
  <c r="E106" i="16" a="1"/>
  <c r="E106" i="16" s="1"/>
  <c r="E10" i="16" a="1"/>
  <c r="E10" i="16" s="1"/>
  <c r="E105" i="16" a="1"/>
  <c r="E105" i="16" s="1"/>
  <c r="E104" i="16" a="1"/>
  <c r="E104" i="16" s="1"/>
  <c r="E8" i="16" a="1"/>
  <c r="E8" i="16" s="1"/>
  <c r="E103" i="16" a="1"/>
  <c r="E103" i="16" s="1"/>
  <c r="E7" i="16" a="1"/>
  <c r="E7" i="16" s="1"/>
  <c r="E86" i="16" a="1"/>
  <c r="E86" i="16" s="1"/>
  <c r="E6" i="16" a="1"/>
  <c r="E6" i="16" s="1"/>
  <c r="E112" i="16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91" i="16" a="1"/>
  <c r="E91" i="16" s="1"/>
  <c r="E63" i="16" a="1"/>
  <c r="E63" i="16" s="1"/>
  <c r="E9" i="16" a="1"/>
  <c r="E9" i="16" s="1"/>
  <c r="E88" i="16" a="1"/>
  <c r="E88" i="16" s="1"/>
  <c r="E33" i="16" a="1"/>
  <c r="E33" i="16" s="1"/>
  <c r="E87" i="16" a="1"/>
  <c r="E87" i="16" s="1"/>
  <c r="E32" i="16" a="1"/>
  <c r="E32" i="16" s="1"/>
  <c r="E60" i="16" a="1"/>
  <c r="E60" i="16" s="1"/>
  <c r="E18" i="16" a="1"/>
  <c r="E18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78" i="16" a="1"/>
  <c r="E78" i="16" s="1"/>
  <c r="E66" i="16" a="1"/>
  <c r="E66" i="16" s="1"/>
  <c r="E37" i="16" a="1"/>
  <c r="E37" i="16" s="1"/>
  <c r="E92" i="16" a="1"/>
  <c r="E92" i="16" s="1"/>
  <c r="E76" i="16" a="1"/>
  <c r="E76" i="16" s="1"/>
  <c r="E22" i="16" a="1"/>
  <c r="E22" i="16" s="1"/>
  <c r="E89" i="16" a="1"/>
  <c r="E89" i="16" s="1"/>
  <c r="E34" i="16" a="1"/>
  <c r="E34" i="16" s="1"/>
  <c r="E62" i="16" a="1"/>
  <c r="E62" i="16" s="1"/>
  <c r="E20" i="16" a="1"/>
  <c r="E20" i="16" s="1"/>
  <c r="E73" i="16" a="1"/>
  <c r="E73" i="16" s="1"/>
  <c r="E102" i="16" a="1"/>
  <c r="E102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96" i="16" a="1"/>
  <c r="E96" i="16" s="1"/>
  <c r="E54" i="16" a="1"/>
  <c r="E54" i="16" s="1"/>
  <c r="E12" i="16" a="1"/>
  <c r="E12" i="16" s="1"/>
  <c r="E107" i="16" a="1"/>
  <c r="E107" i="16" s="1"/>
  <c r="E53" i="16" a="1"/>
  <c r="E53" i="16" s="1"/>
  <c r="E23" i="16" a="1"/>
  <c r="E23" i="16" s="1"/>
  <c r="E64" i="16" a="1"/>
  <c r="E64" i="16" s="1"/>
  <c r="E35" i="16" a="1"/>
  <c r="E35" i="16" s="1"/>
  <c r="E75" i="16" a="1"/>
  <c r="E75" i="16" s="1"/>
  <c r="E21" i="16" a="1"/>
  <c r="E21" i="16" s="1"/>
  <c r="E74" i="16" a="1"/>
  <c r="E74" i="16" s="1"/>
  <c r="E61" i="16" a="1"/>
  <c r="E61" i="16" s="1"/>
  <c r="E19" i="16" a="1"/>
  <c r="E19" i="16" s="1"/>
  <c r="E72" i="16" a="1"/>
  <c r="E72" i="16" s="1"/>
  <c r="E31" i="16" a="1"/>
  <c r="E31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24" i="16" a="1"/>
  <c r="E24" i="16" s="1"/>
  <c r="E77" i="16" a="1"/>
  <c r="E77" i="16" s="1"/>
  <c r="E65" i="16" a="1"/>
  <c r="E65" i="16" s="1"/>
  <c r="E36" i="16" a="1"/>
  <c r="E36" i="16" s="1"/>
  <c r="E11" i="16" a="1"/>
  <c r="E11" i="16" s="1"/>
  <c r="E52" i="16" a="1"/>
  <c r="E52" i="16" s="1"/>
  <c r="E51" i="16" a="1"/>
  <c r="E51" i="16" s="1"/>
  <c r="E50" i="16" a="1"/>
  <c r="E50" i="16" s="1"/>
  <c r="E49" i="16" a="1"/>
  <c r="E49" i="16" s="1"/>
  <c r="E48" i="16" a="1"/>
  <c r="E48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28" i="16" a="1"/>
  <c r="F26" i="16" a="1"/>
  <c r="F15" i="16" a="1"/>
  <c r="F60" i="16" a="1"/>
  <c r="F61" i="16" a="1"/>
  <c r="F9" i="16" a="1"/>
  <c r="F98" i="16" a="1"/>
  <c r="F91" i="16" a="1"/>
  <c r="F92" i="16" a="1"/>
  <c r="F47" i="16" a="1"/>
  <c r="F83" i="16" a="1"/>
  <c r="F59" i="16" a="1"/>
  <c r="F88" i="16" a="1"/>
  <c r="F85" i="16" a="1"/>
  <c r="F87" i="16" a="1"/>
  <c r="F54" i="16" a="1"/>
  <c r="F7" i="16" a="1"/>
  <c r="F30" i="16" a="1"/>
  <c r="F27" i="16" a="1"/>
  <c r="F14" i="16" a="1"/>
  <c r="F78" i="16" a="1"/>
  <c r="F74" i="16" a="1"/>
  <c r="F39" i="16" a="1"/>
  <c r="F66" i="16" a="1"/>
  <c r="F67" i="16" a="1"/>
  <c r="F55" i="16" a="1"/>
  <c r="F49" i="16" a="1"/>
  <c r="F71" i="16" a="1"/>
  <c r="F57" i="16" a="1"/>
  <c r="F72" i="16" a="1"/>
  <c r="F31" i="16" a="1"/>
  <c r="F68" i="16" a="1"/>
  <c r="F46" i="16" a="1"/>
  <c r="F56" i="16" a="1"/>
  <c r="F16" i="16" a="1"/>
  <c r="F96" i="16" a="1"/>
  <c r="F8" i="16" a="1"/>
  <c r="F80" i="16" a="1"/>
  <c r="F86" i="16" a="1"/>
  <c r="F45" i="16" a="1"/>
  <c r="F29" i="16" a="1"/>
  <c r="F50" i="16" a="1"/>
  <c r="F76" i="16" a="1"/>
  <c r="F48" i="16" a="1"/>
  <c r="F38" i="16" a="1"/>
  <c r="F62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00C6B2C6-6372-4AB6-B191-AD30F32AAB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7D446DE8-BE34-4BFD-A754-4E298448DA9E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<sst xmlns="http://schemas.openxmlformats.org/spreadsheetml/2006/main" count="2001" uniqueCount="413">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</sst>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01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44" fillId="0" borderId="0" xfId="6" applyFont="1" applyAlignment="1">
      <alignment horizontal="right"/>
    </xf>
    <xf numFmtId="0" fontId="57" fillId="0" borderId="0" xfId="6" applyFont="1" applyAlignment="1">
      <alignment horizontal="center"/>
    </xf>
    <xf numFmtId="0" fontId="60" fillId="5" borderId="0" xfId="6" applyFont="1" applyFill="1" applyAlignment="1">
      <alignment horizontal="center"/>
    </xf>
    <xf numFmtId="0" fontId="60" fillId="5" borderId="0" xfId="6" applyFont="1" applyFill="1"/>
    <xf numFmtId="0" fontId="61" fillId="0" borderId="29" xfId="6" applyFont="1" applyBorder="1" applyAlignment="1">
      <alignment horizontal="center" vertical="top" wrapText="1"/>
    </xf>
    <xf numFmtId="0" fontId="61" fillId="0" borderId="0" xfId="6" applyFont="1" applyAlignment="1">
      <alignment horizontal="center" vertical="top" wrapText="1"/>
    </xf>
    <xf numFmtId="0" fontId="0" fillId="0" borderId="0" xfId="0" applyAlignment="1">
      <alignment horizontal="left"/>
    </xf>
    <xf numFmtId="0" fontId="60" fillId="0" borderId="0" xfId="6" applyFont="1" applyAlignment="1">
      <alignment horizontal="center"/>
    </xf>
    <xf numFmtId="0" fontId="60" fillId="0" borderId="0" xfId="6" applyFont="1"/>
    <xf numFmtId="0" fontId="57" fillId="0" borderId="0" xfId="6" applyFont="1" applyAlignment="1">
      <alignment horizontal="right"/>
    </xf>
    <xf numFmtId="0" fontId="0" fillId="11" borderId="0" xfId="0" applyFill="1" applyAlignment="1">
      <alignment horizontal="center"/>
    </xf>
    <xf numFmtId="0" fontId="13" fillId="3" borderId="1" xfId="2" quotePrefix="1" applyFont="1" applyFill="1" applyBorder="1" applyAlignment="1">
      <alignment horizontal="left" vertical="center"/>
    </xf>
    <xf numFmtId="0" fontId="13" fillId="3" borderId="1" xfId="2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/>
    <xf numFmtId="164" fontId="0" fillId="7" borderId="0" xfId="0" applyNumberFormat="1" applyFill="1" applyAlignment="1">
      <alignment horizontal="center"/>
    </xf>
    <xf numFmtId="164" fontId="19" fillId="7" borderId="0" xfId="0" applyNumberFormat="1" applyFont="1" applyFill="1" applyAlignment="1">
      <alignment horizontal="center"/>
    </xf>
    <xf numFmtId="11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9" borderId="0" xfId="0" applyFill="1"/>
    <xf numFmtId="0" fontId="47" fillId="0" borderId="0" xfId="0" applyFont="1" applyAlignment="1">
      <alignment horizontal="center"/>
    </xf>
    <xf numFmtId="171" fontId="0" fillId="7" borderId="0" xfId="0" applyNumberForma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</cellXfs>
  <cellStyles count="9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FDF43DE4-8234-4C19-B917-E06AD07C46BA}"/>
    <cellStyle name="Standard 2 5" xfId="8" xr:uid="{321FB54D-E4D1-4E0E-94BC-7ABFCC6C7A69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-127.99344258758009</c:v>
                </c:pt>
                <c:pt idx="1">
                  <c:v>-127.99344258758009</c:v>
                </c:pt>
                <c:pt idx="2">
                  <c:v>-127.95190669966141</c:v>
                </c:pt>
                <c:pt idx="3">
                  <c:v>-127.62101643555428</c:v>
                </c:pt>
                <c:pt idx="4">
                  <c:v>-126.95970064887931</c:v>
                </c:pt>
                <c:pt idx="5">
                  <c:v>-125.96795933963642</c:v>
                </c:pt>
                <c:pt idx="6">
                  <c:v>-124.64579250782563</c:v>
                </c:pt>
                <c:pt idx="7">
                  <c:v>-122.99320015344696</c:v>
                </c:pt>
                <c:pt idx="8">
                  <c:v>-121.01018227650039</c:v>
                </c:pt>
                <c:pt idx="9">
                  <c:v>-118.69673887698596</c:v>
                </c:pt>
                <c:pt idx="10">
                  <c:v>-116.0528699549036</c:v>
                </c:pt>
                <c:pt idx="11">
                  <c:v>-113.07857551025339</c:v>
                </c:pt>
                <c:pt idx="12">
                  <c:v>-109.77385554303527</c:v>
                </c:pt>
                <c:pt idx="13">
                  <c:v>-106.13871005324923</c:v>
                </c:pt>
                <c:pt idx="14">
                  <c:v>-102.17313904089534</c:v>
                </c:pt>
                <c:pt idx="15">
                  <c:v>-97.877142505973538</c:v>
                </c:pt>
                <c:pt idx="16">
                  <c:v>-93.250720448483847</c:v>
                </c:pt>
                <c:pt idx="17">
                  <c:v>-88.293872868426277</c:v>
                </c:pt>
                <c:pt idx="18">
                  <c:v>-83.0065997658008</c:v>
                </c:pt>
                <c:pt idx="19">
                  <c:v>-77.388901140607459</c:v>
                </c:pt>
                <c:pt idx="20">
                  <c:v>-71.440776992846196</c:v>
                </c:pt>
                <c:pt idx="21">
                  <c:v>-65.16222732251704</c:v>
                </c:pt>
                <c:pt idx="22">
                  <c:v>-58.553252129620034</c:v>
                </c:pt>
                <c:pt idx="23">
                  <c:v>-51.613851414155121</c:v>
                </c:pt>
                <c:pt idx="24">
                  <c:v>-44.344025176122287</c:v>
                </c:pt>
                <c:pt idx="25">
                  <c:v>-36.743773415521588</c:v>
                </c:pt>
                <c:pt idx="26">
                  <c:v>-28.813096132352978</c:v>
                </c:pt>
                <c:pt idx="27">
                  <c:v>-20.551993326616515</c:v>
                </c:pt>
                <c:pt idx="28">
                  <c:v>-11.806578862597622</c:v>
                </c:pt>
                <c:pt idx="29">
                  <c:v>-2.063329782577771</c:v>
                </c:pt>
                <c:pt idx="30">
                  <c:v>8.7189410931053501</c:v>
                </c:pt>
                <c:pt idx="31">
                  <c:v>20.540233764451827</c:v>
                </c:pt>
                <c:pt idx="32">
                  <c:v>33.400548231461613</c:v>
                </c:pt>
                <c:pt idx="33">
                  <c:v>47.299884494134723</c:v>
                </c:pt>
                <c:pt idx="34">
                  <c:v>62.238242552471149</c:v>
                </c:pt>
                <c:pt idx="35">
                  <c:v>78.215622406470814</c:v>
                </c:pt>
                <c:pt idx="36">
                  <c:v>95.232024056133938</c:v>
                </c:pt>
                <c:pt idx="37">
                  <c:v>113.28744750146015</c:v>
                </c:pt>
                <c:pt idx="38">
                  <c:v>132.38189274244982</c:v>
                </c:pt>
                <c:pt idx="39">
                  <c:v>152.51535977910279</c:v>
                </c:pt>
                <c:pt idx="40">
                  <c:v>173.6878486114191</c:v>
                </c:pt>
                <c:pt idx="41">
                  <c:v>195.89935923939871</c:v>
                </c:pt>
                <c:pt idx="42">
                  <c:v>219.14989166304167</c:v>
                </c:pt>
                <c:pt idx="43">
                  <c:v>243.43944588234788</c:v>
                </c:pt>
                <c:pt idx="44">
                  <c:v>268.76802189731728</c:v>
                </c:pt>
                <c:pt idx="45">
                  <c:v>295.13561970795013</c:v>
                </c:pt>
                <c:pt idx="46">
                  <c:v>322.54223931424633</c:v>
                </c:pt>
                <c:pt idx="47">
                  <c:v>350.98788071620584</c:v>
                </c:pt>
                <c:pt idx="48">
                  <c:v>380.47254391382859</c:v>
                </c:pt>
                <c:pt idx="49">
                  <c:v>410.99622890711476</c:v>
                </c:pt>
                <c:pt idx="50">
                  <c:v>442.55893569606422</c:v>
                </c:pt>
                <c:pt idx="51">
                  <c:v>475.16066428067694</c:v>
                </c:pt>
                <c:pt idx="52">
                  <c:v>508.80141466095301</c:v>
                </c:pt>
                <c:pt idx="53">
                  <c:v>543.48118683689222</c:v>
                </c:pt>
                <c:pt idx="54">
                  <c:v>579.19998080849484</c:v>
                </c:pt>
                <c:pt idx="55">
                  <c:v>615.95779657576077</c:v>
                </c:pt>
                <c:pt idx="56">
                  <c:v>653.75463413869022</c:v>
                </c:pt>
                <c:pt idx="57">
                  <c:v>692.59049349728286</c:v>
                </c:pt>
                <c:pt idx="58">
                  <c:v>732.46537465153881</c:v>
                </c:pt>
                <c:pt idx="59">
                  <c:v>773.37927760145794</c:v>
                </c:pt>
                <c:pt idx="60">
                  <c:v>815.33220234704027</c:v>
                </c:pt>
                <c:pt idx="61">
                  <c:v>858.32414888828612</c:v>
                </c:pt>
                <c:pt idx="62">
                  <c:v>902.35511722519527</c:v>
                </c:pt>
                <c:pt idx="63">
                  <c:v>947.42510735776796</c:v>
                </c:pt>
                <c:pt idx="64">
                  <c:v>993.53411928600372</c:v>
                </c:pt>
                <c:pt idx="65">
                  <c:v>1040.682153009903</c:v>
                </c:pt>
                <c:pt idx="66">
                  <c:v>1088.8692085294654</c:v>
                </c:pt>
                <c:pt idx="67">
                  <c:v>1138.095285844691</c:v>
                </c:pt>
                <c:pt idx="68">
                  <c:v>1188.3603849555802</c:v>
                </c:pt>
                <c:pt idx="69">
                  <c:v>1239.6645058621325</c:v>
                </c:pt>
                <c:pt idx="70">
                  <c:v>1292.0076485643483</c:v>
                </c:pt>
                <c:pt idx="71">
                  <c:v>1345.3898130622272</c:v>
                </c:pt>
                <c:pt idx="72">
                  <c:v>1399.8109993557696</c:v>
                </c:pt>
                <c:pt idx="73">
                  <c:v>1455.2712074449744</c:v>
                </c:pt>
                <c:pt idx="74">
                  <c:v>1511.7704373298434</c:v>
                </c:pt>
                <c:pt idx="75">
                  <c:v>1569.3086890103757</c:v>
                </c:pt>
                <c:pt idx="76">
                  <c:v>1627.8859624865713</c:v>
                </c:pt>
                <c:pt idx="77">
                  <c:v>1687.50225775843</c:v>
                </c:pt>
                <c:pt idx="78">
                  <c:v>1748.1575748259525</c:v>
                </c:pt>
                <c:pt idx="79">
                  <c:v>1809.851913689138</c:v>
                </c:pt>
                <c:pt idx="80">
                  <c:v>1872.5852743479868</c:v>
                </c:pt>
                <c:pt idx="81">
                  <c:v>1936.3576568024989</c:v>
                </c:pt>
                <c:pt idx="82">
                  <c:v>2001.1690610526746</c:v>
                </c:pt>
                <c:pt idx="83">
                  <c:v>2067.0194870985133</c:v>
                </c:pt>
                <c:pt idx="84">
                  <c:v>2133.9089349400151</c:v>
                </c:pt>
                <c:pt idx="85">
                  <c:v>2201.8374045771807</c:v>
                </c:pt>
                <c:pt idx="86">
                  <c:v>2270.8048960100095</c:v>
                </c:pt>
                <c:pt idx="87">
                  <c:v>2340.8114092385017</c:v>
                </c:pt>
                <c:pt idx="88">
                  <c:v>2411.8569442626558</c:v>
                </c:pt>
                <c:pt idx="89">
                  <c:v>2483.9415010824746</c:v>
                </c:pt>
                <c:pt idx="90">
                  <c:v>2557.0650796979567</c:v>
                </c:pt>
                <c:pt idx="91">
                  <c:v>2631.227680109102</c:v>
                </c:pt>
                <c:pt idx="92">
                  <c:v>2706.4293023159103</c:v>
                </c:pt>
                <c:pt idx="93">
                  <c:v>2782.6699463183822</c:v>
                </c:pt>
                <c:pt idx="94">
                  <c:v>2859.949612116518</c:v>
                </c:pt>
                <c:pt idx="95">
                  <c:v>2938.2682997103161</c:v>
                </c:pt>
                <c:pt idx="96">
                  <c:v>3017.626009099778</c:v>
                </c:pt>
                <c:pt idx="97">
                  <c:v>3098.0227402849032</c:v>
                </c:pt>
                <c:pt idx="98">
                  <c:v>3179.4584932656921</c:v>
                </c:pt>
                <c:pt idx="99">
                  <c:v>3261.9332680421439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2785.8539340739599</c:v>
                </c:pt>
                <c:pt idx="1">
                  <c:v>2785.8539340739599</c:v>
                </c:pt>
                <c:pt idx="2">
                  <c:v>2785.8592594613383</c:v>
                </c:pt>
                <c:pt idx="3">
                  <c:v>2785.9016834692093</c:v>
                </c:pt>
                <c:pt idx="4">
                  <c:v>2785.9864718996428</c:v>
                </c:pt>
                <c:pt idx="5">
                  <c:v>2786.1136247526374</c:v>
                </c:pt>
                <c:pt idx="6">
                  <c:v>2786.2831420281946</c:v>
                </c:pt>
                <c:pt idx="7">
                  <c:v>2786.4950237263133</c:v>
                </c:pt>
                <c:pt idx="8">
                  <c:v>2786.7492698469941</c:v>
                </c:pt>
                <c:pt idx="9">
                  <c:v>2787.0458803902366</c:v>
                </c:pt>
                <c:pt idx="10">
                  <c:v>2787.384855356041</c:v>
                </c:pt>
                <c:pt idx="11">
                  <c:v>2787.7661947444076</c:v>
                </c:pt>
                <c:pt idx="12">
                  <c:v>2788.1898985553362</c:v>
                </c:pt>
                <c:pt idx="13">
                  <c:v>2788.6559667888259</c:v>
                </c:pt>
                <c:pt idx="14">
                  <c:v>2789.1643994448787</c:v>
                </c:pt>
                <c:pt idx="15">
                  <c:v>2789.7151965234925</c:v>
                </c:pt>
                <c:pt idx="16">
                  <c:v>2790.3083580246685</c:v>
                </c:pt>
                <c:pt idx="17">
                  <c:v>2790.9438839484069</c:v>
                </c:pt>
                <c:pt idx="18">
                  <c:v>2791.6217742947065</c:v>
                </c:pt>
                <c:pt idx="19">
                  <c:v>2792.3420290635681</c:v>
                </c:pt>
                <c:pt idx="20">
                  <c:v>2793.1046482549918</c:v>
                </c:pt>
                <c:pt idx="21">
                  <c:v>2793.9096318689776</c:v>
                </c:pt>
                <c:pt idx="22">
                  <c:v>2794.7569799055245</c:v>
                </c:pt>
                <c:pt idx="23">
                  <c:v>2795.6466923646344</c:v>
                </c:pt>
                <c:pt idx="24">
                  <c:v>2796.5787692463059</c:v>
                </c:pt>
                <c:pt idx="25">
                  <c:v>2797.5532105505386</c:v>
                </c:pt>
                <c:pt idx="26">
                  <c:v>2798.5700162773342</c:v>
                </c:pt>
                <c:pt idx="27">
                  <c:v>2799.6291864266914</c:v>
                </c:pt>
                <c:pt idx="28">
                  <c:v>2800.7794763315942</c:v>
                </c:pt>
                <c:pt idx="29">
                  <c:v>2802.1835840979047</c:v>
                </c:pt>
                <c:pt idx="30">
                  <c:v>2803.8545589496448</c:v>
                </c:pt>
                <c:pt idx="31">
                  <c:v>2805.7924008868154</c:v>
                </c:pt>
                <c:pt idx="32">
                  <c:v>2807.9971099094168</c:v>
                </c:pt>
                <c:pt idx="33">
                  <c:v>2810.4686860174484</c:v>
                </c:pt>
                <c:pt idx="34">
                  <c:v>2813.2071292109104</c:v>
                </c:pt>
                <c:pt idx="35">
                  <c:v>2816.2124394898028</c:v>
                </c:pt>
                <c:pt idx="36">
                  <c:v>2819.4846168541258</c:v>
                </c:pt>
                <c:pt idx="37">
                  <c:v>2823.0236613038792</c:v>
                </c:pt>
                <c:pt idx="38">
                  <c:v>2826.8295728390626</c:v>
                </c:pt>
                <c:pt idx="39">
                  <c:v>2830.902351459677</c:v>
                </c:pt>
                <c:pt idx="40">
                  <c:v>2835.2419971657214</c:v>
                </c:pt>
                <c:pt idx="41">
                  <c:v>2839.8485099571963</c:v>
                </c:pt>
                <c:pt idx="42">
                  <c:v>2844.7218898341016</c:v>
                </c:pt>
                <c:pt idx="43">
                  <c:v>2849.8621367964379</c:v>
                </c:pt>
                <c:pt idx="44">
                  <c:v>2855.2692508442037</c:v>
                </c:pt>
                <c:pt idx="45">
                  <c:v>2860.9432319774005</c:v>
                </c:pt>
                <c:pt idx="46">
                  <c:v>2866.8840801960273</c:v>
                </c:pt>
                <c:pt idx="47">
                  <c:v>2873.0917955000846</c:v>
                </c:pt>
                <c:pt idx="48">
                  <c:v>2879.5663778895728</c:v>
                </c:pt>
                <c:pt idx="49">
                  <c:v>2886.307827364491</c:v>
                </c:pt>
                <c:pt idx="50">
                  <c:v>2893.3161439248393</c:v>
                </c:pt>
                <c:pt idx="51">
                  <c:v>2900.5913275706184</c:v>
                </c:pt>
                <c:pt idx="52">
                  <c:v>2908.1333783018281</c:v>
                </c:pt>
                <c:pt idx="53">
                  <c:v>2915.9422961184682</c:v>
                </c:pt>
                <c:pt idx="54">
                  <c:v>2924.0180810205384</c:v>
                </c:pt>
                <c:pt idx="55">
                  <c:v>2932.360733008039</c:v>
                </c:pt>
                <c:pt idx="56">
                  <c:v>2940.9702520809706</c:v>
                </c:pt>
                <c:pt idx="57">
                  <c:v>2949.8466382393317</c:v>
                </c:pt>
                <c:pt idx="58">
                  <c:v>2958.9898914831238</c:v>
                </c:pt>
                <c:pt idx="59">
                  <c:v>2968.4000118123458</c:v>
                </c:pt>
                <c:pt idx="60">
                  <c:v>2978.0769992269989</c:v>
                </c:pt>
                <c:pt idx="61">
                  <c:v>2988.0208537270823</c:v>
                </c:pt>
                <c:pt idx="62">
                  <c:v>2998.2315753125959</c:v>
                </c:pt>
                <c:pt idx="63">
                  <c:v>3008.7091639835398</c:v>
                </c:pt>
                <c:pt idx="64">
                  <c:v>3019.4536197399143</c:v>
                </c:pt>
                <c:pt idx="65">
                  <c:v>3030.4649425817192</c:v>
                </c:pt>
                <c:pt idx="66">
                  <c:v>3041.7431325089547</c:v>
                </c:pt>
                <c:pt idx="67">
                  <c:v>3053.2881895216201</c:v>
                </c:pt>
                <c:pt idx="68">
                  <c:v>3065.1001136197165</c:v>
                </c:pt>
                <c:pt idx="69">
                  <c:v>3077.1789048032429</c:v>
                </c:pt>
                <c:pt idx="70">
                  <c:v>3089.5245630721997</c:v>
                </c:pt>
                <c:pt idx="71">
                  <c:v>3102.1370884265871</c:v>
                </c:pt>
                <c:pt idx="72">
                  <c:v>3115.0164808664053</c:v>
                </c:pt>
                <c:pt idx="73">
                  <c:v>3128.1627403916532</c:v>
                </c:pt>
                <c:pt idx="74">
                  <c:v>3141.5758670023315</c:v>
                </c:pt>
                <c:pt idx="75">
                  <c:v>3155.2558606984408</c:v>
                </c:pt>
                <c:pt idx="76">
                  <c:v>3169.2027214799805</c:v>
                </c:pt>
                <c:pt idx="77">
                  <c:v>3183.4164493469498</c:v>
                </c:pt>
                <c:pt idx="78">
                  <c:v>3197.89704429935</c:v>
                </c:pt>
                <c:pt idx="79">
                  <c:v>3212.6445063371807</c:v>
                </c:pt>
                <c:pt idx="80">
                  <c:v>3227.6588354604423</c:v>
                </c:pt>
                <c:pt idx="81">
                  <c:v>3242.9400316691335</c:v>
                </c:pt>
                <c:pt idx="82">
                  <c:v>3258.4880949632552</c:v>
                </c:pt>
                <c:pt idx="83">
                  <c:v>3274.3030253428078</c:v>
                </c:pt>
                <c:pt idx="84">
                  <c:v>3290.3848228077904</c:v>
                </c:pt>
                <c:pt idx="85">
                  <c:v>3306.7334873582035</c:v>
                </c:pt>
                <c:pt idx="86">
                  <c:v>3323.3490189940471</c:v>
                </c:pt>
                <c:pt idx="87">
                  <c:v>3340.2314177153212</c:v>
                </c:pt>
                <c:pt idx="88">
                  <c:v>3357.3806835220253</c:v>
                </c:pt>
                <c:pt idx="89">
                  <c:v>3374.7968164141603</c:v>
                </c:pt>
                <c:pt idx="90">
                  <c:v>3392.4798163917258</c:v>
                </c:pt>
                <c:pt idx="91">
                  <c:v>3410.4296834547213</c:v>
                </c:pt>
                <c:pt idx="92">
                  <c:v>3428.6464176031473</c:v>
                </c:pt>
                <c:pt idx="93">
                  <c:v>3447.1300188370037</c:v>
                </c:pt>
                <c:pt idx="94">
                  <c:v>3465.8804871562907</c:v>
                </c:pt>
                <c:pt idx="95">
                  <c:v>3484.8978225610081</c:v>
                </c:pt>
                <c:pt idx="96">
                  <c:v>3504.1820250511555</c:v>
                </c:pt>
                <c:pt idx="97">
                  <c:v>3523.7330946267339</c:v>
                </c:pt>
                <c:pt idx="98">
                  <c:v>3543.5510312877423</c:v>
                </c:pt>
                <c:pt idx="99">
                  <c:v>3563.6358350341816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-100.92717298721061</c:v>
                </c:pt>
                <c:pt idx="1">
                  <c:v>-100.92717298721061</c:v>
                </c:pt>
                <c:pt idx="2">
                  <c:v>-100.89394267731129</c:v>
                </c:pt>
                <c:pt idx="3">
                  <c:v>-100.63832194058814</c:v>
                </c:pt>
                <c:pt idx="4">
                  <c:v>-100.13042847117833</c:v>
                </c:pt>
                <c:pt idx="5">
                  <c:v>-99.370262269081891</c:v>
                </c:pt>
                <c:pt idx="6">
                  <c:v>-98.357823334298786</c:v>
                </c:pt>
                <c:pt idx="7">
                  <c:v>-97.093111666829031</c:v>
                </c:pt>
                <c:pt idx="8">
                  <c:v>-95.576127266672643</c:v>
                </c:pt>
                <c:pt idx="9">
                  <c:v>-93.806870133829591</c:v>
                </c:pt>
                <c:pt idx="10">
                  <c:v>-91.78534026829989</c:v>
                </c:pt>
                <c:pt idx="11">
                  <c:v>-89.511537670083541</c:v>
                </c:pt>
                <c:pt idx="12">
                  <c:v>-86.985462339180543</c:v>
                </c:pt>
                <c:pt idx="13">
                  <c:v>-84.207114275590911</c:v>
                </c:pt>
                <c:pt idx="14">
                  <c:v>-81.176493479314615</c:v>
                </c:pt>
                <c:pt idx="15">
                  <c:v>-77.893599950351671</c:v>
                </c:pt>
                <c:pt idx="16">
                  <c:v>-74.358433688702078</c:v>
                </c:pt>
                <c:pt idx="17">
                  <c:v>-70.570994694365822</c:v>
                </c:pt>
                <c:pt idx="18">
                  <c:v>-66.531282967342932</c:v>
                </c:pt>
                <c:pt idx="19">
                  <c:v>-62.239298507633379</c:v>
                </c:pt>
                <c:pt idx="20">
                  <c:v>-57.695041315237191</c:v>
                </c:pt>
                <c:pt idx="21">
                  <c:v>-52.898511390154333</c:v>
                </c:pt>
                <c:pt idx="22">
                  <c:v>-47.849708732384848</c:v>
                </c:pt>
                <c:pt idx="23">
                  <c:v>-42.548633341928706</c:v>
                </c:pt>
                <c:pt idx="24">
                  <c:v>-36.995285218785895</c:v>
                </c:pt>
                <c:pt idx="25">
                  <c:v>-31.189664362956457</c:v>
                </c:pt>
                <c:pt idx="26">
                  <c:v>-25.131770774440369</c:v>
                </c:pt>
                <c:pt idx="27">
                  <c:v>-18.727142263542405</c:v>
                </c:pt>
                <c:pt idx="28">
                  <c:v>-11.349004444484368</c:v>
                </c:pt>
                <c:pt idx="29">
                  <c:v>-2.8822127912474329</c:v>
                </c:pt>
                <c:pt idx="30">
                  <c:v>6.6732326961684283</c:v>
                </c:pt>
                <c:pt idx="31">
                  <c:v>17.317332017763274</c:v>
                </c:pt>
                <c:pt idx="32">
                  <c:v>29.050085173537006</c:v>
                </c:pt>
                <c:pt idx="33">
                  <c:v>41.871492163489663</c:v>
                </c:pt>
                <c:pt idx="34">
                  <c:v>55.781552987621318</c:v>
                </c:pt>
                <c:pt idx="35">
                  <c:v>70.780267645931843</c:v>
                </c:pt>
                <c:pt idx="36">
                  <c:v>86.86763613842129</c:v>
                </c:pt>
                <c:pt idx="37">
                  <c:v>104.04365846508978</c:v>
                </c:pt>
                <c:pt idx="38">
                  <c:v>122.30833462593711</c:v>
                </c:pt>
                <c:pt idx="39">
                  <c:v>141.66166462096336</c:v>
                </c:pt>
                <c:pt idx="40">
                  <c:v>162.10364845016855</c:v>
                </c:pt>
                <c:pt idx="41">
                  <c:v>183.63428611355275</c:v>
                </c:pt>
                <c:pt idx="42">
                  <c:v>206.2535776111159</c:v>
                </c:pt>
                <c:pt idx="43">
                  <c:v>229.96152294285775</c:v>
                </c:pt>
                <c:pt idx="44">
                  <c:v>254.75812210877882</c:v>
                </c:pt>
                <c:pt idx="45">
                  <c:v>280.64337510887879</c:v>
                </c:pt>
                <c:pt idx="46">
                  <c:v>307.61728194315742</c:v>
                </c:pt>
                <c:pt idx="47">
                  <c:v>335.6798426116153</c:v>
                </c:pt>
                <c:pt idx="48">
                  <c:v>364.83105711425208</c:v>
                </c:pt>
                <c:pt idx="49">
                  <c:v>395.07092545106747</c:v>
                </c:pt>
                <c:pt idx="50">
                  <c:v>426.3994476220621</c:v>
                </c:pt>
                <c:pt idx="51">
                  <c:v>458.81662362723546</c:v>
                </c:pt>
                <c:pt idx="52">
                  <c:v>492.32245346658794</c:v>
                </c:pt>
                <c:pt idx="53">
                  <c:v>526.91693714011944</c:v>
                </c:pt>
                <c:pt idx="54">
                  <c:v>562.6000746478295</c:v>
                </c:pt>
                <c:pt idx="55">
                  <c:v>599.37186598971891</c:v>
                </c:pt>
                <c:pt idx="56">
                  <c:v>637.23231116578711</c:v>
                </c:pt>
                <c:pt idx="57">
                  <c:v>676.18141017603398</c:v>
                </c:pt>
                <c:pt idx="58">
                  <c:v>716.2191630204602</c:v>
                </c:pt>
                <c:pt idx="59">
                  <c:v>757.34556969906521</c:v>
                </c:pt>
                <c:pt idx="60">
                  <c:v>799.560630211849</c:v>
                </c:pt>
                <c:pt idx="61">
                  <c:v>842.86434455881192</c:v>
                </c:pt>
                <c:pt idx="62">
                  <c:v>887.25671273995374</c:v>
                </c:pt>
                <c:pt idx="63">
                  <c:v>932.73773475527412</c:v>
                </c:pt>
                <c:pt idx="64">
                  <c:v>979.30741060477408</c:v>
                </c:pt>
                <c:pt idx="65">
                  <c:v>1026.9657402884527</c:v>
                </c:pt>
                <c:pt idx="66">
                  <c:v>1075.7127238063097</c:v>
                </c:pt>
                <c:pt idx="67">
                  <c:v>1125.5483611583466</c:v>
                </c:pt>
                <c:pt idx="68">
                  <c:v>1176.472652344562</c:v>
                </c:pt>
                <c:pt idx="69">
                  <c:v>1228.4855973649558</c:v>
                </c:pt>
                <c:pt idx="70">
                  <c:v>1281.5871962195292</c:v>
                </c:pt>
                <c:pt idx="71">
                  <c:v>1335.7774489082817</c:v>
                </c:pt>
                <c:pt idx="72">
                  <c:v>1391.0563554312121</c:v>
                </c:pt>
                <c:pt idx="73">
                  <c:v>1447.4239157883221</c:v>
                </c:pt>
                <c:pt idx="74">
                  <c:v>1504.8801299796114</c:v>
                </c:pt>
                <c:pt idx="75">
                  <c:v>1563.4249980050795</c:v>
                </c:pt>
                <c:pt idx="76">
                  <c:v>1623.0585198647266</c:v>
                </c:pt>
                <c:pt idx="77">
                  <c:v>1683.7806955585525</c:v>
                </c:pt>
                <c:pt idx="78">
                  <c:v>1745.5915250865562</c:v>
                </c:pt>
                <c:pt idx="79">
                  <c:v>1808.4910084487399</c:v>
                </c:pt>
                <c:pt idx="80">
                  <c:v>1872.4791456451028</c:v>
                </c:pt>
                <c:pt idx="81">
                  <c:v>1937.5559366756445</c:v>
                </c:pt>
                <c:pt idx="82">
                  <c:v>2003.7213815403652</c:v>
                </c:pt>
                <c:pt idx="83">
                  <c:v>2070.9754802392645</c:v>
                </c:pt>
                <c:pt idx="84">
                  <c:v>2139.3182327723434</c:v>
                </c:pt>
                <c:pt idx="85">
                  <c:v>2208.7496391395994</c:v>
                </c:pt>
                <c:pt idx="86">
                  <c:v>2279.2696993410359</c:v>
                </c:pt>
                <c:pt idx="87">
                  <c:v>2350.8784133766512</c:v>
                </c:pt>
                <c:pt idx="88">
                  <c:v>2423.5757812464453</c:v>
                </c:pt>
                <c:pt idx="89">
                  <c:v>2497.3618029504187</c:v>
                </c:pt>
                <c:pt idx="90">
                  <c:v>2572.2364784885708</c:v>
                </c:pt>
                <c:pt idx="91">
                  <c:v>2648.1998078609004</c:v>
                </c:pt>
                <c:pt idx="92">
                  <c:v>2725.2517910674105</c:v>
                </c:pt>
                <c:pt idx="93">
                  <c:v>2803.3924281080995</c:v>
                </c:pt>
                <c:pt idx="94">
                  <c:v>2882.6217189829676</c:v>
                </c:pt>
                <c:pt idx="95">
                  <c:v>2962.9396636920142</c:v>
                </c:pt>
                <c:pt idx="96">
                  <c:v>3044.3462622352399</c:v>
                </c:pt>
                <c:pt idx="97">
                  <c:v>3126.8415146126431</c:v>
                </c:pt>
                <c:pt idx="98">
                  <c:v>3210.4254208242269</c:v>
                </c:pt>
                <c:pt idx="99">
                  <c:v>3295.0979808699894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2794.6507090314212</c:v>
                </c:pt>
                <c:pt idx="1">
                  <c:v>2794.6507090314212</c:v>
                </c:pt>
                <c:pt idx="2">
                  <c:v>2794.6529570041389</c:v>
                </c:pt>
                <c:pt idx="3">
                  <c:v>2794.6702493027633</c:v>
                </c:pt>
                <c:pt idx="4">
                  <c:v>2794.7046074133586</c:v>
                </c:pt>
                <c:pt idx="5">
                  <c:v>2794.7560313359236</c:v>
                </c:pt>
                <c:pt idx="6">
                  <c:v>2794.8245210704581</c:v>
                </c:pt>
                <c:pt idx="7">
                  <c:v>2794.9100766169622</c:v>
                </c:pt>
                <c:pt idx="8">
                  <c:v>2795.0126979754373</c:v>
                </c:pt>
                <c:pt idx="9">
                  <c:v>2795.132385145881</c:v>
                </c:pt>
                <c:pt idx="10">
                  <c:v>2795.2691381282962</c:v>
                </c:pt>
                <c:pt idx="11">
                  <c:v>2795.42295692268</c:v>
                </c:pt>
                <c:pt idx="12">
                  <c:v>2795.5938415290348</c:v>
                </c:pt>
                <c:pt idx="13">
                  <c:v>2795.7817919473587</c:v>
                </c:pt>
                <c:pt idx="14">
                  <c:v>2795.9868081776526</c:v>
                </c:pt>
                <c:pt idx="15">
                  <c:v>2796.2088902199166</c:v>
                </c:pt>
                <c:pt idx="16">
                  <c:v>2796.4480380741506</c:v>
                </c:pt>
                <c:pt idx="17">
                  <c:v>2796.7042517403547</c:v>
                </c:pt>
                <c:pt idx="18">
                  <c:v>2796.9775312185284</c:v>
                </c:pt>
                <c:pt idx="19">
                  <c:v>2797.2678765086721</c:v>
                </c:pt>
                <c:pt idx="20">
                  <c:v>2797.5752876107858</c:v>
                </c:pt>
                <c:pt idx="21">
                  <c:v>2797.8997645248696</c:v>
                </c:pt>
                <c:pt idx="22">
                  <c:v>2798.241307250923</c:v>
                </c:pt>
                <c:pt idx="23">
                  <c:v>2798.5999157889469</c:v>
                </c:pt>
                <c:pt idx="24">
                  <c:v>2798.9755901389403</c:v>
                </c:pt>
                <c:pt idx="25">
                  <c:v>2799.3683303009034</c:v>
                </c:pt>
                <c:pt idx="26">
                  <c:v>2799.7781362748365</c:v>
                </c:pt>
                <c:pt idx="27">
                  <c:v>2800.234660754526</c:v>
                </c:pt>
                <c:pt idx="28">
                  <c:v>2800.9346549374081</c:v>
                </c:pt>
                <c:pt idx="29">
                  <c:v>2801.9142639243128</c:v>
                </c:pt>
                <c:pt idx="30">
                  <c:v>2803.1734877152408</c:v>
                </c:pt>
                <c:pt idx="31">
                  <c:v>2804.7123263101912</c:v>
                </c:pt>
                <c:pt idx="32">
                  <c:v>2806.5307797091646</c:v>
                </c:pt>
                <c:pt idx="33">
                  <c:v>2808.6288479121613</c:v>
                </c:pt>
                <c:pt idx="34">
                  <c:v>2811.0065309191809</c:v>
                </c:pt>
                <c:pt idx="35">
                  <c:v>2813.663828730223</c:v>
                </c:pt>
                <c:pt idx="36">
                  <c:v>2816.6007413452885</c:v>
                </c:pt>
                <c:pt idx="37">
                  <c:v>2819.8172687643778</c:v>
                </c:pt>
                <c:pt idx="38">
                  <c:v>2823.3134109874891</c:v>
                </c:pt>
                <c:pt idx="39">
                  <c:v>2827.0891680146233</c:v>
                </c:pt>
                <c:pt idx="40">
                  <c:v>2831.1445398457804</c:v>
                </c:pt>
                <c:pt idx="41">
                  <c:v>2835.4795264809609</c:v>
                </c:pt>
                <c:pt idx="42">
                  <c:v>2840.0941279201638</c:v>
                </c:pt>
                <c:pt idx="43">
                  <c:v>2844.9883441633897</c:v>
                </c:pt>
                <c:pt idx="44">
                  <c:v>2850.1621752106394</c:v>
                </c:pt>
                <c:pt idx="45">
                  <c:v>2855.6156210619115</c:v>
                </c:pt>
                <c:pt idx="46">
                  <c:v>2861.3486817172061</c:v>
                </c:pt>
                <c:pt idx="47">
                  <c:v>2867.3613571765245</c:v>
                </c:pt>
                <c:pt idx="48">
                  <c:v>2873.6536474398654</c:v>
                </c:pt>
                <c:pt idx="49">
                  <c:v>2880.2255525072292</c:v>
                </c:pt>
                <c:pt idx="50">
                  <c:v>2887.0770723786163</c:v>
                </c:pt>
                <c:pt idx="51">
                  <c:v>2894.2082070540259</c:v>
                </c:pt>
                <c:pt idx="52">
                  <c:v>2901.6189565334589</c:v>
                </c:pt>
                <c:pt idx="53">
                  <c:v>2909.3093208169144</c:v>
                </c:pt>
                <c:pt idx="54">
                  <c:v>2917.2792999043936</c:v>
                </c:pt>
                <c:pt idx="55">
                  <c:v>2925.5288937958949</c:v>
                </c:pt>
                <c:pt idx="56">
                  <c:v>2934.05810249142</c:v>
                </c:pt>
                <c:pt idx="57">
                  <c:v>2942.866925990967</c:v>
                </c:pt>
                <c:pt idx="58">
                  <c:v>2951.955364294538</c:v>
                </c:pt>
                <c:pt idx="59">
                  <c:v>2961.3234174021313</c:v>
                </c:pt>
                <c:pt idx="60">
                  <c:v>2970.9710853137476</c:v>
                </c:pt>
                <c:pt idx="61">
                  <c:v>2980.8983680293873</c:v>
                </c:pt>
                <c:pt idx="62">
                  <c:v>2991.1052655490498</c:v>
                </c:pt>
                <c:pt idx="63">
                  <c:v>3001.5917778727353</c:v>
                </c:pt>
                <c:pt idx="64">
                  <c:v>3012.3579050004437</c:v>
                </c:pt>
                <c:pt idx="65">
                  <c:v>3023.4036469321745</c:v>
                </c:pt>
                <c:pt idx="66">
                  <c:v>3034.7290036679287</c:v>
                </c:pt>
                <c:pt idx="67">
                  <c:v>3046.3339752077059</c:v>
                </c:pt>
                <c:pt idx="68">
                  <c:v>3058.2185615515064</c:v>
                </c:pt>
                <c:pt idx="69">
                  <c:v>3070.3827626993293</c:v>
                </c:pt>
                <c:pt idx="70">
                  <c:v>3082.8265786511752</c:v>
                </c:pt>
                <c:pt idx="71">
                  <c:v>3095.5500094070444</c:v>
                </c:pt>
                <c:pt idx="72">
                  <c:v>3108.5530549669361</c:v>
                </c:pt>
                <c:pt idx="73">
                  <c:v>3121.8357153308511</c:v>
                </c:pt>
                <c:pt idx="74">
                  <c:v>3135.3979904987891</c:v>
                </c:pt>
                <c:pt idx="75">
                  <c:v>3149.23988047075</c:v>
                </c:pt>
                <c:pt idx="76">
                  <c:v>3163.3613852467338</c:v>
                </c:pt>
                <c:pt idx="77">
                  <c:v>3177.7625048267405</c:v>
                </c:pt>
                <c:pt idx="78">
                  <c:v>3192.4432392107701</c:v>
                </c:pt>
                <c:pt idx="79">
                  <c:v>3207.4035883988226</c:v>
                </c:pt>
                <c:pt idx="80">
                  <c:v>3222.6435523908985</c:v>
                </c:pt>
                <c:pt idx="81">
                  <c:v>3238.1631311869969</c:v>
                </c:pt>
                <c:pt idx="82">
                  <c:v>3253.9623247871186</c:v>
                </c:pt>
                <c:pt idx="83">
                  <c:v>3270.0411331912633</c:v>
                </c:pt>
                <c:pt idx="84">
                  <c:v>3286.3995563994308</c:v>
                </c:pt>
                <c:pt idx="85">
                  <c:v>3303.0375944116208</c:v>
                </c:pt>
                <c:pt idx="86">
                  <c:v>3319.9552472278347</c:v>
                </c:pt>
                <c:pt idx="87">
                  <c:v>3337.1525148480705</c:v>
                </c:pt>
                <c:pt idx="88">
                  <c:v>3354.6293972723297</c:v>
                </c:pt>
                <c:pt idx="89">
                  <c:v>3372.3858945006123</c:v>
                </c:pt>
                <c:pt idx="90">
                  <c:v>3390.4220065329177</c:v>
                </c:pt>
                <c:pt idx="91">
                  <c:v>3408.7377333692457</c:v>
                </c:pt>
                <c:pt idx="92">
                  <c:v>3427.3330750095965</c:v>
                </c:pt>
                <c:pt idx="93">
                  <c:v>3446.2080314539708</c:v>
                </c:pt>
                <c:pt idx="94">
                  <c:v>3465.3626027023679</c:v>
                </c:pt>
                <c:pt idx="95">
                  <c:v>3484.7967887547884</c:v>
                </c:pt>
                <c:pt idx="96">
                  <c:v>3504.5105896112309</c:v>
                </c:pt>
                <c:pt idx="97">
                  <c:v>3524.5040052716963</c:v>
                </c:pt>
                <c:pt idx="98">
                  <c:v>3544.7770357361856</c:v>
                </c:pt>
                <c:pt idx="99">
                  <c:v>3565.3296810046972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-102.53872351502383</c:v>
                </c:pt>
                <c:pt idx="1">
                  <c:v>-102.53872351502383</c:v>
                </c:pt>
                <c:pt idx="2">
                  <c:v>-102.52331873724093</c:v>
                </c:pt>
                <c:pt idx="3">
                  <c:v>-102.33757297111976</c:v>
                </c:pt>
                <c:pt idx="4">
                  <c:v>-101.94137969480134</c:v>
                </c:pt>
                <c:pt idx="5">
                  <c:v>-101.33473890828567</c:v>
                </c:pt>
                <c:pt idx="6">
                  <c:v>-100.51765061157278</c:v>
                </c:pt>
                <c:pt idx="7">
                  <c:v>-99.490114804662625</c:v>
                </c:pt>
                <c:pt idx="8">
                  <c:v>-98.252131487555246</c:v>
                </c:pt>
                <c:pt idx="9">
                  <c:v>-96.803700660250612</c:v>
                </c:pt>
                <c:pt idx="10">
                  <c:v>-95.144822322748738</c:v>
                </c:pt>
                <c:pt idx="11">
                  <c:v>-93.275496475049607</c:v>
                </c:pt>
                <c:pt idx="12">
                  <c:v>-91.19572311715325</c:v>
                </c:pt>
                <c:pt idx="13">
                  <c:v>-88.905502249059637</c:v>
                </c:pt>
                <c:pt idx="14">
                  <c:v>-86.404833870768783</c:v>
                </c:pt>
                <c:pt idx="15">
                  <c:v>-83.693717982280688</c:v>
                </c:pt>
                <c:pt idx="16">
                  <c:v>-80.772154583595352</c:v>
                </c:pt>
                <c:pt idx="17">
                  <c:v>-77.64014367471276</c:v>
                </c:pt>
                <c:pt idx="18">
                  <c:v>-74.297685255632942</c:v>
                </c:pt>
                <c:pt idx="19">
                  <c:v>-70.744779326355882</c:v>
                </c:pt>
                <c:pt idx="20">
                  <c:v>-66.981425886881553</c:v>
                </c:pt>
                <c:pt idx="21">
                  <c:v>-63.007624937209997</c:v>
                </c:pt>
                <c:pt idx="22">
                  <c:v>-58.823376477341213</c:v>
                </c:pt>
                <c:pt idx="23">
                  <c:v>-54.42868050727516</c:v>
                </c:pt>
                <c:pt idx="24">
                  <c:v>-49.823537027011866</c:v>
                </c:pt>
                <c:pt idx="25">
                  <c:v>-45.007946036551331</c:v>
                </c:pt>
                <c:pt idx="26">
                  <c:v>-39.981907535893541</c:v>
                </c:pt>
                <c:pt idx="27">
                  <c:v>-34.745421525038545</c:v>
                </c:pt>
                <c:pt idx="28">
                  <c:v>-29.298488003986279</c:v>
                </c:pt>
                <c:pt idx="29">
                  <c:v>-23.641106972736754</c:v>
                </c:pt>
                <c:pt idx="30">
                  <c:v>-17.300521712254476</c:v>
                </c:pt>
                <c:pt idx="31">
                  <c:v>-9.7718318789322147</c:v>
                </c:pt>
                <c:pt idx="32">
                  <c:v>-1.0549020273743004</c:v>
                </c:pt>
                <c:pt idx="33">
                  <c:v>8.850267842419262</c:v>
                </c:pt>
                <c:pt idx="34">
                  <c:v>19.943677730448481</c:v>
                </c:pt>
                <c:pt idx="35">
                  <c:v>32.225327636713295</c:v>
                </c:pt>
                <c:pt idx="36">
                  <c:v>45.695217561213809</c:v>
                </c:pt>
                <c:pt idx="37">
                  <c:v>60.353347503949976</c:v>
                </c:pt>
                <c:pt idx="38">
                  <c:v>76.199717464921733</c:v>
                </c:pt>
                <c:pt idx="39">
                  <c:v>93.234327444129207</c:v>
                </c:pt>
                <c:pt idx="40">
                  <c:v>111.45717744157233</c:v>
                </c:pt>
                <c:pt idx="41">
                  <c:v>130.86826745725114</c:v>
                </c:pt>
                <c:pt idx="42">
                  <c:v>151.46759749116555</c:v>
                </c:pt>
                <c:pt idx="43">
                  <c:v>173.25516754331554</c:v>
                </c:pt>
                <c:pt idx="44">
                  <c:v>196.23097761370116</c:v>
                </c:pt>
                <c:pt idx="45">
                  <c:v>220.39502770232266</c:v>
                </c:pt>
                <c:pt idx="46">
                  <c:v>245.74731780917961</c:v>
                </c:pt>
                <c:pt idx="47">
                  <c:v>272.28784793427241</c:v>
                </c:pt>
                <c:pt idx="48">
                  <c:v>300.01661807760064</c:v>
                </c:pt>
                <c:pt idx="49">
                  <c:v>328.93362823916453</c:v>
                </c:pt>
                <c:pt idx="50">
                  <c:v>359.03887841896426</c:v>
                </c:pt>
                <c:pt idx="51">
                  <c:v>390.33236861699942</c:v>
                </c:pt>
                <c:pt idx="52">
                  <c:v>422.81409883327058</c:v>
                </c:pt>
                <c:pt idx="53">
                  <c:v>456.48406906777694</c:v>
                </c:pt>
                <c:pt idx="54">
                  <c:v>491.34227932051908</c:v>
                </c:pt>
                <c:pt idx="55">
                  <c:v>527.38872959149717</c:v>
                </c:pt>
                <c:pt idx="56">
                  <c:v>564.62341988071046</c:v>
                </c:pt>
                <c:pt idx="57">
                  <c:v>603.04635018815952</c:v>
                </c:pt>
                <c:pt idx="58">
                  <c:v>642.65752051384459</c:v>
                </c:pt>
                <c:pt idx="59">
                  <c:v>683.45693085776486</c:v>
                </c:pt>
                <c:pt idx="60">
                  <c:v>725.44458121992091</c:v>
                </c:pt>
                <c:pt idx="61">
                  <c:v>768.62047160031295</c:v>
                </c:pt>
                <c:pt idx="62">
                  <c:v>812.98460199894009</c:v>
                </c:pt>
                <c:pt idx="63">
                  <c:v>858.53697241580346</c:v>
                </c:pt>
                <c:pt idx="64">
                  <c:v>905.27758285090215</c:v>
                </c:pt>
                <c:pt idx="65">
                  <c:v>953.20643330423616</c:v>
                </c:pt>
                <c:pt idx="66">
                  <c:v>1002.3235237758065</c:v>
                </c:pt>
                <c:pt idx="67">
                  <c:v>1052.6288542656123</c:v>
                </c:pt>
                <c:pt idx="68">
                  <c:v>1104.1224247736536</c:v>
                </c:pt>
                <c:pt idx="69">
                  <c:v>1156.8042352999305</c:v>
                </c:pt>
                <c:pt idx="70">
                  <c:v>1210.6742858444431</c:v>
                </c:pt>
                <c:pt idx="71">
                  <c:v>1265.7325764071916</c:v>
                </c:pt>
                <c:pt idx="72">
                  <c:v>1321.9791069881753</c:v>
                </c:pt>
                <c:pt idx="73">
                  <c:v>1379.4138775873948</c:v>
                </c:pt>
                <c:pt idx="74">
                  <c:v>1438.0368882048501</c:v>
                </c:pt>
                <c:pt idx="75">
                  <c:v>1497.848138840541</c:v>
                </c:pt>
                <c:pt idx="76">
                  <c:v>1558.8476294944674</c:v>
                </c:pt>
                <c:pt idx="77">
                  <c:v>1621.03536016663</c:v>
                </c:pt>
                <c:pt idx="78">
                  <c:v>1684.4113308570275</c:v>
                </c:pt>
                <c:pt idx="79">
                  <c:v>1748.9755415656614</c:v>
                </c:pt>
                <c:pt idx="80">
                  <c:v>1814.7279922925304</c:v>
                </c:pt>
                <c:pt idx="81">
                  <c:v>1881.6686830376348</c:v>
                </c:pt>
                <c:pt idx="82">
                  <c:v>1949.7976138009756</c:v>
                </c:pt>
                <c:pt idx="83">
                  <c:v>2019.1147845825515</c:v>
                </c:pt>
                <c:pt idx="84">
                  <c:v>2089.6201953823634</c:v>
                </c:pt>
                <c:pt idx="85">
                  <c:v>2161.3138462004099</c:v>
                </c:pt>
                <c:pt idx="86">
                  <c:v>2234.1957370366936</c:v>
                </c:pt>
                <c:pt idx="87">
                  <c:v>2308.2658678912126</c:v>
                </c:pt>
                <c:pt idx="88">
                  <c:v>2383.524238763966</c:v>
                </c:pt>
                <c:pt idx="89">
                  <c:v>2459.9708496549565</c:v>
                </c:pt>
                <c:pt idx="90">
                  <c:v>2537.6057005641824</c:v>
                </c:pt>
                <c:pt idx="91">
                  <c:v>2616.4287914916445</c:v>
                </c:pt>
                <c:pt idx="92">
                  <c:v>2696.4401224373405</c:v>
                </c:pt>
                <c:pt idx="93">
                  <c:v>2777.6396934012732</c:v>
                </c:pt>
                <c:pt idx="94">
                  <c:v>2860.0275043834417</c:v>
                </c:pt>
                <c:pt idx="95">
                  <c:v>2943.6035553838451</c:v>
                </c:pt>
                <c:pt idx="96">
                  <c:v>3028.3678464024847</c:v>
                </c:pt>
                <c:pt idx="97">
                  <c:v>3114.3203774393605</c:v>
                </c:pt>
                <c:pt idx="98">
                  <c:v>3201.4611484944699</c:v>
                </c:pt>
                <c:pt idx="99">
                  <c:v>3289.7901595678168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2796.4536912032336</c:v>
                </c:pt>
                <c:pt idx="1">
                  <c:v>2796.4536912032336</c:v>
                </c:pt>
                <c:pt idx="2">
                  <c:v>2796.4543827798329</c:v>
                </c:pt>
                <c:pt idx="3">
                  <c:v>2796.462721584001</c:v>
                </c:pt>
                <c:pt idx="4">
                  <c:v>2796.4805081436248</c:v>
                </c:pt>
                <c:pt idx="5">
                  <c:v>2796.5077424587039</c:v>
                </c:pt>
                <c:pt idx="6">
                  <c:v>2796.5444245292388</c:v>
                </c:pt>
                <c:pt idx="7">
                  <c:v>2796.5905543552294</c:v>
                </c:pt>
                <c:pt idx="8">
                  <c:v>2796.6461319366754</c:v>
                </c:pt>
                <c:pt idx="9">
                  <c:v>2796.7111572735766</c:v>
                </c:pt>
                <c:pt idx="10">
                  <c:v>2796.7856303659337</c:v>
                </c:pt>
                <c:pt idx="11">
                  <c:v>2796.8695512137465</c:v>
                </c:pt>
                <c:pt idx="12">
                  <c:v>2796.9629198170146</c:v>
                </c:pt>
                <c:pt idx="13">
                  <c:v>2797.0657361757385</c:v>
                </c:pt>
                <c:pt idx="14">
                  <c:v>2797.1780002899172</c:v>
                </c:pt>
                <c:pt idx="15">
                  <c:v>2797.2997121595522</c:v>
                </c:pt>
                <c:pt idx="16">
                  <c:v>2797.4308717846429</c:v>
                </c:pt>
                <c:pt idx="17">
                  <c:v>2797.5714791651885</c:v>
                </c:pt>
                <c:pt idx="18">
                  <c:v>2797.7215343011903</c:v>
                </c:pt>
                <c:pt idx="19">
                  <c:v>2797.8810371926475</c:v>
                </c:pt>
                <c:pt idx="20">
                  <c:v>2798.0499878395594</c:v>
                </c:pt>
                <c:pt idx="21">
                  <c:v>2798.2283862419276</c:v>
                </c:pt>
                <c:pt idx="22">
                  <c:v>2798.4162323997516</c:v>
                </c:pt>
                <c:pt idx="23">
                  <c:v>2798.6135263130309</c:v>
                </c:pt>
                <c:pt idx="24">
                  <c:v>2798.8202679817659</c:v>
                </c:pt>
                <c:pt idx="25">
                  <c:v>2799.0364574059558</c:v>
                </c:pt>
                <c:pt idx="26">
                  <c:v>2799.2620945856015</c:v>
                </c:pt>
                <c:pt idx="27">
                  <c:v>2799.4971795207034</c:v>
                </c:pt>
                <c:pt idx="28">
                  <c:v>2799.7417122112606</c:v>
                </c:pt>
                <c:pt idx="29">
                  <c:v>2799.9956926572727</c:v>
                </c:pt>
                <c:pt idx="30">
                  <c:v>2800.4021118689998</c:v>
                </c:pt>
                <c:pt idx="31">
                  <c:v>2801.1136830862638</c:v>
                </c:pt>
                <c:pt idx="32">
                  <c:v>2802.1304472761699</c:v>
                </c:pt>
                <c:pt idx="33">
                  <c:v>2803.4524044387176</c:v>
                </c:pt>
                <c:pt idx="34">
                  <c:v>2805.0795545739079</c:v>
                </c:pt>
                <c:pt idx="35">
                  <c:v>2807.0118976817398</c:v>
                </c:pt>
                <c:pt idx="36">
                  <c:v>2809.2494337622138</c:v>
                </c:pt>
                <c:pt idx="37">
                  <c:v>2811.7921628153299</c:v>
                </c:pt>
                <c:pt idx="38">
                  <c:v>2814.6400848410881</c:v>
                </c:pt>
                <c:pt idx="39">
                  <c:v>2817.7931998394884</c:v>
                </c:pt>
                <c:pt idx="40">
                  <c:v>2821.2515078105303</c:v>
                </c:pt>
                <c:pt idx="41">
                  <c:v>2825.0150087542143</c:v>
                </c:pt>
                <c:pt idx="42">
                  <c:v>2829.0837026705403</c:v>
                </c:pt>
                <c:pt idx="43">
                  <c:v>2833.4575895595085</c:v>
                </c:pt>
                <c:pt idx="44">
                  <c:v>2838.1366694211188</c:v>
                </c:pt>
                <c:pt idx="45">
                  <c:v>2843.1209422553707</c:v>
                </c:pt>
                <c:pt idx="46">
                  <c:v>2848.4104080622647</c:v>
                </c:pt>
                <c:pt idx="47">
                  <c:v>2854.0050668418012</c:v>
                </c:pt>
                <c:pt idx="48">
                  <c:v>2859.9049185939793</c:v>
                </c:pt>
                <c:pt idx="49">
                  <c:v>2866.1099633187996</c:v>
                </c:pt>
                <c:pt idx="50">
                  <c:v>2872.6202010162615</c:v>
                </c:pt>
                <c:pt idx="51">
                  <c:v>2879.4356316863664</c:v>
                </c:pt>
                <c:pt idx="52">
                  <c:v>2886.5562553291124</c:v>
                </c:pt>
                <c:pt idx="53">
                  <c:v>2893.9820719445006</c:v>
                </c:pt>
                <c:pt idx="54">
                  <c:v>2901.7130815325309</c:v>
                </c:pt>
                <c:pt idx="55">
                  <c:v>2909.7492840932032</c:v>
                </c:pt>
                <c:pt idx="56">
                  <c:v>2918.0906796265176</c:v>
                </c:pt>
                <c:pt idx="57">
                  <c:v>2926.7372681324737</c:v>
                </c:pt>
                <c:pt idx="58">
                  <c:v>2935.6890496110723</c:v>
                </c:pt>
                <c:pt idx="59">
                  <c:v>2944.9460240623125</c:v>
                </c:pt>
                <c:pt idx="60">
                  <c:v>2954.5081914861948</c:v>
                </c:pt>
                <c:pt idx="61">
                  <c:v>2964.3755518827193</c:v>
                </c:pt>
                <c:pt idx="62">
                  <c:v>2974.5481052518858</c:v>
                </c:pt>
                <c:pt idx="63">
                  <c:v>2985.0258515936944</c:v>
                </c:pt>
                <c:pt idx="64">
                  <c:v>2995.8087909081446</c:v>
                </c:pt>
                <c:pt idx="65">
                  <c:v>3006.8969231952374</c:v>
                </c:pt>
                <c:pt idx="66">
                  <c:v>3018.2902484549718</c:v>
                </c:pt>
                <c:pt idx="67">
                  <c:v>3029.9887666873478</c:v>
                </c:pt>
                <c:pt idx="68">
                  <c:v>3041.9924778923669</c:v>
                </c:pt>
                <c:pt idx="69">
                  <c:v>3054.3013820700271</c:v>
                </c:pt>
                <c:pt idx="70">
                  <c:v>3066.9154792203299</c:v>
                </c:pt>
                <c:pt idx="71">
                  <c:v>3079.8347693432743</c:v>
                </c:pt>
                <c:pt idx="72">
                  <c:v>3093.0592524388608</c:v>
                </c:pt>
                <c:pt idx="73">
                  <c:v>3106.5889285070898</c:v>
                </c:pt>
                <c:pt idx="74">
                  <c:v>3120.42379754796</c:v>
                </c:pt>
                <c:pt idx="75">
                  <c:v>3134.5638595614728</c:v>
                </c:pt>
                <c:pt idx="76">
                  <c:v>3149.0091145476272</c:v>
                </c:pt>
                <c:pt idx="77">
                  <c:v>3163.7595625064237</c:v>
                </c:pt>
                <c:pt idx="78">
                  <c:v>3178.8152034378622</c:v>
                </c:pt>
                <c:pt idx="79">
                  <c:v>3194.1760373419434</c:v>
                </c:pt>
                <c:pt idx="80">
                  <c:v>3209.8420642186661</c:v>
                </c:pt>
                <c:pt idx="81">
                  <c:v>3225.8132840680305</c:v>
                </c:pt>
                <c:pt idx="82">
                  <c:v>3242.0896968900374</c:v>
                </c:pt>
                <c:pt idx="83">
                  <c:v>3258.671302684686</c:v>
                </c:pt>
                <c:pt idx="84">
                  <c:v>3275.5581014519771</c:v>
                </c:pt>
                <c:pt idx="85">
                  <c:v>3292.7500931919094</c:v>
                </c:pt>
                <c:pt idx="86">
                  <c:v>3310.2472779044842</c:v>
                </c:pt>
                <c:pt idx="87">
                  <c:v>3328.0496555897012</c:v>
                </c:pt>
                <c:pt idx="88">
                  <c:v>3346.1572262475597</c:v>
                </c:pt>
                <c:pt idx="89">
                  <c:v>3364.5699898780608</c:v>
                </c:pt>
                <c:pt idx="90">
                  <c:v>3383.2879464812036</c:v>
                </c:pt>
                <c:pt idx="91">
                  <c:v>3402.3110960569884</c:v>
                </c:pt>
                <c:pt idx="92">
                  <c:v>3421.6394386054158</c:v>
                </c:pt>
                <c:pt idx="93">
                  <c:v>3441.2729741264843</c:v>
                </c:pt>
                <c:pt idx="94">
                  <c:v>3461.2117026201954</c:v>
                </c:pt>
                <c:pt idx="95">
                  <c:v>3481.4556240865481</c:v>
                </c:pt>
                <c:pt idx="96">
                  <c:v>3502.004738525543</c:v>
                </c:pt>
                <c:pt idx="97">
                  <c:v>3522.8590459371799</c:v>
                </c:pt>
                <c:pt idx="98">
                  <c:v>3544.0185463214593</c:v>
                </c:pt>
                <c:pt idx="99">
                  <c:v>3565.48323967838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-84.767248571978897</c:v>
                </c:pt>
                <c:pt idx="1">
                  <c:v>-84.767248571978897</c:v>
                </c:pt>
                <c:pt idx="2">
                  <c:v>-84.734695924690811</c:v>
                </c:pt>
                <c:pt idx="3">
                  <c:v>-84.51171218539217</c:v>
                </c:pt>
                <c:pt idx="4">
                  <c:v>-84.077371120338171</c:v>
                </c:pt>
                <c:pt idx="5">
                  <c:v>-83.43167272952887</c:v>
                </c:pt>
                <c:pt idx="6">
                  <c:v>-82.574617012964239</c:v>
                </c:pt>
                <c:pt idx="7">
                  <c:v>-81.506203970644279</c:v>
                </c:pt>
                <c:pt idx="8">
                  <c:v>-80.226433602568974</c:v>
                </c:pt>
                <c:pt idx="9">
                  <c:v>-78.73530590873834</c:v>
                </c:pt>
                <c:pt idx="10">
                  <c:v>-77.03282088915239</c:v>
                </c:pt>
                <c:pt idx="11">
                  <c:v>-75.11897854381111</c:v>
                </c:pt>
                <c:pt idx="12">
                  <c:v>-72.993778872714486</c:v>
                </c:pt>
                <c:pt idx="13">
                  <c:v>-70.657221875862547</c:v>
                </c:pt>
                <c:pt idx="14">
                  <c:v>-68.109307553255263</c:v>
                </c:pt>
                <c:pt idx="15">
                  <c:v>-65.35003590489265</c:v>
                </c:pt>
                <c:pt idx="16">
                  <c:v>-62.379406930774728</c:v>
                </c:pt>
                <c:pt idx="17">
                  <c:v>-59.197420630901469</c:v>
                </c:pt>
                <c:pt idx="18">
                  <c:v>-55.804077005272859</c:v>
                </c:pt>
                <c:pt idx="19">
                  <c:v>-52.19937605388894</c:v>
                </c:pt>
                <c:pt idx="20">
                  <c:v>-48.383317776749685</c:v>
                </c:pt>
                <c:pt idx="21">
                  <c:v>-44.355902173855092</c:v>
                </c:pt>
                <c:pt idx="22">
                  <c:v>-40.117129245205184</c:v>
                </c:pt>
                <c:pt idx="23">
                  <c:v>-35.666998990799925</c:v>
                </c:pt>
                <c:pt idx="24">
                  <c:v>-31.005511410639347</c:v>
                </c:pt>
                <c:pt idx="25">
                  <c:v>-26.132666504723442</c:v>
                </c:pt>
                <c:pt idx="26">
                  <c:v>-20.77695701639535</c:v>
                </c:pt>
                <c:pt idx="27">
                  <c:v>-14.349344527127132</c:v>
                </c:pt>
                <c:pt idx="28">
                  <c:v>-6.8294964753856373</c:v>
                </c:pt>
                <c:pt idx="29">
                  <c:v>1.7825871388291805</c:v>
                </c:pt>
                <c:pt idx="30">
                  <c:v>11.486906315517238</c:v>
                </c:pt>
                <c:pt idx="31">
                  <c:v>22.283461054678583</c:v>
                </c:pt>
                <c:pt idx="32">
                  <c:v>34.172251356313204</c:v>
                </c:pt>
                <c:pt idx="33">
                  <c:v>47.153277220421096</c:v>
                </c:pt>
                <c:pt idx="34">
                  <c:v>61.226538647002286</c:v>
                </c:pt>
                <c:pt idx="35">
                  <c:v>76.392035636056761</c:v>
                </c:pt>
                <c:pt idx="36">
                  <c:v>92.64976818758457</c:v>
                </c:pt>
                <c:pt idx="37">
                  <c:v>109.9997363015856</c:v>
                </c:pt>
                <c:pt idx="38">
                  <c:v>128.44193997805991</c:v>
                </c:pt>
                <c:pt idx="39">
                  <c:v>147.97637921700749</c:v>
                </c:pt>
                <c:pt idx="40">
                  <c:v>168.6030540184284</c:v>
                </c:pt>
                <c:pt idx="41">
                  <c:v>190.32196438232251</c:v>
                </c:pt>
                <c:pt idx="42">
                  <c:v>213.13311030869008</c:v>
                </c:pt>
                <c:pt idx="43">
                  <c:v>237.03649179753077</c:v>
                </c:pt>
                <c:pt idx="44">
                  <c:v>262.0321088488447</c:v>
                </c:pt>
                <c:pt idx="45">
                  <c:v>288.11996146263215</c:v>
                </c:pt>
                <c:pt idx="46">
                  <c:v>315.30004963889274</c:v>
                </c:pt>
                <c:pt idx="47">
                  <c:v>343.5723733776266</c:v>
                </c:pt>
                <c:pt idx="48">
                  <c:v>372.93693267883373</c:v>
                </c:pt>
                <c:pt idx="49">
                  <c:v>403.39372754251411</c:v>
                </c:pt>
                <c:pt idx="50">
                  <c:v>434.94275796866782</c:v>
                </c:pt>
                <c:pt idx="51">
                  <c:v>467.58402395729479</c:v>
                </c:pt>
                <c:pt idx="52">
                  <c:v>501.31752550839502</c:v>
                </c:pt>
                <c:pt idx="53">
                  <c:v>536.14326262196857</c:v>
                </c:pt>
                <c:pt idx="54">
                  <c:v>572.06123529801528</c:v>
                </c:pt>
                <c:pt idx="55">
                  <c:v>609.07144353653541</c:v>
                </c:pt>
                <c:pt idx="56">
                  <c:v>647.17388733752875</c:v>
                </c:pt>
                <c:pt idx="57">
                  <c:v>686.36856670099542</c:v>
                </c:pt>
                <c:pt idx="58">
                  <c:v>726.65548162693585</c:v>
                </c:pt>
                <c:pt idx="59">
                  <c:v>768.03463211534893</c:v>
                </c:pt>
                <c:pt idx="60">
                  <c:v>810.50601816623555</c:v>
                </c:pt>
                <c:pt idx="61">
                  <c:v>854.06963977959515</c:v>
                </c:pt>
                <c:pt idx="62">
                  <c:v>898.7254969554283</c:v>
                </c:pt>
                <c:pt idx="63">
                  <c:v>944.47358969373465</c:v>
                </c:pt>
                <c:pt idx="64">
                  <c:v>991.31391799451421</c:v>
                </c:pt>
                <c:pt idx="65">
                  <c:v>1039.2464818577673</c:v>
                </c:pt>
                <c:pt idx="66">
                  <c:v>1088.2712812834934</c:v>
                </c:pt>
                <c:pt idx="67">
                  <c:v>1138.3883162716929</c:v>
                </c:pt>
                <c:pt idx="68">
                  <c:v>1189.5975868223659</c:v>
                </c:pt>
                <c:pt idx="69">
                  <c:v>1241.8990929355118</c:v>
                </c:pt>
                <c:pt idx="70">
                  <c:v>1295.292834611131</c:v>
                </c:pt>
                <c:pt idx="71">
                  <c:v>1349.778811849224</c:v>
                </c:pt>
                <c:pt idx="72">
                  <c:v>1405.35702464979</c:v>
                </c:pt>
                <c:pt idx="73">
                  <c:v>1462.0274730128292</c:v>
                </c:pt>
                <c:pt idx="74">
                  <c:v>1519.7901569383416</c:v>
                </c:pt>
                <c:pt idx="75">
                  <c:v>1578.6450764263275</c:v>
                </c:pt>
                <c:pt idx="76">
                  <c:v>1638.5922314767861</c:v>
                </c:pt>
                <c:pt idx="77">
                  <c:v>1699.6316220897186</c:v>
                </c:pt>
                <c:pt idx="78">
                  <c:v>1761.7632482651243</c:v>
                </c:pt>
                <c:pt idx="79">
                  <c:v>1824.9871100030027</c:v>
                </c:pt>
                <c:pt idx="80">
                  <c:v>1889.3032073033551</c:v>
                </c:pt>
                <c:pt idx="81">
                  <c:v>1954.7115401661806</c:v>
                </c:pt>
                <c:pt idx="82">
                  <c:v>2021.2121085914791</c:v>
                </c:pt>
                <c:pt idx="83">
                  <c:v>2088.8049125792513</c:v>
                </c:pt>
                <c:pt idx="84">
                  <c:v>2157.4899521294969</c:v>
                </c:pt>
                <c:pt idx="85">
                  <c:v>2227.2672272422155</c:v>
                </c:pt>
                <c:pt idx="86">
                  <c:v>2298.1367379174071</c:v>
                </c:pt>
                <c:pt idx="87">
                  <c:v>2370.0984841550726</c:v>
                </c:pt>
                <c:pt idx="88">
                  <c:v>2443.1524659552101</c:v>
                </c:pt>
                <c:pt idx="89">
                  <c:v>2517.298683317822</c:v>
                </c:pt>
                <c:pt idx="90">
                  <c:v>2592.5371362429078</c:v>
                </c:pt>
                <c:pt idx="91">
                  <c:v>2668.8678247304665</c:v>
                </c:pt>
                <c:pt idx="92">
                  <c:v>2746.2907487804982</c:v>
                </c:pt>
                <c:pt idx="93">
                  <c:v>2824.8059083930025</c:v>
                </c:pt>
                <c:pt idx="94">
                  <c:v>2904.4133035679806</c:v>
                </c:pt>
                <c:pt idx="95">
                  <c:v>2985.1129343054322</c:v>
                </c:pt>
                <c:pt idx="96">
                  <c:v>3066.9048006053567</c:v>
                </c:pt>
                <c:pt idx="97">
                  <c:v>3149.7889024677547</c:v>
                </c:pt>
                <c:pt idx="98">
                  <c:v>3233.7652398926257</c:v>
                </c:pt>
                <c:pt idx="99">
                  <c:v>3318.8338128799701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2799.5748307360295</c:v>
                </c:pt>
                <c:pt idx="1">
                  <c:v>2799.5748307360295</c:v>
                </c:pt>
                <c:pt idx="2">
                  <c:v>2799.5750625327873</c:v>
                </c:pt>
                <c:pt idx="3">
                  <c:v>2799.5766503270861</c:v>
                </c:pt>
                <c:pt idx="4">
                  <c:v>2799.5797431277938</c:v>
                </c:pt>
                <c:pt idx="5">
                  <c:v>2799.5843409349118</c:v>
                </c:pt>
                <c:pt idx="6">
                  <c:v>2799.5904437484392</c:v>
                </c:pt>
                <c:pt idx="7">
                  <c:v>2799.5980515683759</c:v>
                </c:pt>
                <c:pt idx="8">
                  <c:v>2799.6071643947221</c:v>
                </c:pt>
                <c:pt idx="9">
                  <c:v>2799.6177822274776</c:v>
                </c:pt>
                <c:pt idx="10">
                  <c:v>2799.6299050666426</c:v>
                </c:pt>
                <c:pt idx="11">
                  <c:v>2799.6435329122169</c:v>
                </c:pt>
                <c:pt idx="12">
                  <c:v>2799.658665764201</c:v>
                </c:pt>
                <c:pt idx="13">
                  <c:v>2799.6753036225941</c:v>
                </c:pt>
                <c:pt idx="14">
                  <c:v>2799.6934464873971</c:v>
                </c:pt>
                <c:pt idx="15">
                  <c:v>2799.7130943586089</c:v>
                </c:pt>
                <c:pt idx="16">
                  <c:v>2799.7342472362307</c:v>
                </c:pt>
                <c:pt idx="17">
                  <c:v>2799.7569051202618</c:v>
                </c:pt>
                <c:pt idx="18">
                  <c:v>2799.7810680107027</c:v>
                </c:pt>
                <c:pt idx="19">
                  <c:v>2799.8067359075526</c:v>
                </c:pt>
                <c:pt idx="20">
                  <c:v>2799.8339088108123</c:v>
                </c:pt>
                <c:pt idx="21">
                  <c:v>2799.8625867204814</c:v>
                </c:pt>
                <c:pt idx="22">
                  <c:v>2799.8927696365599</c:v>
                </c:pt>
                <c:pt idx="23">
                  <c:v>2799.9244575590478</c:v>
                </c:pt>
                <c:pt idx="24">
                  <c:v>2799.9576504879451</c:v>
                </c:pt>
                <c:pt idx="25">
                  <c:v>2799.9923484232518</c:v>
                </c:pt>
                <c:pt idx="26">
                  <c:v>2800.1145548526624</c:v>
                </c:pt>
                <c:pt idx="27">
                  <c:v>2800.5108554277112</c:v>
                </c:pt>
                <c:pt idx="28">
                  <c:v>2801.1876907541746</c:v>
                </c:pt>
                <c:pt idx="29">
                  <c:v>2802.1450608320524</c:v>
                </c:pt>
                <c:pt idx="30">
                  <c:v>2803.3829656613452</c:v>
                </c:pt>
                <c:pt idx="31">
                  <c:v>2804.9014052420521</c:v>
                </c:pt>
                <c:pt idx="32">
                  <c:v>2806.700379574173</c:v>
                </c:pt>
                <c:pt idx="33">
                  <c:v>2808.7798886577093</c:v>
                </c:pt>
                <c:pt idx="34">
                  <c:v>2811.1399324926597</c:v>
                </c:pt>
                <c:pt idx="35">
                  <c:v>2813.780511079025</c:v>
                </c:pt>
                <c:pt idx="36">
                  <c:v>2816.7016244168044</c:v>
                </c:pt>
                <c:pt idx="37">
                  <c:v>2819.9032725059988</c:v>
                </c:pt>
                <c:pt idx="38">
                  <c:v>2823.3854553466072</c:v>
                </c:pt>
                <c:pt idx="39">
                  <c:v>2827.1481729386305</c:v>
                </c:pt>
                <c:pt idx="40">
                  <c:v>2831.1914252820679</c:v>
                </c:pt>
                <c:pt idx="41">
                  <c:v>2835.5152123769203</c:v>
                </c:pt>
                <c:pt idx="42">
                  <c:v>2840.1195342231872</c:v>
                </c:pt>
                <c:pt idx="43">
                  <c:v>2845.0043908208686</c:v>
                </c:pt>
                <c:pt idx="44">
                  <c:v>2850.1697821699645</c:v>
                </c:pt>
                <c:pt idx="45">
                  <c:v>2855.6157082704749</c:v>
                </c:pt>
                <c:pt idx="46">
                  <c:v>2861.3421691223998</c:v>
                </c:pt>
                <c:pt idx="47">
                  <c:v>2867.3491647257397</c:v>
                </c:pt>
                <c:pt idx="48">
                  <c:v>2873.6366950804936</c:v>
                </c:pt>
                <c:pt idx="49">
                  <c:v>2880.204760186662</c:v>
                </c:pt>
                <c:pt idx="50">
                  <c:v>2887.053360044245</c:v>
                </c:pt>
                <c:pt idx="51">
                  <c:v>2894.1824946532424</c:v>
                </c:pt>
                <c:pt idx="52">
                  <c:v>2901.5921640136548</c:v>
                </c:pt>
                <c:pt idx="53">
                  <c:v>2909.2823681254818</c:v>
                </c:pt>
                <c:pt idx="54">
                  <c:v>2917.2531069887227</c:v>
                </c:pt>
                <c:pt idx="55">
                  <c:v>2925.5043806033786</c:v>
                </c:pt>
                <c:pt idx="56">
                  <c:v>2934.0361889694491</c:v>
                </c:pt>
                <c:pt idx="57">
                  <c:v>2942.848532086934</c:v>
                </c:pt>
                <c:pt idx="58">
                  <c:v>2951.941409955833</c:v>
                </c:pt>
                <c:pt idx="59">
                  <c:v>2961.3148225761474</c:v>
                </c:pt>
                <c:pt idx="60">
                  <c:v>2970.9687699478759</c:v>
                </c:pt>
                <c:pt idx="61">
                  <c:v>2980.9032520710189</c:v>
                </c:pt>
                <c:pt idx="62">
                  <c:v>2991.1182689455763</c:v>
                </c:pt>
                <c:pt idx="63">
                  <c:v>3001.6138205715483</c:v>
                </c:pt>
                <c:pt idx="64">
                  <c:v>3012.3899069489348</c:v>
                </c:pt>
                <c:pt idx="65">
                  <c:v>3023.4465280777358</c:v>
                </c:pt>
                <c:pt idx="66">
                  <c:v>3034.7836839579518</c:v>
                </c:pt>
                <c:pt idx="67">
                  <c:v>3046.4013745895818</c:v>
                </c:pt>
                <c:pt idx="68">
                  <c:v>3058.2995999726268</c:v>
                </c:pt>
                <c:pt idx="69">
                  <c:v>3070.4783601070862</c:v>
                </c:pt>
                <c:pt idx="70">
                  <c:v>3082.9376549929598</c:v>
                </c:pt>
                <c:pt idx="71">
                  <c:v>3095.6774846302487</c:v>
                </c:pt>
                <c:pt idx="72">
                  <c:v>3108.6978490189513</c:v>
                </c:pt>
                <c:pt idx="73">
                  <c:v>3121.9987481590688</c:v>
                </c:pt>
                <c:pt idx="74">
                  <c:v>3135.5801820506008</c:v>
                </c:pt>
                <c:pt idx="75">
                  <c:v>3149.4421506935473</c:v>
                </c:pt>
                <c:pt idx="76">
                  <c:v>3163.5846540879083</c:v>
                </c:pt>
                <c:pt idx="77">
                  <c:v>3178.0076922336839</c:v>
                </c:pt>
                <c:pt idx="78">
                  <c:v>3192.7112651308739</c:v>
                </c:pt>
                <c:pt idx="79">
                  <c:v>3207.6953727794789</c:v>
                </c:pt>
                <c:pt idx="80">
                  <c:v>3222.960015179498</c:v>
                </c:pt>
                <c:pt idx="81">
                  <c:v>3238.505192330932</c:v>
                </c:pt>
                <c:pt idx="82">
                  <c:v>3254.3309042337796</c:v>
                </c:pt>
                <c:pt idx="83">
                  <c:v>3270.4371508880427</c:v>
                </c:pt>
                <c:pt idx="84">
                  <c:v>3286.8239322937202</c:v>
                </c:pt>
                <c:pt idx="85">
                  <c:v>3303.4912484508118</c:v>
                </c:pt>
                <c:pt idx="86">
                  <c:v>3320.4390993593188</c:v>
                </c:pt>
                <c:pt idx="87">
                  <c:v>3337.6674850192394</c:v>
                </c:pt>
                <c:pt idx="88">
                  <c:v>3355.176405430575</c:v>
                </c:pt>
                <c:pt idx="89">
                  <c:v>3372.9658605933246</c:v>
                </c:pt>
                <c:pt idx="90">
                  <c:v>3391.0358505074896</c:v>
                </c:pt>
                <c:pt idx="91">
                  <c:v>3409.3863751730687</c:v>
                </c:pt>
                <c:pt idx="92">
                  <c:v>3428.0174345900627</c:v>
                </c:pt>
                <c:pt idx="93">
                  <c:v>3446.9290287584708</c:v>
                </c:pt>
                <c:pt idx="94">
                  <c:v>3466.121157678293</c:v>
                </c:pt>
                <c:pt idx="95">
                  <c:v>3485.5938213495306</c:v>
                </c:pt>
                <c:pt idx="96">
                  <c:v>3505.3470197721822</c:v>
                </c:pt>
                <c:pt idx="97">
                  <c:v>3525.3807529462488</c:v>
                </c:pt>
                <c:pt idx="98">
                  <c:v>3545.6950208717294</c:v>
                </c:pt>
                <c:pt idx="99">
                  <c:v>3566.289823548625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973-4BA3-83F1-98C92E12A95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73-4BA3-83F1-98C92E12A95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973-4BA3-83F1-98C92E12A95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973-4BA3-83F1-98C92E12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DF6ED4-D21C-442E-AA6D-94E15DF2A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8196" name="Spinner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5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5" activePane="bottomLeft" state="frozen"/>
      <selection pane="bottomLeft" activeCell="H49" sqref="H49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3.0843681232673666E-2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1909.4309784365259</v>
      </c>
      <c r="F47" s="108" cm="1">
        <f t="array" aca="1" ref="F47" ca="1">INDIRECT(sheet_name&amp;"!Point2.Z")</f>
        <v>1920.1704243272891</v>
      </c>
      <c r="G47" s="118">
        <f t="shared" ca="1" si="3"/>
        <v>5.6244221509157526E-3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156.76717506300358</v>
      </c>
      <c r="F49" s="107" cm="1">
        <f t="array" aca="1" ref="F49" ca="1">INDIRECT(sheet_name&amp;"!Point3.Z")</f>
        <v>155.64902320381137</v>
      </c>
      <c r="G49" s="118">
        <f t="shared" ca="1" si="3"/>
        <v>-7.1325636807758573E-3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2822.4201487344362</v>
      </c>
      <c r="F50" s="107" cm="1">
        <f t="array" aca="1" ref="F50" ca="1">INDIRECT(sheet_name&amp;"!Point3.Fs")</f>
        <v>2821.8755642749675</v>
      </c>
      <c r="G50" s="118">
        <f t="shared" ca="1" si="3"/>
        <v>-1.9294946562542834E-4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997759866.88190949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150467.24517169897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74838834.565129951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1.5080506860024631E-4</v>
      </c>
      <c r="F54" s="137" cm="1">
        <f t="array" aca="1" ref="F54" ca="1">INDIRECT(sheet_name&amp;"!Fs_coeff.tens.2")*1000</f>
        <v>1.4969055638892767E-4</v>
      </c>
      <c r="G54" s="118">
        <f t="shared" ref="G54:G56" ca="1" si="4">(F54-E54)/E54</f>
        <v>-7.3904161290028218E-3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7.5006859916112015E-2</v>
      </c>
      <c r="F55" s="137" cm="1">
        <f t="array" aca="1" ref="F55" ca="1">INDIRECT(sheet_name&amp;"!Fs_coeff.tens.1")</f>
        <v>7.3580121108410806E-2</v>
      </c>
      <c r="G55" s="118">
        <f t="shared" ca="1" si="4"/>
        <v>-1.9021444295853458E-2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2806.9553577950619</v>
      </c>
      <c r="F56" s="107" cm="1">
        <f t="array" aca="1" ref="F56" ca="1">INDIRECT(sheet_name&amp;"!Fs_coeff.tens.0")/1000</f>
        <v>2806.7963943058694</v>
      </c>
      <c r="G56" s="118">
        <f t="shared" ca="1" si="4"/>
        <v>-5.6631997637957319E-5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787.57931096911932</v>
      </c>
      <c r="F57" s="107" cm="1">
        <f t="array" aca="1" ref="F57" ca="1">-INDIRECT(sheet_name&amp;"!DZ_gap")</f>
        <v>771.55608048054557</v>
      </c>
      <c r="G57" s="118">
        <f ca="1">(F57-E57)/E57</f>
        <v>-2.0344910367004306E-2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9264.0015244499918</v>
      </c>
      <c r="F62" s="111" cm="1">
        <f t="array" aca="1" ref="F62" ca="1">INDIRECT(sheet_name&amp;"!gap.stiffness")</f>
        <v>9075.3426278070547</v>
      </c>
      <c r="G62" s="118">
        <f ca="1">(F62-E62)/E62</f>
        <v>-2.0364730742435617E-2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4755.8743101826412</v>
      </c>
      <c r="F66" s="111" cm="1">
        <f t="array" aca="1" ref="F66" ca="1">INDIRECT(sheet_name&amp;"!gap.k_shell")</f>
        <v>4630.1000000000004</v>
      </c>
      <c r="G66" s="118">
        <f ca="1">(F66-E66)/E66</f>
        <v>-2.6446096338868706E-2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537.29586434313285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408.30868419464207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787.57931096911932</v>
      </c>
      <c r="F72" s="107" cm="1">
        <f t="array" aca="1" ref="F72" ca="1">-INDIRECT(sheet_name&amp;"!DZ_gap_tot")</f>
        <v>771.55608048054557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1.5565575501406395</v>
      </c>
      <c r="F76" s="109" cm="1">
        <f t="array" aca="1" ref="F76" ca="1">INDIRECT(sheet_name&amp;"!stiffness_correction_factor")</f>
        <v>1.5459797024812829</v>
      </c>
      <c r="G76" s="118">
        <f ca="1">(F76-E76)/E76</f>
        <v>-6.795667566805226E-3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-910.87097763578595</v>
      </c>
      <c r="F85" s="107" cm="1">
        <f t="array" aca="1" ref="F85" ca="1">INDIRECT(sheet_name&amp;"!point4.Z")</f>
        <v>-894.8477471472122</v>
      </c>
      <c r="G85" s="118">
        <f ca="1">(F85-E85)/E85</f>
        <v>-1.7591108820003126E-2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3.7835923922104817E-2</v>
      </c>
      <c r="F86" s="113" cm="1">
        <f t="array" aca="1" ref="F86" ca="1">INDIRECT(sheet_name&amp;"!true_force_initial_slope")</f>
        <v>3.6668924745507724E-2</v>
      </c>
      <c r="G86" s="118">
        <f ca="1">(F86-E86)/E86</f>
        <v>-3.0843681232673666E-2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2785.1006045537742</v>
      </c>
      <c r="F87" s="108" cm="1">
        <f t="array" aca="1" ref="F87" ca="1">INDIRECT(sheet_name&amp;"!point4.Fs")</f>
        <v>2785.8539340739599</v>
      </c>
      <c r="G87" s="118">
        <f ca="1">(F87-E87)/E87</f>
        <v>2.7048556844010808E-4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8.0055136256249507E-2</v>
      </c>
      <c r="F88" s="110" cm="1">
        <f t="array" aca="1" ref="F88" ca="1">INDIRECT(sheet_name&amp;"!polynomial_initial_slope")</f>
        <v>7.8423711811730565E-2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8.0055136256249507E-2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0.2894651978787075</v>
      </c>
      <c r="F96" s="113" cm="1">
        <f t="array" aca="1" ref="F96" ca="1">INDIRECT(sheet_name&amp;"!true_moment_initial_slope")</f>
        <v>0.28600292151580636</v>
      </c>
      <c r="G96" s="118">
        <f ca="1">(F96-E96)/E96</f>
        <v>-1.1960941723819637E-2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0.1764573607132747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-131.51232454134481</v>
      </c>
      <c r="F98" s="108" cm="1">
        <f t="array" aca="1" ref="F98" ca="1">INDIRECT(sheet_name&amp;"!point4.Ms")</f>
        <v>-127.99344258758009</v>
      </c>
      <c r="G98" s="118">
        <f ca="1">(F98-E98)/E98</f>
        <v>-2.6757050839432573E-2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-90.981881194694239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-79.8339147984276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-21.494797911699134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4.0215592424512944E-3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-79.769162721538052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-21.477152175627808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-17.523923993918729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2997.1619494237261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109.5849335870903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5.8722784924298643E-4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0.43420707559348615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27.0838363499347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1.4812583073587486</v>
      </c>
      <c r="F114" s="109" t="s">
        <v>85</v>
      </c>
      <c r="G114" s="109" t="s">
        <v>85</v>
      </c>
      <c r="H114" t="s">
        <v>341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1" activePane="bottomLeft" state="frozen"/>
      <selection pane="bottomLeft" activeCell="Q13" sqref="Q13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">
        <v>101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">
        <v>103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">
        <v>102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5" t="s">
        <v>324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-939.5901345045728</v>
      </c>
      <c r="P66" s="71">
        <v>-909.7338811707524</v>
      </c>
      <c r="Q66" s="71">
        <v>-879.87762783693199</v>
      </c>
      <c r="R66" s="71">
        <v>-850.02137450311147</v>
      </c>
      <c r="S66" s="71">
        <v>-820.16512116929096</v>
      </c>
      <c r="T66" s="71">
        <v>-790.30886783547044</v>
      </c>
      <c r="U66" s="71">
        <v>-760.45261450165003</v>
      </c>
      <c r="V66" s="71">
        <v>-730.59636116782963</v>
      </c>
      <c r="W66" s="71">
        <v>-700.74010783400911</v>
      </c>
      <c r="X66" s="71">
        <v>-670.88385450018859</v>
      </c>
      <c r="Y66" s="71">
        <v>-641.02760116636819</v>
      </c>
      <c r="Z66" s="71">
        <v>-611.17134783254778</v>
      </c>
      <c r="AA66" s="71">
        <v>-581.31509449872726</v>
      </c>
      <c r="AB66" s="71">
        <v>-551.45884116490674</v>
      </c>
      <c r="AC66" s="71">
        <v>-521.60258783108634</v>
      </c>
      <c r="AD66" s="71">
        <v>-491.74633449726588</v>
      </c>
      <c r="AE66" s="71">
        <v>-461.89008116344536</v>
      </c>
      <c r="AF66" s="71">
        <v>-432.0338278296249</v>
      </c>
      <c r="AG66" s="71">
        <v>-402.17757449580438</v>
      </c>
      <c r="AH66" s="71">
        <v>-372.32132116198397</v>
      </c>
      <c r="AI66" s="71">
        <v>-342.46506782816351</v>
      </c>
      <c r="AJ66" s="71">
        <v>-312.60881449434299</v>
      </c>
      <c r="AK66" s="71">
        <v>-282.75256116052265</v>
      </c>
      <c r="AL66" s="71">
        <v>-252.89630782670213</v>
      </c>
      <c r="AM66" s="71">
        <v>-223.04005449288164</v>
      </c>
      <c r="AN66" s="71">
        <v>-193.18380115906115</v>
      </c>
      <c r="AO66" s="71">
        <v>-163.32754782524066</v>
      </c>
      <c r="AP66" s="71">
        <v>-133.47129449142028</v>
      </c>
      <c r="AQ66" s="71">
        <v>-103.61504115759978</v>
      </c>
      <c r="AR66" s="71">
        <v>-73.758787823779272</v>
      </c>
      <c r="AS66" s="71">
        <v>-43.902534489958896</v>
      </c>
      <c r="AT66" s="71">
        <v>-14.0462811561384</v>
      </c>
      <c r="AU66" s="71">
        <v>15.809972177682095</v>
      </c>
      <c r="AV66" s="71">
        <v>45.666225511502589</v>
      </c>
      <c r="AW66" s="71">
        <v>75.522478845323093</v>
      </c>
      <c r="AX66" s="71">
        <v>105.37873217914347</v>
      </c>
      <c r="AY66" s="71">
        <v>135.23498551296407</v>
      </c>
      <c r="AZ66" s="71">
        <v>165.09123884678434</v>
      </c>
      <c r="BA66" s="71">
        <v>194.94749218060483</v>
      </c>
      <c r="BB66" s="71">
        <v>224.80374551442534</v>
      </c>
      <c r="BC66" s="71">
        <v>254.65999884824583</v>
      </c>
      <c r="BD66" s="71">
        <v>284.5162521820663</v>
      </c>
      <c r="BE66" s="71">
        <v>314.37250551588681</v>
      </c>
      <c r="BF66" s="71">
        <v>344.22875884970733</v>
      </c>
      <c r="BG66" s="71">
        <v>374.08501218352757</v>
      </c>
      <c r="BH66" s="71">
        <v>403.94126551734809</v>
      </c>
      <c r="BI66" s="71">
        <v>433.79751885116855</v>
      </c>
      <c r="BJ66" s="71">
        <v>463.65377218498907</v>
      </c>
      <c r="BK66" s="71">
        <v>493.51002551880958</v>
      </c>
      <c r="BL66" s="71">
        <v>523.3662788526301</v>
      </c>
      <c r="BM66" s="71">
        <v>553.22253218645051</v>
      </c>
      <c r="BN66" s="71">
        <v>583.07878552027103</v>
      </c>
      <c r="BO66" s="71">
        <v>612.93503885409154</v>
      </c>
      <c r="BP66" s="71">
        <v>642.79129218791184</v>
      </c>
      <c r="BQ66" s="71">
        <v>672.64754552173235</v>
      </c>
      <c r="BR66" s="71">
        <v>702.50379885555276</v>
      </c>
      <c r="BS66" s="71">
        <v>732.36005218937328</v>
      </c>
      <c r="BT66" s="71">
        <v>762.2163055231938</v>
      </c>
      <c r="BU66" s="71">
        <v>792.07255885701431</v>
      </c>
      <c r="BV66" s="71">
        <v>821.92881219083483</v>
      </c>
      <c r="BW66" s="71">
        <v>851.78506552465501</v>
      </c>
      <c r="BX66" s="71">
        <v>881.64131885847553</v>
      </c>
      <c r="BY66" s="71">
        <v>911.49757219229605</v>
      </c>
      <c r="BZ66" s="71">
        <v>941.35382552611657</v>
      </c>
      <c r="CA66" s="71">
        <v>971.21007885993708</v>
      </c>
      <c r="CB66" s="71">
        <v>1001.0663321937575</v>
      </c>
      <c r="CC66" s="71">
        <v>1030.9225855275781</v>
      </c>
      <c r="CD66" s="71">
        <v>1060.7788388613983</v>
      </c>
      <c r="CE66" s="71">
        <v>1090.6350921952189</v>
      </c>
      <c r="CF66" s="71">
        <v>1120.4913455290393</v>
      </c>
      <c r="CG66" s="71">
        <v>1150.34759886286</v>
      </c>
      <c r="CH66" s="71">
        <v>1180.2038521966804</v>
      </c>
      <c r="CI66" s="71">
        <v>1210.0601055305008</v>
      </c>
      <c r="CJ66" s="71">
        <v>1239.916358864321</v>
      </c>
      <c r="CK66" s="71">
        <v>1269.7726121981414</v>
      </c>
      <c r="CL66" s="71">
        <v>1299.628865531962</v>
      </c>
      <c r="CM66" s="71">
        <v>1329.4851188657824</v>
      </c>
      <c r="CN66" s="71">
        <v>1359.3413721996028</v>
      </c>
      <c r="CO66" s="71">
        <v>1389.1976255334234</v>
      </c>
      <c r="CP66" s="71">
        <v>1419.0538788672438</v>
      </c>
      <c r="CQ66" s="71">
        <v>1448.9101322010645</v>
      </c>
      <c r="CR66" s="71">
        <v>1478.7663855348849</v>
      </c>
      <c r="CS66" s="71">
        <v>1508.6226388687053</v>
      </c>
      <c r="CT66" s="71">
        <v>1538.4788922025259</v>
      </c>
      <c r="CU66" s="71">
        <v>1568.3351455363463</v>
      </c>
      <c r="CV66" s="71">
        <v>1598.1913988701669</v>
      </c>
      <c r="CW66" s="71">
        <v>1628.0476522039874</v>
      </c>
      <c r="CX66" s="71">
        <v>1657.9039055378078</v>
      </c>
      <c r="CY66" s="71">
        <v>1687.7601588716279</v>
      </c>
      <c r="CZ66" s="71">
        <v>1717.6164122054483</v>
      </c>
      <c r="DA66" s="71">
        <v>1747.472665539269</v>
      </c>
      <c r="DB66" s="71">
        <v>1777.3289188730894</v>
      </c>
      <c r="DC66" s="71">
        <v>1807.1851722069098</v>
      </c>
      <c r="DD66" s="71">
        <v>1837.0414255407304</v>
      </c>
      <c r="DE66" s="71">
        <v>1866.8976788745508</v>
      </c>
      <c r="DF66" s="71">
        <v>1896.7539322083715</v>
      </c>
      <c r="DG66" s="71">
        <v>1926.6101855421919</v>
      </c>
      <c r="DH66" s="71">
        <v>1956.4664388760123</v>
      </c>
      <c r="DI66" s="71">
        <v>1986.3226922098329</v>
      </c>
      <c r="DJ66" s="71">
        <v>2016.1789455436535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2785.8539340739599</v>
      </c>
      <c r="P67" s="71">
        <v>2785.8539340739599</v>
      </c>
      <c r="Q67" s="71">
        <v>2785.8592594613383</v>
      </c>
      <c r="R67" s="71">
        <v>2785.9016834692093</v>
      </c>
      <c r="S67" s="71">
        <v>2785.9864718996428</v>
      </c>
      <c r="T67" s="71">
        <v>2786.1136247526374</v>
      </c>
      <c r="U67" s="71">
        <v>2786.2831420281946</v>
      </c>
      <c r="V67" s="71">
        <v>2786.4950237263133</v>
      </c>
      <c r="W67" s="71">
        <v>2786.7492698469941</v>
      </c>
      <c r="X67" s="71">
        <v>2787.0458803902366</v>
      </c>
      <c r="Y67" s="71">
        <v>2787.384855356041</v>
      </c>
      <c r="Z67" s="71">
        <v>2787.7661947444076</v>
      </c>
      <c r="AA67" s="71">
        <v>2788.1898985553362</v>
      </c>
      <c r="AB67" s="71">
        <v>2788.6559667888259</v>
      </c>
      <c r="AC67" s="71">
        <v>2789.1643994448787</v>
      </c>
      <c r="AD67" s="71">
        <v>2789.7151965234925</v>
      </c>
      <c r="AE67" s="71">
        <v>2790.3083580246685</v>
      </c>
      <c r="AF67" s="71">
        <v>2790.9438839484069</v>
      </c>
      <c r="AG67" s="71">
        <v>2791.6217742947065</v>
      </c>
      <c r="AH67" s="71">
        <v>2792.3420290635681</v>
      </c>
      <c r="AI67" s="71">
        <v>2793.1046482549918</v>
      </c>
      <c r="AJ67" s="71">
        <v>2793.9096318689776</v>
      </c>
      <c r="AK67" s="71">
        <v>2794.7569799055245</v>
      </c>
      <c r="AL67" s="71">
        <v>2795.6466923646344</v>
      </c>
      <c r="AM67" s="71">
        <v>2796.5787692463059</v>
      </c>
      <c r="AN67" s="71">
        <v>2797.5532105505386</v>
      </c>
      <c r="AO67" s="71">
        <v>2798.5700162773342</v>
      </c>
      <c r="AP67" s="71">
        <v>2799.6291864266914</v>
      </c>
      <c r="AQ67" s="71">
        <v>2800.7794763315942</v>
      </c>
      <c r="AR67" s="71">
        <v>2802.1835840979047</v>
      </c>
      <c r="AS67" s="71">
        <v>2803.8545589496448</v>
      </c>
      <c r="AT67" s="71">
        <v>2805.7924008868154</v>
      </c>
      <c r="AU67" s="71">
        <v>2807.9971099094168</v>
      </c>
      <c r="AV67" s="71">
        <v>2810.4686860174484</v>
      </c>
      <c r="AW67" s="71">
        <v>2813.2071292109104</v>
      </c>
      <c r="AX67" s="71">
        <v>2816.2124394898028</v>
      </c>
      <c r="AY67" s="71">
        <v>2819.4846168541258</v>
      </c>
      <c r="AZ67" s="71">
        <v>2823.0236613038792</v>
      </c>
      <c r="BA67" s="71">
        <v>2826.8295728390626</v>
      </c>
      <c r="BB67" s="71">
        <v>2830.902351459677</v>
      </c>
      <c r="BC67" s="71">
        <v>2835.2419971657214</v>
      </c>
      <c r="BD67" s="71">
        <v>2839.8485099571963</v>
      </c>
      <c r="BE67" s="71">
        <v>2844.7218898341016</v>
      </c>
      <c r="BF67" s="71">
        <v>2849.8621367964379</v>
      </c>
      <c r="BG67" s="71">
        <v>2855.2692508442037</v>
      </c>
      <c r="BH67" s="71">
        <v>2860.9432319774005</v>
      </c>
      <c r="BI67" s="71">
        <v>2866.8840801960273</v>
      </c>
      <c r="BJ67" s="71">
        <v>2873.0917955000846</v>
      </c>
      <c r="BK67" s="71">
        <v>2879.5663778895728</v>
      </c>
      <c r="BL67" s="71">
        <v>2886.307827364491</v>
      </c>
      <c r="BM67" s="71">
        <v>2893.3161439248393</v>
      </c>
      <c r="BN67" s="71">
        <v>2900.5913275706184</v>
      </c>
      <c r="BO67" s="71">
        <v>2908.1333783018281</v>
      </c>
      <c r="BP67" s="71">
        <v>2915.9422961184682</v>
      </c>
      <c r="BQ67" s="71">
        <v>2924.0180810205384</v>
      </c>
      <c r="BR67" s="71">
        <v>2932.360733008039</v>
      </c>
      <c r="BS67" s="71">
        <v>2940.9702520809706</v>
      </c>
      <c r="BT67" s="71">
        <v>2949.8466382393317</v>
      </c>
      <c r="BU67" s="71">
        <v>2958.9898914831238</v>
      </c>
      <c r="BV67" s="71">
        <v>2968.4000118123458</v>
      </c>
      <c r="BW67" s="71">
        <v>2978.0769992269989</v>
      </c>
      <c r="BX67" s="71">
        <v>2988.0208537270823</v>
      </c>
      <c r="BY67" s="71">
        <v>2998.2315753125959</v>
      </c>
      <c r="BZ67" s="71">
        <v>3008.7091639835398</v>
      </c>
      <c r="CA67" s="71">
        <v>3019.4536197399143</v>
      </c>
      <c r="CB67" s="71">
        <v>3030.4649425817192</v>
      </c>
      <c r="CC67" s="71">
        <v>3041.7431325089547</v>
      </c>
      <c r="CD67" s="71">
        <v>3053.2881895216201</v>
      </c>
      <c r="CE67" s="71">
        <v>3065.1001136197165</v>
      </c>
      <c r="CF67" s="71">
        <v>3077.1789048032429</v>
      </c>
      <c r="CG67" s="71">
        <v>3089.5245630721997</v>
      </c>
      <c r="CH67" s="71">
        <v>3102.1370884265871</v>
      </c>
      <c r="CI67" s="71">
        <v>3115.0164808664053</v>
      </c>
      <c r="CJ67" s="71">
        <v>3128.1627403916532</v>
      </c>
      <c r="CK67" s="71">
        <v>3141.5758670023315</v>
      </c>
      <c r="CL67" s="71">
        <v>3155.2558606984408</v>
      </c>
      <c r="CM67" s="71">
        <v>3169.2027214799805</v>
      </c>
      <c r="CN67" s="71">
        <v>3183.4164493469498</v>
      </c>
      <c r="CO67" s="71">
        <v>3197.89704429935</v>
      </c>
      <c r="CP67" s="71">
        <v>3212.6445063371807</v>
      </c>
      <c r="CQ67" s="71">
        <v>3227.6588354604423</v>
      </c>
      <c r="CR67" s="71">
        <v>3242.9400316691335</v>
      </c>
      <c r="CS67" s="71">
        <v>3258.4880949632552</v>
      </c>
      <c r="CT67" s="71">
        <v>3274.3030253428078</v>
      </c>
      <c r="CU67" s="71">
        <v>3290.3848228077904</v>
      </c>
      <c r="CV67" s="71">
        <v>3306.7334873582035</v>
      </c>
      <c r="CW67" s="71">
        <v>3323.3490189940471</v>
      </c>
      <c r="CX67" s="71">
        <v>3340.2314177153212</v>
      </c>
      <c r="CY67" s="71">
        <v>3357.3806835220253</v>
      </c>
      <c r="CZ67" s="71">
        <v>3374.7968164141603</v>
      </c>
      <c r="DA67" s="71">
        <v>3392.4798163917258</v>
      </c>
      <c r="DB67" s="71">
        <v>3410.4296834547213</v>
      </c>
      <c r="DC67" s="71">
        <v>3428.6464176031473</v>
      </c>
      <c r="DD67" s="71">
        <v>3447.1300188370037</v>
      </c>
      <c r="DE67" s="71">
        <v>3465.8804871562907</v>
      </c>
      <c r="DF67" s="71">
        <v>3484.8978225610081</v>
      </c>
      <c r="DG67" s="71">
        <v>3504.1820250511555</v>
      </c>
      <c r="DH67" s="71">
        <v>3523.7330946267339</v>
      </c>
      <c r="DI67" s="71">
        <v>3543.5510312877423</v>
      </c>
      <c r="DJ67" s="71">
        <v>3563.6358350341816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-127.99344258758009</v>
      </c>
      <c r="P68" s="71">
        <v>-127.99344258758009</v>
      </c>
      <c r="Q68" s="71">
        <v>-127.95190669966141</v>
      </c>
      <c r="R68" s="71">
        <v>-127.62101643555428</v>
      </c>
      <c r="S68" s="71">
        <v>-126.95970064887931</v>
      </c>
      <c r="T68" s="71">
        <v>-125.96795933963642</v>
      </c>
      <c r="U68" s="71">
        <v>-124.64579250782563</v>
      </c>
      <c r="V68" s="71">
        <v>-122.99320015344696</v>
      </c>
      <c r="W68" s="71">
        <v>-121.01018227650039</v>
      </c>
      <c r="X68" s="71">
        <v>-118.69673887698596</v>
      </c>
      <c r="Y68" s="71">
        <v>-116.0528699549036</v>
      </c>
      <c r="Z68" s="71">
        <v>-113.07857551025339</v>
      </c>
      <c r="AA68" s="71">
        <v>-109.77385554303527</v>
      </c>
      <c r="AB68" s="71">
        <v>-106.13871005324923</v>
      </c>
      <c r="AC68" s="71">
        <v>-102.17313904089534</v>
      </c>
      <c r="AD68" s="71">
        <v>-97.877142505973538</v>
      </c>
      <c r="AE68" s="71">
        <v>-93.250720448483847</v>
      </c>
      <c r="AF68" s="71">
        <v>-88.293872868426277</v>
      </c>
      <c r="AG68" s="71">
        <v>-83.0065997658008</v>
      </c>
      <c r="AH68" s="71">
        <v>-77.388901140607459</v>
      </c>
      <c r="AI68" s="71">
        <v>-71.440776992846196</v>
      </c>
      <c r="AJ68" s="71">
        <v>-65.16222732251704</v>
      </c>
      <c r="AK68" s="71">
        <v>-58.553252129620034</v>
      </c>
      <c r="AL68" s="71">
        <v>-51.613851414155121</v>
      </c>
      <c r="AM68" s="71">
        <v>-44.344025176122287</v>
      </c>
      <c r="AN68" s="71">
        <v>-36.743773415521588</v>
      </c>
      <c r="AO68" s="71">
        <v>-28.813096132352978</v>
      </c>
      <c r="AP68" s="71">
        <v>-20.551993326616515</v>
      </c>
      <c r="AQ68" s="71">
        <v>-11.806578862597622</v>
      </c>
      <c r="AR68" s="71">
        <v>-2.063329782577771</v>
      </c>
      <c r="AS68" s="71">
        <v>8.7189410931053501</v>
      </c>
      <c r="AT68" s="71">
        <v>20.540233764451827</v>
      </c>
      <c r="AU68" s="71">
        <v>33.400548231461613</v>
      </c>
      <c r="AV68" s="71">
        <v>47.299884494134723</v>
      </c>
      <c r="AW68" s="71">
        <v>62.238242552471149</v>
      </c>
      <c r="AX68" s="71">
        <v>78.215622406470814</v>
      </c>
      <c r="AY68" s="71">
        <v>95.232024056133938</v>
      </c>
      <c r="AZ68" s="71">
        <v>113.28744750146015</v>
      </c>
      <c r="BA68" s="71">
        <v>132.38189274244982</v>
      </c>
      <c r="BB68" s="71">
        <v>152.51535977910279</v>
      </c>
      <c r="BC68" s="71">
        <v>173.6878486114191</v>
      </c>
      <c r="BD68" s="71">
        <v>195.89935923939871</v>
      </c>
      <c r="BE68" s="71">
        <v>219.14989166304167</v>
      </c>
      <c r="BF68" s="71">
        <v>243.43944588234788</v>
      </c>
      <c r="BG68" s="71">
        <v>268.76802189731728</v>
      </c>
      <c r="BH68" s="71">
        <v>295.13561970795013</v>
      </c>
      <c r="BI68" s="71">
        <v>322.54223931424633</v>
      </c>
      <c r="BJ68" s="71">
        <v>350.98788071620584</v>
      </c>
      <c r="BK68" s="71">
        <v>380.47254391382859</v>
      </c>
      <c r="BL68" s="71">
        <v>410.99622890711476</v>
      </c>
      <c r="BM68" s="71">
        <v>442.55893569606422</v>
      </c>
      <c r="BN68" s="71">
        <v>475.16066428067694</v>
      </c>
      <c r="BO68" s="71">
        <v>508.80141466095301</v>
      </c>
      <c r="BP68" s="71">
        <v>543.48118683689222</v>
      </c>
      <c r="BQ68" s="71">
        <v>579.19998080849484</v>
      </c>
      <c r="BR68" s="71">
        <v>615.95779657576077</v>
      </c>
      <c r="BS68" s="71">
        <v>653.75463413869022</v>
      </c>
      <c r="BT68" s="71">
        <v>692.59049349728286</v>
      </c>
      <c r="BU68" s="71">
        <v>732.46537465153881</v>
      </c>
      <c r="BV68" s="71">
        <v>773.37927760145794</v>
      </c>
      <c r="BW68" s="71">
        <v>815.33220234704027</v>
      </c>
      <c r="BX68" s="71">
        <v>858.32414888828612</v>
      </c>
      <c r="BY68" s="71">
        <v>902.35511722519527</v>
      </c>
      <c r="BZ68" s="71">
        <v>947.42510735776796</v>
      </c>
      <c r="CA68" s="71">
        <v>993.53411928600372</v>
      </c>
      <c r="CB68" s="71">
        <v>1040.682153009903</v>
      </c>
      <c r="CC68" s="71">
        <v>1088.8692085294654</v>
      </c>
      <c r="CD68" s="71">
        <v>1138.095285844691</v>
      </c>
      <c r="CE68" s="71">
        <v>1188.3603849555802</v>
      </c>
      <c r="CF68" s="71">
        <v>1239.6645058621325</v>
      </c>
      <c r="CG68" s="71">
        <v>1292.0076485643483</v>
      </c>
      <c r="CH68" s="71">
        <v>1345.3898130622272</v>
      </c>
      <c r="CI68" s="71">
        <v>1399.8109993557696</v>
      </c>
      <c r="CJ68" s="71">
        <v>1455.2712074449744</v>
      </c>
      <c r="CK68" s="71">
        <v>1511.7704373298434</v>
      </c>
      <c r="CL68" s="71">
        <v>1569.3086890103757</v>
      </c>
      <c r="CM68" s="71">
        <v>1627.8859624865713</v>
      </c>
      <c r="CN68" s="71">
        <v>1687.50225775843</v>
      </c>
      <c r="CO68" s="71">
        <v>1748.1575748259525</v>
      </c>
      <c r="CP68" s="71">
        <v>1809.851913689138</v>
      </c>
      <c r="CQ68" s="71">
        <v>1872.5852743479868</v>
      </c>
      <c r="CR68" s="71">
        <v>1936.3576568024989</v>
      </c>
      <c r="CS68" s="71">
        <v>2001.1690610526746</v>
      </c>
      <c r="CT68" s="71">
        <v>2067.0194870985133</v>
      </c>
      <c r="CU68" s="71">
        <v>2133.9089349400151</v>
      </c>
      <c r="CV68" s="71">
        <v>2201.8374045771807</v>
      </c>
      <c r="CW68" s="71">
        <v>2270.8048960100095</v>
      </c>
      <c r="CX68" s="71">
        <v>2340.8114092385017</v>
      </c>
      <c r="CY68" s="71">
        <v>2411.8569442626558</v>
      </c>
      <c r="CZ68" s="71">
        <v>2483.9415010824746</v>
      </c>
      <c r="DA68" s="71">
        <v>2557.0650796979567</v>
      </c>
      <c r="DB68" s="71">
        <v>2631.227680109102</v>
      </c>
      <c r="DC68" s="71">
        <v>2706.4293023159103</v>
      </c>
      <c r="DD68" s="71">
        <v>2782.6699463183822</v>
      </c>
      <c r="DE68" s="71">
        <v>2859.949612116518</v>
      </c>
      <c r="DF68" s="71">
        <v>2938.2682997103161</v>
      </c>
      <c r="DG68" s="71">
        <v>3017.626009099778</v>
      </c>
      <c r="DH68" s="71">
        <v>3098.0227402849032</v>
      </c>
      <c r="DI68" s="71">
        <v>3179.4584932656921</v>
      </c>
      <c r="DJ68" s="71">
        <v>3261.9332680421439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1920.1704243272891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155.64902320381137</v>
      </c>
      <c r="K85" s="79">
        <v>2821.8755642749675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-894.8477471472122</v>
      </c>
      <c r="K86" s="79">
        <v>2785.8539340739599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2806796.3943058695</v>
      </c>
      <c r="J89" s="80">
        <v>7.3580121108410806E-2</v>
      </c>
      <c r="K89" s="80">
        <v>1.4969055638892766E-7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2804882.1898025419</v>
      </c>
      <c r="J90" s="80">
        <v>4.2528476579941382E-2</v>
      </c>
      <c r="K90" s="80">
        <v>2.3762967899021254E-8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2785853.9340739599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2.9161846519291771E-4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-17.659796022219787</v>
      </c>
      <c r="L113" s="3"/>
      <c r="Q113" s="70" t="s">
        <v>302</v>
      </c>
      <c r="R113" s="1">
        <f>R111-2*R112*J113</f>
        <v>0.52190825320882028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1920.1704243272891</v>
      </c>
      <c r="K114" s="79">
        <v>3000.4212843308046</v>
      </c>
      <c r="L114" s="3"/>
      <c r="Q114" s="70" t="s">
        <v>303</v>
      </c>
      <c r="R114" s="1">
        <f>point1.Ms-R113*J113-R112*J113^2</f>
        <v>42.254298170382285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155.64902320381137</v>
      </c>
      <c r="K115" s="79">
        <v>107.46497563984776</v>
      </c>
      <c r="L115" s="3"/>
      <c r="Q115" s="1" t="s">
        <v>304</v>
      </c>
      <c r="R115" s="1">
        <f>R114+R113*J116+R112*J116^2</f>
        <v>-191.25991413034251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-894.8477471472122</v>
      </c>
      <c r="K116" s="79">
        <v>-127.99344258758009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26.461119415799555</v>
      </c>
      <c r="J119" s="80">
        <v>4.2971317886436551E-4</v>
      </c>
      <c r="K119" s="80">
        <v>5.8280604534731653E-10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20.419328375685549</v>
      </c>
      <c r="J120" s="80">
        <v>3.3170507817985296E-4</v>
      </c>
      <c r="K120" s="80">
        <v>1.8534162891806658E-10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-127.99344258758009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4630.1000000000004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9075.3426278070547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1.5459797024812829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-771.55608048054557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-771.55608048054557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7.8423711811730565E-2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3.6668924745507724E-2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0.28600292151580636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-819.60321517240175</v>
      </c>
      <c r="P66" s="71">
        <v>-793.35180407592907</v>
      </c>
      <c r="Q66" s="71">
        <v>-767.10039297945639</v>
      </c>
      <c r="R66" s="71">
        <v>-740.84898188298371</v>
      </c>
      <c r="S66" s="71">
        <v>-714.59757078651103</v>
      </c>
      <c r="T66" s="71">
        <v>-688.34615969003835</v>
      </c>
      <c r="U66" s="71">
        <v>-662.09474859356567</v>
      </c>
      <c r="V66" s="71">
        <v>-635.84333749709299</v>
      </c>
      <c r="W66" s="71">
        <v>-609.59192640062031</v>
      </c>
      <c r="X66" s="71">
        <v>-583.34051530414763</v>
      </c>
      <c r="Y66" s="71">
        <v>-557.08910420767495</v>
      </c>
      <c r="Z66" s="71">
        <v>-530.83769311120227</v>
      </c>
      <c r="AA66" s="71">
        <v>-504.58628201472959</v>
      </c>
      <c r="AB66" s="71">
        <v>-478.33487091825691</v>
      </c>
      <c r="AC66" s="71">
        <v>-452.08345982178423</v>
      </c>
      <c r="AD66" s="71">
        <v>-425.83204872531161</v>
      </c>
      <c r="AE66" s="71">
        <v>-399.58063762883887</v>
      </c>
      <c r="AF66" s="71">
        <v>-373.32922653236619</v>
      </c>
      <c r="AG66" s="71">
        <v>-347.07781543589357</v>
      </c>
      <c r="AH66" s="71">
        <v>-320.82640433942083</v>
      </c>
      <c r="AI66" s="71">
        <v>-294.57499324294821</v>
      </c>
      <c r="AJ66" s="71">
        <v>-268.32358214647542</v>
      </c>
      <c r="AK66" s="71">
        <v>-242.07217105000279</v>
      </c>
      <c r="AL66" s="71">
        <v>-215.82075995353014</v>
      </c>
      <c r="AM66" s="71">
        <v>-189.56934885705741</v>
      </c>
      <c r="AN66" s="71">
        <v>-163.31793776058475</v>
      </c>
      <c r="AO66" s="71">
        <v>-137.0665266641121</v>
      </c>
      <c r="AP66" s="71">
        <v>-110.81511556763947</v>
      </c>
      <c r="AQ66" s="71">
        <v>-84.563704471166716</v>
      </c>
      <c r="AR66" s="71">
        <v>-58.312293374694072</v>
      </c>
      <c r="AS66" s="71">
        <v>-32.060882278221428</v>
      </c>
      <c r="AT66" s="71">
        <v>-5.8094711817486679</v>
      </c>
      <c r="AU66" s="71">
        <v>20.441939914723974</v>
      </c>
      <c r="AV66" s="71">
        <v>46.693351011196619</v>
      </c>
      <c r="AW66" s="71">
        <v>72.944762107669376</v>
      </c>
      <c r="AX66" s="71">
        <v>99.196173204142013</v>
      </c>
      <c r="AY66" s="71">
        <v>125.44758430061466</v>
      </c>
      <c r="AZ66" s="71">
        <v>151.69899539708743</v>
      </c>
      <c r="BA66" s="71">
        <v>177.95040649356005</v>
      </c>
      <c r="BB66" s="71">
        <v>204.2018175900327</v>
      </c>
      <c r="BC66" s="71">
        <v>230.45322868650535</v>
      </c>
      <c r="BD66" s="71">
        <v>256.70463978297812</v>
      </c>
      <c r="BE66" s="71">
        <v>282.95605087945086</v>
      </c>
      <c r="BF66" s="71">
        <v>309.20746197592337</v>
      </c>
      <c r="BG66" s="71">
        <v>335.45887307239616</v>
      </c>
      <c r="BH66" s="71">
        <v>361.7102841688689</v>
      </c>
      <c r="BI66" s="71">
        <v>387.96169526534146</v>
      </c>
      <c r="BJ66" s="71">
        <v>414.2131063618142</v>
      </c>
      <c r="BK66" s="71">
        <v>440.46451745828693</v>
      </c>
      <c r="BL66" s="71">
        <v>466.7159285547595</v>
      </c>
      <c r="BM66" s="71">
        <v>492.96733965123224</v>
      </c>
      <c r="BN66" s="71">
        <v>519.2187507477048</v>
      </c>
      <c r="BO66" s="71">
        <v>545.47016184417748</v>
      </c>
      <c r="BP66" s="71">
        <v>571.72157294065028</v>
      </c>
      <c r="BQ66" s="71">
        <v>597.97298403712284</v>
      </c>
      <c r="BR66" s="71">
        <v>624.22439513359552</v>
      </c>
      <c r="BS66" s="71">
        <v>650.47580623006832</v>
      </c>
      <c r="BT66" s="71">
        <v>676.72721732654088</v>
      </c>
      <c r="BU66" s="71">
        <v>702.97862842301356</v>
      </c>
      <c r="BV66" s="71">
        <v>729.23003951948635</v>
      </c>
      <c r="BW66" s="71">
        <v>755.48145061595892</v>
      </c>
      <c r="BX66" s="71">
        <v>781.7328617124316</v>
      </c>
      <c r="BY66" s="71">
        <v>807.98427280890439</v>
      </c>
      <c r="BZ66" s="71">
        <v>834.23568390537696</v>
      </c>
      <c r="CA66" s="71">
        <v>860.48709500184964</v>
      </c>
      <c r="CB66" s="71">
        <v>886.73850609832243</v>
      </c>
      <c r="CC66" s="71">
        <v>912.989917194795</v>
      </c>
      <c r="CD66" s="71">
        <v>939.24132829126779</v>
      </c>
      <c r="CE66" s="71">
        <v>965.49273938774047</v>
      </c>
      <c r="CF66" s="71">
        <v>991.74415048421304</v>
      </c>
      <c r="CG66" s="71">
        <v>1017.9955615806858</v>
      </c>
      <c r="CH66" s="71">
        <v>1044.2469726771585</v>
      </c>
      <c r="CI66" s="71">
        <v>1070.4983837736308</v>
      </c>
      <c r="CJ66" s="71">
        <v>1096.7497948701036</v>
      </c>
      <c r="CK66" s="71">
        <v>1123.0012059665764</v>
      </c>
      <c r="CL66" s="71">
        <v>1149.2526170630492</v>
      </c>
      <c r="CM66" s="71">
        <v>1175.504028159522</v>
      </c>
      <c r="CN66" s="71">
        <v>1201.7554392559948</v>
      </c>
      <c r="CO66" s="71">
        <v>1228.0068503524669</v>
      </c>
      <c r="CP66" s="71">
        <v>1254.2582614489397</v>
      </c>
      <c r="CQ66" s="71">
        <v>1280.5096725454125</v>
      </c>
      <c r="CR66" s="71">
        <v>1306.7610836418853</v>
      </c>
      <c r="CS66" s="71">
        <v>1333.0124947383581</v>
      </c>
      <c r="CT66" s="71">
        <v>1359.2639058348309</v>
      </c>
      <c r="CU66" s="71">
        <v>1385.5153169313037</v>
      </c>
      <c r="CV66" s="71">
        <v>1411.7667280277758</v>
      </c>
      <c r="CW66" s="71">
        <v>1438.0181391242486</v>
      </c>
      <c r="CX66" s="71">
        <v>1464.2695502207214</v>
      </c>
      <c r="CY66" s="71">
        <v>1490.5209613171942</v>
      </c>
      <c r="CZ66" s="71">
        <v>1516.772372413667</v>
      </c>
      <c r="DA66" s="71">
        <v>1543.0237835101398</v>
      </c>
      <c r="DB66" s="71">
        <v>1569.2751946066119</v>
      </c>
      <c r="DC66" s="71">
        <v>1595.5266057030847</v>
      </c>
      <c r="DD66" s="71">
        <v>1621.7780167995575</v>
      </c>
      <c r="DE66" s="71">
        <v>1648.0294278960303</v>
      </c>
      <c r="DF66" s="71">
        <v>1674.280838992503</v>
      </c>
      <c r="DG66" s="71">
        <v>1700.5322500889758</v>
      </c>
      <c r="DH66" s="71">
        <v>1726.783661185448</v>
      </c>
      <c r="DI66" s="71">
        <v>1753.0350722819207</v>
      </c>
      <c r="DJ66" s="71">
        <v>1779.2864833783935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2794.6507090314212</v>
      </c>
      <c r="P67" s="71">
        <v>2794.6507090314212</v>
      </c>
      <c r="Q67" s="71">
        <v>2794.6529570041389</v>
      </c>
      <c r="R67" s="71">
        <v>2794.6702493027633</v>
      </c>
      <c r="S67" s="71">
        <v>2794.7046074133586</v>
      </c>
      <c r="T67" s="71">
        <v>2794.7560313359236</v>
      </c>
      <c r="U67" s="71">
        <v>2794.8245210704581</v>
      </c>
      <c r="V67" s="71">
        <v>2794.9100766169622</v>
      </c>
      <c r="W67" s="71">
        <v>2795.0126979754373</v>
      </c>
      <c r="X67" s="71">
        <v>2795.132385145881</v>
      </c>
      <c r="Y67" s="71">
        <v>2795.2691381282962</v>
      </c>
      <c r="Z67" s="71">
        <v>2795.42295692268</v>
      </c>
      <c r="AA67" s="71">
        <v>2795.5938415290348</v>
      </c>
      <c r="AB67" s="71">
        <v>2795.7817919473587</v>
      </c>
      <c r="AC67" s="71">
        <v>2795.9868081776526</v>
      </c>
      <c r="AD67" s="71">
        <v>2796.2088902199166</v>
      </c>
      <c r="AE67" s="71">
        <v>2796.4480380741506</v>
      </c>
      <c r="AF67" s="71">
        <v>2796.7042517403547</v>
      </c>
      <c r="AG67" s="71">
        <v>2796.9775312185284</v>
      </c>
      <c r="AH67" s="71">
        <v>2797.2678765086721</v>
      </c>
      <c r="AI67" s="71">
        <v>2797.5752876107858</v>
      </c>
      <c r="AJ67" s="71">
        <v>2797.8997645248696</v>
      </c>
      <c r="AK67" s="71">
        <v>2798.241307250923</v>
      </c>
      <c r="AL67" s="71">
        <v>2798.5999157889469</v>
      </c>
      <c r="AM67" s="71">
        <v>2798.9755901389403</v>
      </c>
      <c r="AN67" s="71">
        <v>2799.3683303009034</v>
      </c>
      <c r="AO67" s="71">
        <v>2799.7781362748365</v>
      </c>
      <c r="AP67" s="71">
        <v>2800.234660754526</v>
      </c>
      <c r="AQ67" s="71">
        <v>2800.9346549374081</v>
      </c>
      <c r="AR67" s="71">
        <v>2801.9142639243128</v>
      </c>
      <c r="AS67" s="71">
        <v>2803.1734877152408</v>
      </c>
      <c r="AT67" s="71">
        <v>2804.7123263101912</v>
      </c>
      <c r="AU67" s="71">
        <v>2806.5307797091646</v>
      </c>
      <c r="AV67" s="71">
        <v>2808.6288479121613</v>
      </c>
      <c r="AW67" s="71">
        <v>2811.0065309191809</v>
      </c>
      <c r="AX67" s="71">
        <v>2813.663828730223</v>
      </c>
      <c r="AY67" s="71">
        <v>2816.6007413452885</v>
      </c>
      <c r="AZ67" s="71">
        <v>2819.8172687643778</v>
      </c>
      <c r="BA67" s="71">
        <v>2823.3134109874891</v>
      </c>
      <c r="BB67" s="71">
        <v>2827.0891680146233</v>
      </c>
      <c r="BC67" s="71">
        <v>2831.1445398457804</v>
      </c>
      <c r="BD67" s="71">
        <v>2835.4795264809609</v>
      </c>
      <c r="BE67" s="71">
        <v>2840.0941279201638</v>
      </c>
      <c r="BF67" s="71">
        <v>2844.9883441633897</v>
      </c>
      <c r="BG67" s="71">
        <v>2850.1621752106394</v>
      </c>
      <c r="BH67" s="71">
        <v>2855.6156210619115</v>
      </c>
      <c r="BI67" s="71">
        <v>2861.3486817172061</v>
      </c>
      <c r="BJ67" s="71">
        <v>2867.3613571765245</v>
      </c>
      <c r="BK67" s="71">
        <v>2873.6536474398654</v>
      </c>
      <c r="BL67" s="71">
        <v>2880.2255525072292</v>
      </c>
      <c r="BM67" s="71">
        <v>2887.0770723786163</v>
      </c>
      <c r="BN67" s="71">
        <v>2894.2082070540259</v>
      </c>
      <c r="BO67" s="71">
        <v>2901.6189565334589</v>
      </c>
      <c r="BP67" s="71">
        <v>2909.3093208169144</v>
      </c>
      <c r="BQ67" s="71">
        <v>2917.2792999043936</v>
      </c>
      <c r="BR67" s="71">
        <v>2925.5288937958949</v>
      </c>
      <c r="BS67" s="71">
        <v>2934.05810249142</v>
      </c>
      <c r="BT67" s="71">
        <v>2942.866925990967</v>
      </c>
      <c r="BU67" s="71">
        <v>2951.955364294538</v>
      </c>
      <c r="BV67" s="71">
        <v>2961.3234174021313</v>
      </c>
      <c r="BW67" s="71">
        <v>2970.9710853137476</v>
      </c>
      <c r="BX67" s="71">
        <v>2980.8983680293873</v>
      </c>
      <c r="BY67" s="71">
        <v>2991.1052655490498</v>
      </c>
      <c r="BZ67" s="71">
        <v>3001.5917778727353</v>
      </c>
      <c r="CA67" s="71">
        <v>3012.3579050004437</v>
      </c>
      <c r="CB67" s="71">
        <v>3023.4036469321745</v>
      </c>
      <c r="CC67" s="71">
        <v>3034.7290036679287</v>
      </c>
      <c r="CD67" s="71">
        <v>3046.3339752077059</v>
      </c>
      <c r="CE67" s="71">
        <v>3058.2185615515064</v>
      </c>
      <c r="CF67" s="71">
        <v>3070.3827626993293</v>
      </c>
      <c r="CG67" s="71">
        <v>3082.8265786511752</v>
      </c>
      <c r="CH67" s="71">
        <v>3095.5500094070444</v>
      </c>
      <c r="CI67" s="71">
        <v>3108.5530549669361</v>
      </c>
      <c r="CJ67" s="71">
        <v>3121.8357153308511</v>
      </c>
      <c r="CK67" s="71">
        <v>3135.3979904987891</v>
      </c>
      <c r="CL67" s="71">
        <v>3149.23988047075</v>
      </c>
      <c r="CM67" s="71">
        <v>3163.3613852467338</v>
      </c>
      <c r="CN67" s="71">
        <v>3177.7625048267405</v>
      </c>
      <c r="CO67" s="71">
        <v>3192.4432392107701</v>
      </c>
      <c r="CP67" s="71">
        <v>3207.4035883988226</v>
      </c>
      <c r="CQ67" s="71">
        <v>3222.6435523908985</v>
      </c>
      <c r="CR67" s="71">
        <v>3238.1631311869969</v>
      </c>
      <c r="CS67" s="71">
        <v>3253.9623247871186</v>
      </c>
      <c r="CT67" s="71">
        <v>3270.0411331912633</v>
      </c>
      <c r="CU67" s="71">
        <v>3286.3995563994308</v>
      </c>
      <c r="CV67" s="71">
        <v>3303.0375944116208</v>
      </c>
      <c r="CW67" s="71">
        <v>3319.9552472278347</v>
      </c>
      <c r="CX67" s="71">
        <v>3337.1525148480705</v>
      </c>
      <c r="CY67" s="71">
        <v>3354.6293972723297</v>
      </c>
      <c r="CZ67" s="71">
        <v>3372.3858945006123</v>
      </c>
      <c r="DA67" s="71">
        <v>3390.4220065329177</v>
      </c>
      <c r="DB67" s="71">
        <v>3408.7377333692457</v>
      </c>
      <c r="DC67" s="71">
        <v>3427.3330750095965</v>
      </c>
      <c r="DD67" s="71">
        <v>3446.2080314539708</v>
      </c>
      <c r="DE67" s="71">
        <v>3465.3626027023679</v>
      </c>
      <c r="DF67" s="71">
        <v>3484.7967887547884</v>
      </c>
      <c r="DG67" s="71">
        <v>3504.5105896112309</v>
      </c>
      <c r="DH67" s="71">
        <v>3524.5040052716963</v>
      </c>
      <c r="DI67" s="71">
        <v>3544.7770357361856</v>
      </c>
      <c r="DJ67" s="71">
        <v>3565.3296810046972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-100.92717298721061</v>
      </c>
      <c r="P68" s="71">
        <v>-100.92717298721061</v>
      </c>
      <c r="Q68" s="71">
        <v>-100.89394267731129</v>
      </c>
      <c r="R68" s="71">
        <v>-100.63832194058814</v>
      </c>
      <c r="S68" s="71">
        <v>-100.13042847117833</v>
      </c>
      <c r="T68" s="71">
        <v>-99.370262269081891</v>
      </c>
      <c r="U68" s="71">
        <v>-98.357823334298786</v>
      </c>
      <c r="V68" s="71">
        <v>-97.093111666829031</v>
      </c>
      <c r="W68" s="71">
        <v>-95.576127266672643</v>
      </c>
      <c r="X68" s="71">
        <v>-93.806870133829591</v>
      </c>
      <c r="Y68" s="71">
        <v>-91.78534026829989</v>
      </c>
      <c r="Z68" s="71">
        <v>-89.511537670083541</v>
      </c>
      <c r="AA68" s="71">
        <v>-86.985462339180543</v>
      </c>
      <c r="AB68" s="71">
        <v>-84.207114275590911</v>
      </c>
      <c r="AC68" s="71">
        <v>-81.176493479314615</v>
      </c>
      <c r="AD68" s="71">
        <v>-77.893599950351671</v>
      </c>
      <c r="AE68" s="71">
        <v>-74.358433688702078</v>
      </c>
      <c r="AF68" s="71">
        <v>-70.570994694365822</v>
      </c>
      <c r="AG68" s="71">
        <v>-66.531282967342932</v>
      </c>
      <c r="AH68" s="71">
        <v>-62.239298507633379</v>
      </c>
      <c r="AI68" s="71">
        <v>-57.695041315237191</v>
      </c>
      <c r="AJ68" s="71">
        <v>-52.898511390154333</v>
      </c>
      <c r="AK68" s="71">
        <v>-47.849708732384848</v>
      </c>
      <c r="AL68" s="71">
        <v>-42.548633341928706</v>
      </c>
      <c r="AM68" s="71">
        <v>-36.995285218785895</v>
      </c>
      <c r="AN68" s="71">
        <v>-31.189664362956457</v>
      </c>
      <c r="AO68" s="71">
        <v>-25.131770774440369</v>
      </c>
      <c r="AP68" s="71">
        <v>-18.727142263542405</v>
      </c>
      <c r="AQ68" s="71">
        <v>-11.349004444484368</v>
      </c>
      <c r="AR68" s="71">
        <v>-2.8822127912474329</v>
      </c>
      <c r="AS68" s="71">
        <v>6.6732326961684283</v>
      </c>
      <c r="AT68" s="71">
        <v>17.317332017763274</v>
      </c>
      <c r="AU68" s="71">
        <v>29.050085173537006</v>
      </c>
      <c r="AV68" s="71">
        <v>41.871492163489663</v>
      </c>
      <c r="AW68" s="71">
        <v>55.781552987621318</v>
      </c>
      <c r="AX68" s="71">
        <v>70.780267645931843</v>
      </c>
      <c r="AY68" s="71">
        <v>86.86763613842129</v>
      </c>
      <c r="AZ68" s="71">
        <v>104.04365846508978</v>
      </c>
      <c r="BA68" s="71">
        <v>122.30833462593711</v>
      </c>
      <c r="BB68" s="71">
        <v>141.66166462096336</v>
      </c>
      <c r="BC68" s="71">
        <v>162.10364845016855</v>
      </c>
      <c r="BD68" s="71">
        <v>183.63428611355275</v>
      </c>
      <c r="BE68" s="71">
        <v>206.2535776111159</v>
      </c>
      <c r="BF68" s="71">
        <v>229.96152294285775</v>
      </c>
      <c r="BG68" s="71">
        <v>254.75812210877882</v>
      </c>
      <c r="BH68" s="71">
        <v>280.64337510887879</v>
      </c>
      <c r="BI68" s="71">
        <v>307.61728194315742</v>
      </c>
      <c r="BJ68" s="71">
        <v>335.6798426116153</v>
      </c>
      <c r="BK68" s="71">
        <v>364.83105711425208</v>
      </c>
      <c r="BL68" s="71">
        <v>395.07092545106747</v>
      </c>
      <c r="BM68" s="71">
        <v>426.3994476220621</v>
      </c>
      <c r="BN68" s="71">
        <v>458.81662362723546</v>
      </c>
      <c r="BO68" s="71">
        <v>492.32245346658794</v>
      </c>
      <c r="BP68" s="71">
        <v>526.91693714011944</v>
      </c>
      <c r="BQ68" s="71">
        <v>562.6000746478295</v>
      </c>
      <c r="BR68" s="71">
        <v>599.37186598971891</v>
      </c>
      <c r="BS68" s="71">
        <v>637.23231116578711</v>
      </c>
      <c r="BT68" s="71">
        <v>676.18141017603398</v>
      </c>
      <c r="BU68" s="71">
        <v>716.2191630204602</v>
      </c>
      <c r="BV68" s="71">
        <v>757.34556969906521</v>
      </c>
      <c r="BW68" s="71">
        <v>799.560630211849</v>
      </c>
      <c r="BX68" s="71">
        <v>842.86434455881192</v>
      </c>
      <c r="BY68" s="71">
        <v>887.25671273995374</v>
      </c>
      <c r="BZ68" s="71">
        <v>932.73773475527412</v>
      </c>
      <c r="CA68" s="71">
        <v>979.30741060477408</v>
      </c>
      <c r="CB68" s="71">
        <v>1026.9657402884527</v>
      </c>
      <c r="CC68" s="71">
        <v>1075.7127238063097</v>
      </c>
      <c r="CD68" s="71">
        <v>1125.5483611583466</v>
      </c>
      <c r="CE68" s="71">
        <v>1176.472652344562</v>
      </c>
      <c r="CF68" s="71">
        <v>1228.4855973649558</v>
      </c>
      <c r="CG68" s="71">
        <v>1281.5871962195292</v>
      </c>
      <c r="CH68" s="71">
        <v>1335.7774489082817</v>
      </c>
      <c r="CI68" s="71">
        <v>1391.0563554312121</v>
      </c>
      <c r="CJ68" s="71">
        <v>1447.4239157883221</v>
      </c>
      <c r="CK68" s="71">
        <v>1504.8801299796114</v>
      </c>
      <c r="CL68" s="71">
        <v>1563.4249980050795</v>
      </c>
      <c r="CM68" s="71">
        <v>1623.0585198647266</v>
      </c>
      <c r="CN68" s="71">
        <v>1683.7806955585525</v>
      </c>
      <c r="CO68" s="71">
        <v>1745.5915250865562</v>
      </c>
      <c r="CP68" s="71">
        <v>1808.4910084487399</v>
      </c>
      <c r="CQ68" s="71">
        <v>1872.4791456451028</v>
      </c>
      <c r="CR68" s="71">
        <v>1937.5559366756445</v>
      </c>
      <c r="CS68" s="71">
        <v>2003.7213815403652</v>
      </c>
      <c r="CT68" s="71">
        <v>2070.9754802392645</v>
      </c>
      <c r="CU68" s="71">
        <v>2139.3182327723434</v>
      </c>
      <c r="CV68" s="71">
        <v>2208.7496391395994</v>
      </c>
      <c r="CW68" s="71">
        <v>2279.2696993410359</v>
      </c>
      <c r="CX68" s="71">
        <v>2350.8784133766512</v>
      </c>
      <c r="CY68" s="71">
        <v>2423.5757812464453</v>
      </c>
      <c r="CZ68" s="71">
        <v>2497.3618029504187</v>
      </c>
      <c r="DA68" s="71">
        <v>2572.2364784885708</v>
      </c>
      <c r="DB68" s="71">
        <v>2648.1998078609004</v>
      </c>
      <c r="DC68" s="71">
        <v>2725.2517910674105</v>
      </c>
      <c r="DD68" s="71">
        <v>2803.3924281080995</v>
      </c>
      <c r="DE68" s="71">
        <v>2882.6217189829676</v>
      </c>
      <c r="DF68" s="71">
        <v>2962.9396636920142</v>
      </c>
      <c r="DG68" s="71">
        <v>3044.3462622352399</v>
      </c>
      <c r="DH68" s="71">
        <v>3126.8415146126431</v>
      </c>
      <c r="DI68" s="71">
        <v>3210.4254208242269</v>
      </c>
      <c r="DJ68" s="71">
        <v>3295.0979808699894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1694.5585555984699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125.78788476908124</v>
      </c>
      <c r="K85" s="79">
        <v>2816.6406487620752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-780.57449064038258</v>
      </c>
      <c r="K86" s="79">
        <v>2794.6507090314212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2805090.6598017318</v>
      </c>
      <c r="J89" s="80">
        <v>6.6302154495398682E-2</v>
      </c>
      <c r="K89" s="80">
        <v>2.0287328396815978E-7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2802195.0335824261</v>
      </c>
      <c r="J90" s="80">
        <v>1.9330184733081721E-2</v>
      </c>
      <c r="K90" s="80">
        <v>1.2382024371064991E-8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2794650.7090314212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-21.852104484331896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1694.5585555984699</v>
      </c>
      <c r="K114" s="79">
        <v>3025.7259352823735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125.78788476908124</v>
      </c>
      <c r="K115" s="79">
        <v>87.083326447034565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-780.57449064038258</v>
      </c>
      <c r="K116" s="79">
        <v>-100.92717298721061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19.820003204126415</v>
      </c>
      <c r="J119" s="80">
        <v>4.3538028094115811E-4</v>
      </c>
      <c r="K119" s="80">
        <v>7.898679728927194E-10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10.595640817985242</v>
      </c>
      <c r="J120" s="80">
        <v>2.8574547373102761E-4</v>
      </c>
      <c r="K120" s="80">
        <v>1.8303536507873982E-10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-100.92717298721061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1976.9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4145.3044582989151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1.2493847546760077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-657.28282397371595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-657.28282397371595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6.6808570459337926E-2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1.6276983890249945E-2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0.24061200329202836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-846.27270543633961</v>
      </c>
      <c r="P66" s="71">
        <v>-821.35662542954424</v>
      </c>
      <c r="Q66" s="71">
        <v>-796.44054542274887</v>
      </c>
      <c r="R66" s="71">
        <v>-771.52446541595361</v>
      </c>
      <c r="S66" s="71">
        <v>-746.60838540915836</v>
      </c>
      <c r="T66" s="71">
        <v>-721.69230540236299</v>
      </c>
      <c r="U66" s="71">
        <v>-696.77622539556774</v>
      </c>
      <c r="V66" s="71">
        <v>-671.86014538877237</v>
      </c>
      <c r="W66" s="71">
        <v>-646.944065381977</v>
      </c>
      <c r="X66" s="71">
        <v>-622.02798537518163</v>
      </c>
      <c r="Y66" s="71">
        <v>-597.11190536838626</v>
      </c>
      <c r="Z66" s="71">
        <v>-572.19582536159112</v>
      </c>
      <c r="AA66" s="71">
        <v>-547.27974535479575</v>
      </c>
      <c r="AB66" s="71">
        <v>-522.36366534800038</v>
      </c>
      <c r="AC66" s="71">
        <v>-497.44758534120507</v>
      </c>
      <c r="AD66" s="71">
        <v>-472.53150533440976</v>
      </c>
      <c r="AE66" s="71">
        <v>-447.61542532761439</v>
      </c>
      <c r="AF66" s="71">
        <v>-422.69934532081908</v>
      </c>
      <c r="AG66" s="71">
        <v>-397.78326531402377</v>
      </c>
      <c r="AH66" s="71">
        <v>-372.86718530722845</v>
      </c>
      <c r="AI66" s="71">
        <v>-347.95110530043314</v>
      </c>
      <c r="AJ66" s="71">
        <v>-323.03502529363777</v>
      </c>
      <c r="AK66" s="71">
        <v>-298.11894528684252</v>
      </c>
      <c r="AL66" s="71">
        <v>-273.20286528004715</v>
      </c>
      <c r="AM66" s="71">
        <v>-248.28678527325181</v>
      </c>
      <c r="AN66" s="71">
        <v>-223.37070526645647</v>
      </c>
      <c r="AO66" s="71">
        <v>-198.45462525966113</v>
      </c>
      <c r="AP66" s="71">
        <v>-173.53854525286587</v>
      </c>
      <c r="AQ66" s="71">
        <v>-148.62246524607053</v>
      </c>
      <c r="AR66" s="71">
        <v>-123.70638523927518</v>
      </c>
      <c r="AS66" s="71">
        <v>-98.790305232479938</v>
      </c>
      <c r="AT66" s="71">
        <v>-73.874225225684583</v>
      </c>
      <c r="AU66" s="71">
        <v>-48.958145218889229</v>
      </c>
      <c r="AV66" s="71">
        <v>-24.042065212093874</v>
      </c>
      <c r="AW66" s="71">
        <v>0.87401479470147747</v>
      </c>
      <c r="AX66" s="71">
        <v>25.790094801496714</v>
      </c>
      <c r="AY66" s="71">
        <v>50.706174808292069</v>
      </c>
      <c r="AZ66" s="71">
        <v>75.622254815087416</v>
      </c>
      <c r="BA66" s="71">
        <v>100.53833482188266</v>
      </c>
      <c r="BB66" s="71">
        <v>125.45441482867801</v>
      </c>
      <c r="BC66" s="71">
        <v>150.37049483547335</v>
      </c>
      <c r="BD66" s="71">
        <v>175.28657484226872</v>
      </c>
      <c r="BE66" s="71">
        <v>200.20265484906406</v>
      </c>
      <c r="BF66" s="71">
        <v>225.11873485585932</v>
      </c>
      <c r="BG66" s="71">
        <v>250.03481486265454</v>
      </c>
      <c r="BH66" s="71">
        <v>274.95089486945</v>
      </c>
      <c r="BI66" s="71">
        <v>299.86697487624525</v>
      </c>
      <c r="BJ66" s="71">
        <v>324.78305488304073</v>
      </c>
      <c r="BK66" s="71">
        <v>349.69913488983593</v>
      </c>
      <c r="BL66" s="71">
        <v>374.61521489663119</v>
      </c>
      <c r="BM66" s="71">
        <v>399.53129490342667</v>
      </c>
      <c r="BN66" s="71">
        <v>424.44737491022192</v>
      </c>
      <c r="BO66" s="71">
        <v>449.36345491701735</v>
      </c>
      <c r="BP66" s="71">
        <v>474.27953492381261</v>
      </c>
      <c r="BQ66" s="71">
        <v>499.19561493060786</v>
      </c>
      <c r="BR66" s="71">
        <v>524.11169493740329</v>
      </c>
      <c r="BS66" s="71">
        <v>549.02777494419854</v>
      </c>
      <c r="BT66" s="71">
        <v>573.9438549509938</v>
      </c>
      <c r="BU66" s="71">
        <v>598.85993495778928</v>
      </c>
      <c r="BV66" s="71">
        <v>623.77601496458453</v>
      </c>
      <c r="BW66" s="71">
        <v>648.69209497137967</v>
      </c>
      <c r="BX66" s="71">
        <v>673.60817497817516</v>
      </c>
      <c r="BY66" s="71">
        <v>698.52425498497041</v>
      </c>
      <c r="BZ66" s="71">
        <v>723.44033499176589</v>
      </c>
      <c r="CA66" s="71">
        <v>748.35641499856115</v>
      </c>
      <c r="CB66" s="71">
        <v>773.2724950053564</v>
      </c>
      <c r="CC66" s="71">
        <v>798.18857501215189</v>
      </c>
      <c r="CD66" s="71">
        <v>823.10465501894714</v>
      </c>
      <c r="CE66" s="71">
        <v>848.02073502574251</v>
      </c>
      <c r="CF66" s="71">
        <v>872.93681503253777</v>
      </c>
      <c r="CG66" s="71">
        <v>897.85289503933302</v>
      </c>
      <c r="CH66" s="71">
        <v>922.7689750461285</v>
      </c>
      <c r="CI66" s="71">
        <v>947.68505505292376</v>
      </c>
      <c r="CJ66" s="71">
        <v>972.60113505971901</v>
      </c>
      <c r="CK66" s="71">
        <v>997.5172150665145</v>
      </c>
      <c r="CL66" s="71">
        <v>1022.4332950733096</v>
      </c>
      <c r="CM66" s="71">
        <v>1047.3493750801049</v>
      </c>
      <c r="CN66" s="71">
        <v>1072.2654550869004</v>
      </c>
      <c r="CO66" s="71">
        <v>1097.1815350936956</v>
      </c>
      <c r="CP66" s="71">
        <v>1122.0976151004911</v>
      </c>
      <c r="CQ66" s="71">
        <v>1147.0136951072864</v>
      </c>
      <c r="CR66" s="71">
        <v>1171.9297751140816</v>
      </c>
      <c r="CS66" s="71">
        <v>1196.8458551208771</v>
      </c>
      <c r="CT66" s="71">
        <v>1221.7619351276724</v>
      </c>
      <c r="CU66" s="71">
        <v>1246.6780151344678</v>
      </c>
      <c r="CV66" s="71">
        <v>1271.5940951412626</v>
      </c>
      <c r="CW66" s="71">
        <v>1296.5101751480581</v>
      </c>
      <c r="CX66" s="71">
        <v>1321.4262551548536</v>
      </c>
      <c r="CY66" s="71">
        <v>1346.3423351616486</v>
      </c>
      <c r="CZ66" s="71">
        <v>1371.2584151684441</v>
      </c>
      <c r="DA66" s="71">
        <v>1396.1744951752396</v>
      </c>
      <c r="DB66" s="71">
        <v>1421.0905751820351</v>
      </c>
      <c r="DC66" s="71">
        <v>1446.0066551888301</v>
      </c>
      <c r="DD66" s="71">
        <v>1470.9227351956256</v>
      </c>
      <c r="DE66" s="71">
        <v>1495.8388152024211</v>
      </c>
      <c r="DF66" s="71">
        <v>1520.7548952092161</v>
      </c>
      <c r="DG66" s="71">
        <v>1545.6709752160116</v>
      </c>
      <c r="DH66" s="71">
        <v>1570.5870552228071</v>
      </c>
      <c r="DI66" s="71">
        <v>1595.5031352296021</v>
      </c>
      <c r="DJ66" s="71">
        <v>1620.4192152363973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2796.4536912032336</v>
      </c>
      <c r="P67" s="71">
        <v>2796.4536912032336</v>
      </c>
      <c r="Q67" s="71">
        <v>2796.4543827798329</v>
      </c>
      <c r="R67" s="71">
        <v>2796.462721584001</v>
      </c>
      <c r="S67" s="71">
        <v>2796.4805081436248</v>
      </c>
      <c r="T67" s="71">
        <v>2796.5077424587039</v>
      </c>
      <c r="U67" s="71">
        <v>2796.5444245292388</v>
      </c>
      <c r="V67" s="71">
        <v>2796.5905543552294</v>
      </c>
      <c r="W67" s="71">
        <v>2796.6461319366754</v>
      </c>
      <c r="X67" s="71">
        <v>2796.7111572735766</v>
      </c>
      <c r="Y67" s="71">
        <v>2796.7856303659337</v>
      </c>
      <c r="Z67" s="71">
        <v>2796.8695512137465</v>
      </c>
      <c r="AA67" s="71">
        <v>2796.9629198170146</v>
      </c>
      <c r="AB67" s="71">
        <v>2797.0657361757385</v>
      </c>
      <c r="AC67" s="71">
        <v>2797.1780002899172</v>
      </c>
      <c r="AD67" s="71">
        <v>2797.2997121595522</v>
      </c>
      <c r="AE67" s="71">
        <v>2797.4308717846429</v>
      </c>
      <c r="AF67" s="71">
        <v>2797.5714791651885</v>
      </c>
      <c r="AG67" s="71">
        <v>2797.7215343011903</v>
      </c>
      <c r="AH67" s="71">
        <v>2797.8810371926475</v>
      </c>
      <c r="AI67" s="71">
        <v>2798.0499878395594</v>
      </c>
      <c r="AJ67" s="71">
        <v>2798.2283862419276</v>
      </c>
      <c r="AK67" s="71">
        <v>2798.4162323997516</v>
      </c>
      <c r="AL67" s="71">
        <v>2798.6135263130309</v>
      </c>
      <c r="AM67" s="71">
        <v>2798.8202679817659</v>
      </c>
      <c r="AN67" s="71">
        <v>2799.0364574059558</v>
      </c>
      <c r="AO67" s="71">
        <v>2799.2620945856015</v>
      </c>
      <c r="AP67" s="71">
        <v>2799.4971795207034</v>
      </c>
      <c r="AQ67" s="71">
        <v>2799.7417122112606</v>
      </c>
      <c r="AR67" s="71">
        <v>2799.9956926572727</v>
      </c>
      <c r="AS67" s="71">
        <v>2800.4021118689998</v>
      </c>
      <c r="AT67" s="71">
        <v>2801.1136830862638</v>
      </c>
      <c r="AU67" s="71">
        <v>2802.1304472761699</v>
      </c>
      <c r="AV67" s="71">
        <v>2803.4524044387176</v>
      </c>
      <c r="AW67" s="71">
        <v>2805.0795545739079</v>
      </c>
      <c r="AX67" s="71">
        <v>2807.0118976817398</v>
      </c>
      <c r="AY67" s="71">
        <v>2809.2494337622138</v>
      </c>
      <c r="AZ67" s="71">
        <v>2811.7921628153299</v>
      </c>
      <c r="BA67" s="71">
        <v>2814.6400848410881</v>
      </c>
      <c r="BB67" s="71">
        <v>2817.7931998394884</v>
      </c>
      <c r="BC67" s="71">
        <v>2821.2515078105303</v>
      </c>
      <c r="BD67" s="71">
        <v>2825.0150087542143</v>
      </c>
      <c r="BE67" s="71">
        <v>2829.0837026705403</v>
      </c>
      <c r="BF67" s="71">
        <v>2833.4575895595085</v>
      </c>
      <c r="BG67" s="71">
        <v>2838.1366694211188</v>
      </c>
      <c r="BH67" s="71">
        <v>2843.1209422553707</v>
      </c>
      <c r="BI67" s="71">
        <v>2848.4104080622647</v>
      </c>
      <c r="BJ67" s="71">
        <v>2854.0050668418012</v>
      </c>
      <c r="BK67" s="71">
        <v>2859.9049185939793</v>
      </c>
      <c r="BL67" s="71">
        <v>2866.1099633187996</v>
      </c>
      <c r="BM67" s="71">
        <v>2872.6202010162615</v>
      </c>
      <c r="BN67" s="71">
        <v>2879.4356316863664</v>
      </c>
      <c r="BO67" s="71">
        <v>2886.5562553291124</v>
      </c>
      <c r="BP67" s="71">
        <v>2893.9820719445006</v>
      </c>
      <c r="BQ67" s="71">
        <v>2901.7130815325309</v>
      </c>
      <c r="BR67" s="71">
        <v>2909.7492840932032</v>
      </c>
      <c r="BS67" s="71">
        <v>2918.0906796265176</v>
      </c>
      <c r="BT67" s="71">
        <v>2926.7372681324737</v>
      </c>
      <c r="BU67" s="71">
        <v>2935.6890496110723</v>
      </c>
      <c r="BV67" s="71">
        <v>2944.9460240623125</v>
      </c>
      <c r="BW67" s="71">
        <v>2954.5081914861948</v>
      </c>
      <c r="BX67" s="71">
        <v>2964.3755518827193</v>
      </c>
      <c r="BY67" s="71">
        <v>2974.5481052518858</v>
      </c>
      <c r="BZ67" s="71">
        <v>2985.0258515936944</v>
      </c>
      <c r="CA67" s="71">
        <v>2995.8087909081446</v>
      </c>
      <c r="CB67" s="71">
        <v>3006.8969231952374</v>
      </c>
      <c r="CC67" s="71">
        <v>3018.2902484549718</v>
      </c>
      <c r="CD67" s="71">
        <v>3029.9887666873478</v>
      </c>
      <c r="CE67" s="71">
        <v>3041.9924778923669</v>
      </c>
      <c r="CF67" s="71">
        <v>3054.3013820700271</v>
      </c>
      <c r="CG67" s="71">
        <v>3066.9154792203299</v>
      </c>
      <c r="CH67" s="71">
        <v>3079.8347693432743</v>
      </c>
      <c r="CI67" s="71">
        <v>3093.0592524388608</v>
      </c>
      <c r="CJ67" s="71">
        <v>3106.5889285070898</v>
      </c>
      <c r="CK67" s="71">
        <v>3120.42379754796</v>
      </c>
      <c r="CL67" s="71">
        <v>3134.5638595614728</v>
      </c>
      <c r="CM67" s="71">
        <v>3149.0091145476272</v>
      </c>
      <c r="CN67" s="71">
        <v>3163.7595625064237</v>
      </c>
      <c r="CO67" s="71">
        <v>3178.8152034378622</v>
      </c>
      <c r="CP67" s="71">
        <v>3194.1760373419434</v>
      </c>
      <c r="CQ67" s="71">
        <v>3209.8420642186661</v>
      </c>
      <c r="CR67" s="71">
        <v>3225.8132840680305</v>
      </c>
      <c r="CS67" s="71">
        <v>3242.0896968900374</v>
      </c>
      <c r="CT67" s="71">
        <v>3258.671302684686</v>
      </c>
      <c r="CU67" s="71">
        <v>3275.5581014519771</v>
      </c>
      <c r="CV67" s="71">
        <v>3292.7500931919094</v>
      </c>
      <c r="CW67" s="71">
        <v>3310.2472779044842</v>
      </c>
      <c r="CX67" s="71">
        <v>3328.0496555897012</v>
      </c>
      <c r="CY67" s="71">
        <v>3346.1572262475597</v>
      </c>
      <c r="CZ67" s="71">
        <v>3364.5699898780608</v>
      </c>
      <c r="DA67" s="71">
        <v>3383.2879464812036</v>
      </c>
      <c r="DB67" s="71">
        <v>3402.3110960569884</v>
      </c>
      <c r="DC67" s="71">
        <v>3421.6394386054158</v>
      </c>
      <c r="DD67" s="71">
        <v>3441.2729741264843</v>
      </c>
      <c r="DE67" s="71">
        <v>3461.2117026201954</v>
      </c>
      <c r="DF67" s="71">
        <v>3481.4556240865481</v>
      </c>
      <c r="DG67" s="71">
        <v>3502.004738525543</v>
      </c>
      <c r="DH67" s="71">
        <v>3522.8590459371799</v>
      </c>
      <c r="DI67" s="71">
        <v>3544.0185463214593</v>
      </c>
      <c r="DJ67" s="71">
        <v>3565.48323967838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-102.53872351502383</v>
      </c>
      <c r="P68" s="71">
        <v>-102.53872351502383</v>
      </c>
      <c r="Q68" s="71">
        <v>-102.52331873724093</v>
      </c>
      <c r="R68" s="71">
        <v>-102.33757297111976</v>
      </c>
      <c r="S68" s="71">
        <v>-101.94137969480134</v>
      </c>
      <c r="T68" s="71">
        <v>-101.33473890828567</v>
      </c>
      <c r="U68" s="71">
        <v>-100.51765061157278</v>
      </c>
      <c r="V68" s="71">
        <v>-99.490114804662625</v>
      </c>
      <c r="W68" s="71">
        <v>-98.252131487555246</v>
      </c>
      <c r="X68" s="71">
        <v>-96.803700660250612</v>
      </c>
      <c r="Y68" s="71">
        <v>-95.144822322748738</v>
      </c>
      <c r="Z68" s="71">
        <v>-93.275496475049607</v>
      </c>
      <c r="AA68" s="71">
        <v>-91.19572311715325</v>
      </c>
      <c r="AB68" s="71">
        <v>-88.905502249059637</v>
      </c>
      <c r="AC68" s="71">
        <v>-86.404833870768783</v>
      </c>
      <c r="AD68" s="71">
        <v>-83.693717982280688</v>
      </c>
      <c r="AE68" s="71">
        <v>-80.772154583595352</v>
      </c>
      <c r="AF68" s="71">
        <v>-77.64014367471276</v>
      </c>
      <c r="AG68" s="71">
        <v>-74.297685255632942</v>
      </c>
      <c r="AH68" s="71">
        <v>-70.744779326355882</v>
      </c>
      <c r="AI68" s="71">
        <v>-66.981425886881553</v>
      </c>
      <c r="AJ68" s="71">
        <v>-63.007624937209997</v>
      </c>
      <c r="AK68" s="71">
        <v>-58.823376477341213</v>
      </c>
      <c r="AL68" s="71">
        <v>-54.42868050727516</v>
      </c>
      <c r="AM68" s="71">
        <v>-49.823537027011866</v>
      </c>
      <c r="AN68" s="71">
        <v>-45.007946036551331</v>
      </c>
      <c r="AO68" s="71">
        <v>-39.981907535893541</v>
      </c>
      <c r="AP68" s="71">
        <v>-34.745421525038545</v>
      </c>
      <c r="AQ68" s="71">
        <v>-29.298488003986279</v>
      </c>
      <c r="AR68" s="71">
        <v>-23.641106972736754</v>
      </c>
      <c r="AS68" s="71">
        <v>-17.300521712254476</v>
      </c>
      <c r="AT68" s="71">
        <v>-9.7718318789322147</v>
      </c>
      <c r="AU68" s="71">
        <v>-1.0549020273743004</v>
      </c>
      <c r="AV68" s="71">
        <v>8.850267842419262</v>
      </c>
      <c r="AW68" s="71">
        <v>19.943677730448481</v>
      </c>
      <c r="AX68" s="71">
        <v>32.225327636713295</v>
      </c>
      <c r="AY68" s="71">
        <v>45.695217561213809</v>
      </c>
      <c r="AZ68" s="71">
        <v>60.353347503949976</v>
      </c>
      <c r="BA68" s="71">
        <v>76.199717464921733</v>
      </c>
      <c r="BB68" s="71">
        <v>93.234327444129207</v>
      </c>
      <c r="BC68" s="71">
        <v>111.45717744157233</v>
      </c>
      <c r="BD68" s="71">
        <v>130.86826745725114</v>
      </c>
      <c r="BE68" s="71">
        <v>151.46759749116555</v>
      </c>
      <c r="BF68" s="71">
        <v>173.25516754331554</v>
      </c>
      <c r="BG68" s="71">
        <v>196.23097761370116</v>
      </c>
      <c r="BH68" s="71">
        <v>220.39502770232266</v>
      </c>
      <c r="BI68" s="71">
        <v>245.74731780917961</v>
      </c>
      <c r="BJ68" s="71">
        <v>272.28784793427241</v>
      </c>
      <c r="BK68" s="71">
        <v>300.01661807760064</v>
      </c>
      <c r="BL68" s="71">
        <v>328.93362823916453</v>
      </c>
      <c r="BM68" s="71">
        <v>359.03887841896426</v>
      </c>
      <c r="BN68" s="71">
        <v>390.33236861699942</v>
      </c>
      <c r="BO68" s="71">
        <v>422.81409883327058</v>
      </c>
      <c r="BP68" s="71">
        <v>456.48406906777694</v>
      </c>
      <c r="BQ68" s="71">
        <v>491.34227932051908</v>
      </c>
      <c r="BR68" s="71">
        <v>527.38872959149717</v>
      </c>
      <c r="BS68" s="71">
        <v>564.62341988071046</v>
      </c>
      <c r="BT68" s="71">
        <v>603.04635018815952</v>
      </c>
      <c r="BU68" s="71">
        <v>642.65752051384459</v>
      </c>
      <c r="BV68" s="71">
        <v>683.45693085776486</v>
      </c>
      <c r="BW68" s="71">
        <v>725.44458121992091</v>
      </c>
      <c r="BX68" s="71">
        <v>768.62047160031295</v>
      </c>
      <c r="BY68" s="71">
        <v>812.98460199894009</v>
      </c>
      <c r="BZ68" s="71">
        <v>858.53697241580346</v>
      </c>
      <c r="CA68" s="71">
        <v>905.27758285090215</v>
      </c>
      <c r="CB68" s="71">
        <v>953.20643330423616</v>
      </c>
      <c r="CC68" s="71">
        <v>1002.3235237758065</v>
      </c>
      <c r="CD68" s="71">
        <v>1052.6288542656123</v>
      </c>
      <c r="CE68" s="71">
        <v>1104.1224247736536</v>
      </c>
      <c r="CF68" s="71">
        <v>1156.8042352999305</v>
      </c>
      <c r="CG68" s="71">
        <v>1210.6742858444431</v>
      </c>
      <c r="CH68" s="71">
        <v>1265.7325764071916</v>
      </c>
      <c r="CI68" s="71">
        <v>1321.9791069881753</v>
      </c>
      <c r="CJ68" s="71">
        <v>1379.4138775873948</v>
      </c>
      <c r="CK68" s="71">
        <v>1438.0368882048501</v>
      </c>
      <c r="CL68" s="71">
        <v>1497.848138840541</v>
      </c>
      <c r="CM68" s="71">
        <v>1558.8476294944674</v>
      </c>
      <c r="CN68" s="71">
        <v>1621.03536016663</v>
      </c>
      <c r="CO68" s="71">
        <v>1684.4113308570275</v>
      </c>
      <c r="CP68" s="71">
        <v>1748.9755415656614</v>
      </c>
      <c r="CQ68" s="71">
        <v>1814.7279922925304</v>
      </c>
      <c r="CR68" s="71">
        <v>1881.6686830376348</v>
      </c>
      <c r="CS68" s="71">
        <v>1949.7976138009756</v>
      </c>
      <c r="CT68" s="71">
        <v>2019.1147845825515</v>
      </c>
      <c r="CU68" s="71">
        <v>2089.6201953823634</v>
      </c>
      <c r="CV68" s="71">
        <v>2161.3138462004099</v>
      </c>
      <c r="CW68" s="71">
        <v>2234.1957370366936</v>
      </c>
      <c r="CX68" s="71">
        <v>2308.2658678912126</v>
      </c>
      <c r="CY68" s="71">
        <v>2383.524238763966</v>
      </c>
      <c r="CZ68" s="71">
        <v>2459.9708496549565</v>
      </c>
      <c r="DA68" s="71">
        <v>2537.6057005641824</v>
      </c>
      <c r="DB68" s="71">
        <v>2616.4287914916445</v>
      </c>
      <c r="DC68" s="71">
        <v>2696.4401224373405</v>
      </c>
      <c r="DD68" s="71">
        <v>2777.6396934012732</v>
      </c>
      <c r="DE68" s="71">
        <v>2860.0275043834417</v>
      </c>
      <c r="DF68" s="71">
        <v>2943.6035553838451</v>
      </c>
      <c r="DG68" s="71">
        <v>3028.3678464024847</v>
      </c>
      <c r="DH68" s="71">
        <v>3114.3203774393605</v>
      </c>
      <c r="DI68" s="71">
        <v>3201.4611484944699</v>
      </c>
      <c r="DJ68" s="71">
        <v>3289.7901595678168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1543.2563954632358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116.74288168173845</v>
      </c>
      <c r="K85" s="79">
        <v>2816.6560615684575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-805.97400517746621</v>
      </c>
      <c r="K86" s="79">
        <v>2796.4536912032336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2805017.3117803638</v>
      </c>
      <c r="J89" s="80">
        <v>7.0999970995694578E-2</v>
      </c>
      <c r="K89" s="80">
        <v>2.4580182338082616E-7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2801396.5850548916</v>
      </c>
      <c r="J90" s="80">
        <v>1.226564087651778E-2</v>
      </c>
      <c r="K90" s="80">
        <v>7.6092037694299003E-9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2796453.6912032338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-23.545161479999983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1543.2563954632358</v>
      </c>
      <c r="K114" s="79">
        <v>3020.1014709995884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116.74288168173845</v>
      </c>
      <c r="K115" s="79">
        <v>87.143334753183794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-805.97400517746621</v>
      </c>
      <c r="K116" s="79">
        <v>-102.53872351502383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19.534429609512163</v>
      </c>
      <c r="J119" s="80">
        <v>4.6740291423573265E-4</v>
      </c>
      <c r="K119" s="80">
        <v>9.5700618716074657E-10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7.5635869379006522</v>
      </c>
      <c r="J120" s="80">
        <v>2.7321553733902678E-4</v>
      </c>
      <c r="K120" s="80">
        <v>1.6949401319641063E-10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-102.53872351502383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1041.5999999999999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2651.9852882549603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1.1595455067701457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-682.68233851079958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-682.68233851079958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6.9390267705471326E-2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1.038933804703919E-2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0.23142113858501187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-729.2960318418543</v>
      </c>
      <c r="P66" s="71">
        <v>-705.26241061623</v>
      </c>
      <c r="Q66" s="71">
        <v>-681.2287893906057</v>
      </c>
      <c r="R66" s="71">
        <v>-657.19516816498128</v>
      </c>
      <c r="S66" s="71">
        <v>-633.16154693935687</v>
      </c>
      <c r="T66" s="71">
        <v>-609.12792571373245</v>
      </c>
      <c r="U66" s="71">
        <v>-585.09430448810815</v>
      </c>
      <c r="V66" s="71">
        <v>-561.06068326248385</v>
      </c>
      <c r="W66" s="71">
        <v>-537.02706203685943</v>
      </c>
      <c r="X66" s="71">
        <v>-512.99344081123502</v>
      </c>
      <c r="Y66" s="71">
        <v>-488.95981958561072</v>
      </c>
      <c r="Z66" s="71">
        <v>-464.92619835998636</v>
      </c>
      <c r="AA66" s="71">
        <v>-440.89257713436194</v>
      </c>
      <c r="AB66" s="71">
        <v>-416.85895590873758</v>
      </c>
      <c r="AC66" s="71">
        <v>-392.82533468311328</v>
      </c>
      <c r="AD66" s="71">
        <v>-368.79171345748887</v>
      </c>
      <c r="AE66" s="71">
        <v>-344.75809223186451</v>
      </c>
      <c r="AF66" s="71">
        <v>-320.72447100624015</v>
      </c>
      <c r="AG66" s="71">
        <v>-296.69084978061579</v>
      </c>
      <c r="AH66" s="71">
        <v>-272.65722855499143</v>
      </c>
      <c r="AI66" s="71">
        <v>-248.62360732936708</v>
      </c>
      <c r="AJ66" s="71">
        <v>-224.58998610374266</v>
      </c>
      <c r="AK66" s="71">
        <v>-200.55636487811839</v>
      </c>
      <c r="AL66" s="71">
        <v>-176.52274365249392</v>
      </c>
      <c r="AM66" s="71">
        <v>-152.48912242686959</v>
      </c>
      <c r="AN66" s="71">
        <v>-128.45550120124523</v>
      </c>
      <c r="AO66" s="71">
        <v>-104.4218799756209</v>
      </c>
      <c r="AP66" s="71">
        <v>-80.388258749996538</v>
      </c>
      <c r="AQ66" s="71">
        <v>-56.354637524372201</v>
      </c>
      <c r="AR66" s="71">
        <v>-32.321016298747736</v>
      </c>
      <c r="AS66" s="71">
        <v>-8.2873950731233919</v>
      </c>
      <c r="AT66" s="71">
        <v>15.746226152500952</v>
      </c>
      <c r="AU66" s="71">
        <v>39.779847378125297</v>
      </c>
      <c r="AV66" s="71">
        <v>63.813468603749641</v>
      </c>
      <c r="AW66" s="71">
        <v>87.847089829373985</v>
      </c>
      <c r="AX66" s="71">
        <v>111.88071105499833</v>
      </c>
      <c r="AY66" s="71">
        <v>135.9143322806228</v>
      </c>
      <c r="AZ66" s="71">
        <v>159.94795350624713</v>
      </c>
      <c r="BA66" s="71">
        <v>183.98157473187149</v>
      </c>
      <c r="BB66" s="71">
        <v>208.01519595749582</v>
      </c>
      <c r="BC66" s="71">
        <v>232.04881718312018</v>
      </c>
      <c r="BD66" s="71">
        <v>256.08243840874451</v>
      </c>
      <c r="BE66" s="71">
        <v>280.11605963436898</v>
      </c>
      <c r="BF66" s="71">
        <v>304.14968085999334</v>
      </c>
      <c r="BG66" s="71">
        <v>328.18330208561758</v>
      </c>
      <c r="BH66" s="71">
        <v>352.21692331124211</v>
      </c>
      <c r="BI66" s="71">
        <v>376.25054453686647</v>
      </c>
      <c r="BJ66" s="71">
        <v>400.28416576249083</v>
      </c>
      <c r="BK66" s="71">
        <v>424.31778698811519</v>
      </c>
      <c r="BL66" s="71">
        <v>448.35140821373949</v>
      </c>
      <c r="BM66" s="71">
        <v>472.38502943936385</v>
      </c>
      <c r="BN66" s="71">
        <v>496.41865066498821</v>
      </c>
      <c r="BO66" s="71">
        <v>520.45227189061256</v>
      </c>
      <c r="BP66" s="71">
        <v>544.48589311623687</v>
      </c>
      <c r="BQ66" s="71">
        <v>568.51951434186128</v>
      </c>
      <c r="BR66" s="71">
        <v>592.55313556748558</v>
      </c>
      <c r="BS66" s="71">
        <v>616.58675679310988</v>
      </c>
      <c r="BT66" s="71">
        <v>640.6203780187343</v>
      </c>
      <c r="BU66" s="71">
        <v>664.65399924435883</v>
      </c>
      <c r="BV66" s="71">
        <v>688.68762046998324</v>
      </c>
      <c r="BW66" s="71">
        <v>712.72124169560755</v>
      </c>
      <c r="BX66" s="71">
        <v>736.75486292123185</v>
      </c>
      <c r="BY66" s="71">
        <v>760.78848414685626</v>
      </c>
      <c r="BZ66" s="71">
        <v>784.82210537248056</v>
      </c>
      <c r="CA66" s="71">
        <v>808.85572659810498</v>
      </c>
      <c r="CB66" s="71">
        <v>832.88934782372928</v>
      </c>
      <c r="CC66" s="71">
        <v>856.92296904935358</v>
      </c>
      <c r="CD66" s="71">
        <v>880.956590274978</v>
      </c>
      <c r="CE66" s="71">
        <v>904.9902115006023</v>
      </c>
      <c r="CF66" s="71">
        <v>929.0238327262266</v>
      </c>
      <c r="CG66" s="71">
        <v>953.05745395185102</v>
      </c>
      <c r="CH66" s="71">
        <v>977.09107517747555</v>
      </c>
      <c r="CI66" s="71">
        <v>1001.1246964031</v>
      </c>
      <c r="CJ66" s="71">
        <v>1025.1583176287243</v>
      </c>
      <c r="CK66" s="71">
        <v>1049.1919388543486</v>
      </c>
      <c r="CL66" s="71">
        <v>1073.2255600799729</v>
      </c>
      <c r="CM66" s="71">
        <v>1097.2591813055974</v>
      </c>
      <c r="CN66" s="71">
        <v>1121.2928025312217</v>
      </c>
      <c r="CO66" s="71">
        <v>1145.326423756846</v>
      </c>
      <c r="CP66" s="71">
        <v>1169.3600449824703</v>
      </c>
      <c r="CQ66" s="71">
        <v>1193.3936662080946</v>
      </c>
      <c r="CR66" s="71">
        <v>1217.4272874337191</v>
      </c>
      <c r="CS66" s="71">
        <v>1241.4609086593434</v>
      </c>
      <c r="CT66" s="71">
        <v>1265.4945298849677</v>
      </c>
      <c r="CU66" s="71">
        <v>1289.5281511105923</v>
      </c>
      <c r="CV66" s="71">
        <v>1313.5617723362166</v>
      </c>
      <c r="CW66" s="71">
        <v>1337.5953935618411</v>
      </c>
      <c r="CX66" s="71">
        <v>1361.6290147874654</v>
      </c>
      <c r="CY66" s="71">
        <v>1385.6626360130895</v>
      </c>
      <c r="CZ66" s="71">
        <v>1409.6962572387138</v>
      </c>
      <c r="DA66" s="71">
        <v>1433.7298784643385</v>
      </c>
      <c r="DB66" s="71">
        <v>1457.7634996899631</v>
      </c>
      <c r="DC66" s="71">
        <v>1481.7971209155874</v>
      </c>
      <c r="DD66" s="71">
        <v>1505.8307421412117</v>
      </c>
      <c r="DE66" s="71">
        <v>1529.864363366836</v>
      </c>
      <c r="DF66" s="71">
        <v>1553.8979845924603</v>
      </c>
      <c r="DG66" s="71">
        <v>1577.9316058180846</v>
      </c>
      <c r="DH66" s="71">
        <v>1601.9652270437091</v>
      </c>
      <c r="DI66" s="71">
        <v>1625.9988482693334</v>
      </c>
      <c r="DJ66" s="71">
        <v>1650.0324694949577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2799.5748307360295</v>
      </c>
      <c r="P67" s="71">
        <v>2799.5748307360295</v>
      </c>
      <c r="Q67" s="71">
        <v>2799.5750625327873</v>
      </c>
      <c r="R67" s="71">
        <v>2799.5766503270861</v>
      </c>
      <c r="S67" s="71">
        <v>2799.5797431277938</v>
      </c>
      <c r="T67" s="71">
        <v>2799.5843409349118</v>
      </c>
      <c r="U67" s="71">
        <v>2799.5904437484392</v>
      </c>
      <c r="V67" s="71">
        <v>2799.5980515683759</v>
      </c>
      <c r="W67" s="71">
        <v>2799.6071643947221</v>
      </c>
      <c r="X67" s="71">
        <v>2799.6177822274776</v>
      </c>
      <c r="Y67" s="71">
        <v>2799.6299050666426</v>
      </c>
      <c r="Z67" s="71">
        <v>2799.6435329122169</v>
      </c>
      <c r="AA67" s="71">
        <v>2799.658665764201</v>
      </c>
      <c r="AB67" s="71">
        <v>2799.6753036225941</v>
      </c>
      <c r="AC67" s="71">
        <v>2799.6934464873971</v>
      </c>
      <c r="AD67" s="71">
        <v>2799.7130943586089</v>
      </c>
      <c r="AE67" s="71">
        <v>2799.7342472362307</v>
      </c>
      <c r="AF67" s="71">
        <v>2799.7569051202618</v>
      </c>
      <c r="AG67" s="71">
        <v>2799.7810680107027</v>
      </c>
      <c r="AH67" s="71">
        <v>2799.8067359075526</v>
      </c>
      <c r="AI67" s="71">
        <v>2799.8339088108123</v>
      </c>
      <c r="AJ67" s="71">
        <v>2799.8625867204814</v>
      </c>
      <c r="AK67" s="71">
        <v>2799.8927696365599</v>
      </c>
      <c r="AL67" s="71">
        <v>2799.9244575590478</v>
      </c>
      <c r="AM67" s="71">
        <v>2799.9576504879451</v>
      </c>
      <c r="AN67" s="71">
        <v>2799.9923484232518</v>
      </c>
      <c r="AO67" s="71">
        <v>2800.1145548526624</v>
      </c>
      <c r="AP67" s="71">
        <v>2800.5108554277112</v>
      </c>
      <c r="AQ67" s="71">
        <v>2801.1876907541746</v>
      </c>
      <c r="AR67" s="71">
        <v>2802.1450608320524</v>
      </c>
      <c r="AS67" s="71">
        <v>2803.3829656613452</v>
      </c>
      <c r="AT67" s="71">
        <v>2804.9014052420521</v>
      </c>
      <c r="AU67" s="71">
        <v>2806.700379574173</v>
      </c>
      <c r="AV67" s="71">
        <v>2808.7798886577093</v>
      </c>
      <c r="AW67" s="71">
        <v>2811.1399324926597</v>
      </c>
      <c r="AX67" s="71">
        <v>2813.780511079025</v>
      </c>
      <c r="AY67" s="71">
        <v>2816.7016244168044</v>
      </c>
      <c r="AZ67" s="71">
        <v>2819.9032725059988</v>
      </c>
      <c r="BA67" s="71">
        <v>2823.3854553466072</v>
      </c>
      <c r="BB67" s="71">
        <v>2827.1481729386305</v>
      </c>
      <c r="BC67" s="71">
        <v>2831.1914252820679</v>
      </c>
      <c r="BD67" s="71">
        <v>2835.5152123769203</v>
      </c>
      <c r="BE67" s="71">
        <v>2840.1195342231872</v>
      </c>
      <c r="BF67" s="71">
        <v>2845.0043908208686</v>
      </c>
      <c r="BG67" s="71">
        <v>2850.1697821699645</v>
      </c>
      <c r="BH67" s="71">
        <v>2855.6157082704749</v>
      </c>
      <c r="BI67" s="71">
        <v>2861.3421691223998</v>
      </c>
      <c r="BJ67" s="71">
        <v>2867.3491647257397</v>
      </c>
      <c r="BK67" s="71">
        <v>2873.6366950804936</v>
      </c>
      <c r="BL67" s="71">
        <v>2880.204760186662</v>
      </c>
      <c r="BM67" s="71">
        <v>2887.053360044245</v>
      </c>
      <c r="BN67" s="71">
        <v>2894.1824946532424</v>
      </c>
      <c r="BO67" s="71">
        <v>2901.5921640136548</v>
      </c>
      <c r="BP67" s="71">
        <v>2909.2823681254818</v>
      </c>
      <c r="BQ67" s="71">
        <v>2917.2531069887227</v>
      </c>
      <c r="BR67" s="71">
        <v>2925.5043806033786</v>
      </c>
      <c r="BS67" s="71">
        <v>2934.0361889694491</v>
      </c>
      <c r="BT67" s="71">
        <v>2942.848532086934</v>
      </c>
      <c r="BU67" s="71">
        <v>2951.941409955833</v>
      </c>
      <c r="BV67" s="71">
        <v>2961.3148225761474</v>
      </c>
      <c r="BW67" s="71">
        <v>2970.9687699478759</v>
      </c>
      <c r="BX67" s="71">
        <v>2980.9032520710189</v>
      </c>
      <c r="BY67" s="71">
        <v>2991.1182689455763</v>
      </c>
      <c r="BZ67" s="71">
        <v>3001.6138205715483</v>
      </c>
      <c r="CA67" s="71">
        <v>3012.3899069489348</v>
      </c>
      <c r="CB67" s="71">
        <v>3023.4465280777358</v>
      </c>
      <c r="CC67" s="71">
        <v>3034.7836839579518</v>
      </c>
      <c r="CD67" s="71">
        <v>3046.4013745895818</v>
      </c>
      <c r="CE67" s="71">
        <v>3058.2995999726268</v>
      </c>
      <c r="CF67" s="71">
        <v>3070.4783601070862</v>
      </c>
      <c r="CG67" s="71">
        <v>3082.9376549929598</v>
      </c>
      <c r="CH67" s="71">
        <v>3095.6774846302487</v>
      </c>
      <c r="CI67" s="71">
        <v>3108.6978490189513</v>
      </c>
      <c r="CJ67" s="71">
        <v>3121.9987481590688</v>
      </c>
      <c r="CK67" s="71">
        <v>3135.5801820506008</v>
      </c>
      <c r="CL67" s="71">
        <v>3149.4421506935473</v>
      </c>
      <c r="CM67" s="71">
        <v>3163.5846540879083</v>
      </c>
      <c r="CN67" s="71">
        <v>3178.0076922336839</v>
      </c>
      <c r="CO67" s="71">
        <v>3192.7112651308739</v>
      </c>
      <c r="CP67" s="71">
        <v>3207.6953727794789</v>
      </c>
      <c r="CQ67" s="71">
        <v>3222.960015179498</v>
      </c>
      <c r="CR67" s="71">
        <v>3238.505192330932</v>
      </c>
      <c r="CS67" s="71">
        <v>3254.3309042337796</v>
      </c>
      <c r="CT67" s="71">
        <v>3270.4371508880427</v>
      </c>
      <c r="CU67" s="71">
        <v>3286.8239322937202</v>
      </c>
      <c r="CV67" s="71">
        <v>3303.4912484508118</v>
      </c>
      <c r="CW67" s="71">
        <v>3320.4390993593188</v>
      </c>
      <c r="CX67" s="71">
        <v>3337.6674850192394</v>
      </c>
      <c r="CY67" s="71">
        <v>3355.176405430575</v>
      </c>
      <c r="CZ67" s="71">
        <v>3372.9658605933246</v>
      </c>
      <c r="DA67" s="71">
        <v>3391.0358505074896</v>
      </c>
      <c r="DB67" s="71">
        <v>3409.3863751730687</v>
      </c>
      <c r="DC67" s="71">
        <v>3428.0174345900627</v>
      </c>
      <c r="DD67" s="71">
        <v>3446.9290287584708</v>
      </c>
      <c r="DE67" s="71">
        <v>3466.121157678293</v>
      </c>
      <c r="DF67" s="71">
        <v>3485.5938213495306</v>
      </c>
      <c r="DG67" s="71">
        <v>3505.3470197721822</v>
      </c>
      <c r="DH67" s="71">
        <v>3525.3807529462488</v>
      </c>
      <c r="DI67" s="71">
        <v>3545.6950208717294</v>
      </c>
      <c r="DJ67" s="71">
        <v>3566.289823548625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-84.767248571978897</v>
      </c>
      <c r="P68" s="71">
        <v>-84.767248571978897</v>
      </c>
      <c r="Q68" s="71">
        <v>-84.734695924690811</v>
      </c>
      <c r="R68" s="71">
        <v>-84.51171218539217</v>
      </c>
      <c r="S68" s="71">
        <v>-84.077371120338171</v>
      </c>
      <c r="T68" s="71">
        <v>-83.43167272952887</v>
      </c>
      <c r="U68" s="71">
        <v>-82.574617012964239</v>
      </c>
      <c r="V68" s="71">
        <v>-81.506203970644279</v>
      </c>
      <c r="W68" s="71">
        <v>-80.226433602568974</v>
      </c>
      <c r="X68" s="71">
        <v>-78.73530590873834</v>
      </c>
      <c r="Y68" s="71">
        <v>-77.03282088915239</v>
      </c>
      <c r="Z68" s="71">
        <v>-75.11897854381111</v>
      </c>
      <c r="AA68" s="71">
        <v>-72.993778872714486</v>
      </c>
      <c r="AB68" s="71">
        <v>-70.657221875862547</v>
      </c>
      <c r="AC68" s="71">
        <v>-68.109307553255263</v>
      </c>
      <c r="AD68" s="71">
        <v>-65.35003590489265</v>
      </c>
      <c r="AE68" s="71">
        <v>-62.379406930774728</v>
      </c>
      <c r="AF68" s="71">
        <v>-59.197420630901469</v>
      </c>
      <c r="AG68" s="71">
        <v>-55.804077005272859</v>
      </c>
      <c r="AH68" s="71">
        <v>-52.19937605388894</v>
      </c>
      <c r="AI68" s="71">
        <v>-48.383317776749685</v>
      </c>
      <c r="AJ68" s="71">
        <v>-44.355902173855092</v>
      </c>
      <c r="AK68" s="71">
        <v>-40.117129245205184</v>
      </c>
      <c r="AL68" s="71">
        <v>-35.666998990799925</v>
      </c>
      <c r="AM68" s="71">
        <v>-31.005511410639347</v>
      </c>
      <c r="AN68" s="71">
        <v>-26.132666504723442</v>
      </c>
      <c r="AO68" s="71">
        <v>-20.77695701639535</v>
      </c>
      <c r="AP68" s="71">
        <v>-14.349344527127132</v>
      </c>
      <c r="AQ68" s="71">
        <v>-6.8294964753856373</v>
      </c>
      <c r="AR68" s="71">
        <v>1.7825871388291805</v>
      </c>
      <c r="AS68" s="71">
        <v>11.486906315517238</v>
      </c>
      <c r="AT68" s="71">
        <v>22.283461054678583</v>
      </c>
      <c r="AU68" s="71">
        <v>34.172251356313204</v>
      </c>
      <c r="AV68" s="71">
        <v>47.153277220421096</v>
      </c>
      <c r="AW68" s="71">
        <v>61.226538647002286</v>
      </c>
      <c r="AX68" s="71">
        <v>76.392035636056761</v>
      </c>
      <c r="AY68" s="71">
        <v>92.64976818758457</v>
      </c>
      <c r="AZ68" s="71">
        <v>109.9997363015856</v>
      </c>
      <c r="BA68" s="71">
        <v>128.44193997805991</v>
      </c>
      <c r="BB68" s="71">
        <v>147.97637921700749</v>
      </c>
      <c r="BC68" s="71">
        <v>168.6030540184284</v>
      </c>
      <c r="BD68" s="71">
        <v>190.32196438232251</v>
      </c>
      <c r="BE68" s="71">
        <v>213.13311030869008</v>
      </c>
      <c r="BF68" s="71">
        <v>237.03649179753077</v>
      </c>
      <c r="BG68" s="71">
        <v>262.0321088488447</v>
      </c>
      <c r="BH68" s="71">
        <v>288.11996146263215</v>
      </c>
      <c r="BI68" s="71">
        <v>315.30004963889274</v>
      </c>
      <c r="BJ68" s="71">
        <v>343.5723733776266</v>
      </c>
      <c r="BK68" s="71">
        <v>372.93693267883373</v>
      </c>
      <c r="BL68" s="71">
        <v>403.39372754251411</v>
      </c>
      <c r="BM68" s="71">
        <v>434.94275796866782</v>
      </c>
      <c r="BN68" s="71">
        <v>467.58402395729479</v>
      </c>
      <c r="BO68" s="71">
        <v>501.31752550839502</v>
      </c>
      <c r="BP68" s="71">
        <v>536.14326262196857</v>
      </c>
      <c r="BQ68" s="71">
        <v>572.06123529801528</v>
      </c>
      <c r="BR68" s="71">
        <v>609.07144353653541</v>
      </c>
      <c r="BS68" s="71">
        <v>647.17388733752875</v>
      </c>
      <c r="BT68" s="71">
        <v>686.36856670099542</v>
      </c>
      <c r="BU68" s="71">
        <v>726.65548162693585</v>
      </c>
      <c r="BV68" s="71">
        <v>768.03463211534893</v>
      </c>
      <c r="BW68" s="71">
        <v>810.50601816623555</v>
      </c>
      <c r="BX68" s="71">
        <v>854.06963977959515</v>
      </c>
      <c r="BY68" s="71">
        <v>898.7254969554283</v>
      </c>
      <c r="BZ68" s="71">
        <v>944.47358969373465</v>
      </c>
      <c r="CA68" s="71">
        <v>991.31391799451421</v>
      </c>
      <c r="CB68" s="71">
        <v>1039.2464818577673</v>
      </c>
      <c r="CC68" s="71">
        <v>1088.2712812834934</v>
      </c>
      <c r="CD68" s="71">
        <v>1138.3883162716929</v>
      </c>
      <c r="CE68" s="71">
        <v>1189.5975868223659</v>
      </c>
      <c r="CF68" s="71">
        <v>1241.8990929355118</v>
      </c>
      <c r="CG68" s="71">
        <v>1295.292834611131</v>
      </c>
      <c r="CH68" s="71">
        <v>1349.778811849224</v>
      </c>
      <c r="CI68" s="71">
        <v>1405.35702464979</v>
      </c>
      <c r="CJ68" s="71">
        <v>1462.0274730128292</v>
      </c>
      <c r="CK68" s="71">
        <v>1519.7901569383416</v>
      </c>
      <c r="CL68" s="71">
        <v>1578.6450764263275</v>
      </c>
      <c r="CM68" s="71">
        <v>1638.5922314767861</v>
      </c>
      <c r="CN68" s="71">
        <v>1699.6316220897186</v>
      </c>
      <c r="CO68" s="71">
        <v>1761.7632482651243</v>
      </c>
      <c r="CP68" s="71">
        <v>1824.9871100030027</v>
      </c>
      <c r="CQ68" s="71">
        <v>1889.3032073033551</v>
      </c>
      <c r="CR68" s="71">
        <v>1954.7115401661806</v>
      </c>
      <c r="CS68" s="71">
        <v>2021.2121085914791</v>
      </c>
      <c r="CT68" s="71">
        <v>2088.8049125792513</v>
      </c>
      <c r="CU68" s="71">
        <v>2157.4899521294969</v>
      </c>
      <c r="CV68" s="71">
        <v>2227.2672272422155</v>
      </c>
      <c r="CW68" s="71">
        <v>2298.1367379174071</v>
      </c>
      <c r="CX68" s="71">
        <v>2370.0984841550726</v>
      </c>
      <c r="CY68" s="71">
        <v>2443.1524659552101</v>
      </c>
      <c r="CZ68" s="71">
        <v>2517.298683317822</v>
      </c>
      <c r="DA68" s="71">
        <v>2592.5371362429078</v>
      </c>
      <c r="DB68" s="71">
        <v>2668.8678247304665</v>
      </c>
      <c r="DC68" s="71">
        <v>2746.2907487804982</v>
      </c>
      <c r="DD68" s="71">
        <v>2824.8059083930025</v>
      </c>
      <c r="DE68" s="71">
        <v>2904.4133035679806</v>
      </c>
      <c r="DF68" s="71">
        <v>2985.1129343054322</v>
      </c>
      <c r="DG68" s="71">
        <v>3066.9048006053567</v>
      </c>
      <c r="DH68" s="71">
        <v>3149.7889024677547</v>
      </c>
      <c r="DI68" s="71">
        <v>3233.7652398926257</v>
      </c>
      <c r="DJ68" s="71">
        <v>3318.8338128799701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1571.4594947571027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109.694233673071</v>
      </c>
      <c r="K85" s="79">
        <v>2813.5286823908218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-694.56764937319451</v>
      </c>
      <c r="K86" s="79">
        <v>2799.5748307360295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2803874.8723836136</v>
      </c>
      <c r="J89" s="80">
        <v>6.1368513961459183E-2</v>
      </c>
      <c r="K89" s="80">
        <v>2.4283889448752006E-7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2800203.3216913724</v>
      </c>
      <c r="J90" s="80">
        <v>1.8097328774529667E-3</v>
      </c>
      <c r="K90" s="80">
        <v>1.3027765395394829E-9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2799574.8307360294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-25.058108423723407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1571.4594947571027</v>
      </c>
      <c r="K114" s="79">
        <v>3044.7712759354868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109.694233673071</v>
      </c>
      <c r="K115" s="79">
        <v>74.967179257549617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-694.56764937319451</v>
      </c>
      <c r="K116" s="79">
        <v>-84.767248571978897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15.086449703960968</v>
      </c>
      <c r="J119" s="80">
        <v>4.4217502890005601E-4</v>
      </c>
      <c r="K119" s="138">
        <v>9.4547030331737511E-10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3.4956098107337072</v>
      </c>
      <c r="J120" s="80">
        <v>2.5415194175071212E-4</v>
      </c>
      <c r="K120" s="80">
        <v>1.8295693873740656E-10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-84.767248571978897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589.20000000000005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1488.2619492364502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1.0895350015511951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-571.27598270652788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-571.27598270652788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5.8066528365425238E-2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1.4884898957448559E-3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0.20903780994037993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A73C-3DCB-4BE3-9636-81AF07E0B0CF}">
  <sheetPr>
    <tabColor theme="0" tint="-0.249977111117893"/>
  </sheetPr>
  <dimension ref="A1:AM1048558"/>
  <sheetViews>
    <sheetView showGridLines="0" topLeftCell="C1" zoomScaleNormal="100" workbookViewId="0">
      <pane ySplit="26" topLeftCell="A27" activePane="bottomLeft" state="frozen"/>
      <selection pane="bottomLeft" activeCell="L8" sqref="L8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74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4" t="s">
        <v>392</v>
      </c>
      <c r="P6" s="110">
        <v>50</v>
      </c>
      <c r="U6" s="173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1</v>
      </c>
      <c r="O7" s="164" t="s">
        <v>388</v>
      </c>
      <c r="P7" s="110">
        <v>0.1</v>
      </c>
      <c r="U7" s="173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70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4" t="s">
        <v>385</v>
      </c>
      <c r="P8" s="109">
        <v>0.88300620235731286</v>
      </c>
      <c r="U8" s="173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70" t="str">
        <f t="shared" si="1"/>
        <v>Case_2_D7500_L_Tilt-0p25deg_ShapeFactor-1p00_Fv2800kN</v>
      </c>
      <c r="AL8" s="103"/>
    </row>
    <row r="9" spans="1:39">
      <c r="I9" s="117" t="s">
        <v>382</v>
      </c>
      <c r="O9" s="164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70" t="str">
        <f t="shared" si="1"/>
        <v>Case_3_D7500_L_Tilt-0p00deg_ShapeFactor-1p20_Fv2800kN</v>
      </c>
      <c r="AL9" s="103"/>
    </row>
    <row r="10" spans="1:39" ht="15">
      <c r="I10" s="167" t="s">
        <v>379</v>
      </c>
      <c r="K10" s="166" t="s">
        <v>378</v>
      </c>
      <c r="L10" s="104">
        <v>270</v>
      </c>
      <c r="M10" s="166" t="s">
        <v>8</v>
      </c>
      <c r="O10" s="164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70" t="str">
        <f t="shared" si="1"/>
        <v>Case_4_D4600_L_Tilt-0p00deg_ShapeFactor-1p00_Fv910kN</v>
      </c>
      <c r="AL10" s="103"/>
    </row>
    <row r="11" spans="1:39" ht="15">
      <c r="I11" s="172" t="s">
        <v>376</v>
      </c>
      <c r="K11" s="171" t="s">
        <v>375</v>
      </c>
      <c r="L11" s="104">
        <v>130</v>
      </c>
      <c r="M11" s="171" t="s">
        <v>8</v>
      </c>
      <c r="O11" s="164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70" t="str">
        <f t="shared" si="1"/>
        <v>Case_5_D7500_T_Tilt-0p00deg_ShapeFactor-1p00_Fv928kN</v>
      </c>
      <c r="AL11" s="103"/>
    </row>
    <row r="12" spans="1:39">
      <c r="O12" s="164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70" t="str">
        <f t="shared" si="1"/>
        <v>Case_6_D7500_T_Tilt-0p00deg_ShapeFactor-1p50_Fv928kN</v>
      </c>
      <c r="AL12" s="103"/>
    </row>
    <row r="13" spans="1:39" ht="15">
      <c r="I13" s="167" t="s">
        <v>371</v>
      </c>
      <c r="K13" s="166" t="s">
        <v>370</v>
      </c>
      <c r="L13" s="151">
        <v>76.102999999999994</v>
      </c>
      <c r="M13" s="166" t="s">
        <v>8</v>
      </c>
      <c r="O13" s="164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70" t="str">
        <f t="shared" si="1"/>
        <v>Case_7_D7500_T_Tilt-1p00deg_ShapeFactor-1p50_Fv928kN</v>
      </c>
      <c r="AL13" s="103"/>
    </row>
    <row r="14" spans="1:39" ht="15">
      <c r="I14" s="167" t="s">
        <v>368</v>
      </c>
      <c r="K14" s="166" t="s">
        <v>367</v>
      </c>
      <c r="L14" s="151">
        <v>76.102999999999994</v>
      </c>
      <c r="M14" s="166" t="s">
        <v>8</v>
      </c>
      <c r="O14" s="164" t="s">
        <v>366</v>
      </c>
      <c r="P14" s="109">
        <v>1</v>
      </c>
      <c r="U14" s="169" t="s">
        <v>365</v>
      </c>
      <c r="V14" s="169" t="s">
        <v>364</v>
      </c>
      <c r="W14" s="169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7" t="s">
        <v>362</v>
      </c>
      <c r="K15" s="166" t="s">
        <v>361</v>
      </c>
      <c r="L15" s="151">
        <v>72.638974595999997</v>
      </c>
      <c r="M15" s="166" t="s">
        <v>8</v>
      </c>
      <c r="O15" s="164" t="s">
        <v>360</v>
      </c>
      <c r="P15" s="109">
        <v>1.1000000000000001</v>
      </c>
      <c r="U15" s="168" t="s">
        <v>359</v>
      </c>
      <c r="V15" s="168" t="s">
        <v>359</v>
      </c>
      <c r="W15" s="168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4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7" t="s">
        <v>357</v>
      </c>
      <c r="K17" s="166" t="s">
        <v>356</v>
      </c>
      <c r="L17" s="150">
        <v>4344.0716042398344</v>
      </c>
      <c r="M17" s="166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91"/>
      <c r="M27" s="191"/>
      <c r="N27" s="191"/>
      <c r="O27" s="191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92">
        <v>153.74071147146736</v>
      </c>
      <c r="M28" s="192">
        <v>153.74071147146736</v>
      </c>
      <c r="N28" s="192">
        <v>153.74071147146736</v>
      </c>
      <c r="O28" s="192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92">
        <v>900</v>
      </c>
      <c r="M29" s="192">
        <v>900</v>
      </c>
      <c r="N29" s="192">
        <v>900</v>
      </c>
      <c r="O29" s="192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92">
        <v>4344.0716042398344</v>
      </c>
      <c r="M30" s="192">
        <v>4344.0716042398344</v>
      </c>
      <c r="N30" s="192">
        <v>4344.0716042398344</v>
      </c>
      <c r="O30" s="192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92">
        <v>2800</v>
      </c>
      <c r="M31" s="192">
        <v>2800</v>
      </c>
      <c r="N31" s="192">
        <v>2800</v>
      </c>
      <c r="O31" s="192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92">
        <v>3144.2390271487925</v>
      </c>
      <c r="M32" s="192">
        <v>3144.2390271487925</v>
      </c>
      <c r="N32" s="192">
        <v>3144.2390271487925</v>
      </c>
      <c r="O32" s="192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90">
        <v>0.03</v>
      </c>
      <c r="M33" s="190">
        <v>0.03</v>
      </c>
      <c r="N33" s="190">
        <v>0.03</v>
      </c>
      <c r="O33" s="190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92">
        <v>3074.8142294293471</v>
      </c>
      <c r="M34" s="192">
        <v>3074.8142294293471</v>
      </c>
      <c r="N34" s="192">
        <v>3074.8142294293471</v>
      </c>
      <c r="O34" s="192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93">
        <v>0</v>
      </c>
      <c r="M35" s="193">
        <v>0</v>
      </c>
      <c r="N35" s="193">
        <v>0</v>
      </c>
      <c r="O35" s="193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94">
        <v>5.8458922294713925E-10</v>
      </c>
      <c r="M36" s="194">
        <v>5.8458922294713925E-10</v>
      </c>
      <c r="N36" s="194">
        <v>5.8458922294713925E-10</v>
      </c>
      <c r="O36" s="19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94">
        <v>9.6993208304588435E-11</v>
      </c>
      <c r="M37" s="194">
        <v>9.6993208304588435E-11</v>
      </c>
      <c r="N37" s="194">
        <v>9.6993208304588435E-11</v>
      </c>
      <c r="O37" s="19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90">
        <v>0.1423059102718657</v>
      </c>
      <c r="M38" s="190">
        <v>0.1423059102718657</v>
      </c>
      <c r="N38" s="190">
        <v>0.1423059102718657</v>
      </c>
      <c r="O38" s="190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89">
        <v>48.860015706266829</v>
      </c>
      <c r="M39" s="189">
        <v>48.860015706266829</v>
      </c>
      <c r="N39" s="189">
        <v>48.860015706266829</v>
      </c>
      <c r="O39" s="189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92">
        <v>500</v>
      </c>
      <c r="M40" s="192">
        <v>500</v>
      </c>
      <c r="N40" s="192">
        <v>500</v>
      </c>
      <c r="O40" s="192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92">
        <v>33.30212829607494</v>
      </c>
      <c r="M41" s="192">
        <v>33.30212829607494</v>
      </c>
      <c r="N41" s="192">
        <v>33.30212829607494</v>
      </c>
      <c r="O41" s="192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95">
        <v>3323.2147772434732</v>
      </c>
      <c r="M42" s="195">
        <v>3323.2147772434732</v>
      </c>
      <c r="N42" s="195">
        <v>3323.2147772434732</v>
      </c>
      <c r="O42" s="195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92">
        <v>314.32350000000002</v>
      </c>
      <c r="M43" s="192">
        <v>314.32350000000002</v>
      </c>
      <c r="N43" s="192">
        <v>314.32350000000002</v>
      </c>
      <c r="O43" s="192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92">
        <v>314.32350000000002</v>
      </c>
      <c r="M44" s="192">
        <v>314.32350000000002</v>
      </c>
      <c r="N44" s="192">
        <v>314.32350000000002</v>
      </c>
      <c r="O44" s="192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92">
        <v>-294.16150000000005</v>
      </c>
      <c r="M45" s="192">
        <v>-294.16150000000005</v>
      </c>
      <c r="N45" s="192">
        <v>-294.16150000000005</v>
      </c>
      <c r="O45" s="192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95">
        <v>1287.1661307088773</v>
      </c>
      <c r="M46" s="195">
        <v>1287.1661307088773</v>
      </c>
      <c r="N46" s="195">
        <v>1287.1661307088773</v>
      </c>
      <c r="O46" s="195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91"/>
      <c r="M47" s="191"/>
      <c r="N47" s="191"/>
      <c r="O47" s="191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88">
        <v>30</v>
      </c>
      <c r="M48" s="188">
        <v>60</v>
      </c>
      <c r="N48" s="188">
        <v>90</v>
      </c>
      <c r="O48" s="188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90">
        <v>1.9634954084936207</v>
      </c>
      <c r="M49" s="190">
        <v>3.9269908169872414</v>
      </c>
      <c r="N49" s="190">
        <v>5.8904862254808625</v>
      </c>
      <c r="O49" s="190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90">
        <v>7.5</v>
      </c>
      <c r="M50" s="190">
        <v>7.5</v>
      </c>
      <c r="N50" s="190">
        <v>7.5</v>
      </c>
      <c r="O50" s="190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89">
        <v>1.4</v>
      </c>
      <c r="M51" s="189">
        <v>1.4</v>
      </c>
      <c r="N51" s="189">
        <v>1.4</v>
      </c>
      <c r="O51" s="189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90">
        <v>0.28773533056547307</v>
      </c>
      <c r="M52" s="190">
        <v>0.74253427729521915</v>
      </c>
      <c r="N52" s="190">
        <v>1.3643968401892383</v>
      </c>
      <c r="O52" s="190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90">
        <v>1.2162355202035975</v>
      </c>
      <c r="M53" s="190">
        <v>0.63575115537527993</v>
      </c>
      <c r="N53" s="190">
        <v>0.4993626397773579</v>
      </c>
      <c r="O53" s="190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90">
        <v>1.9634954084936205</v>
      </c>
      <c r="M54" s="190">
        <v>1.9634954084936205</v>
      </c>
      <c r="N54" s="190">
        <v>1.9634954084936205</v>
      </c>
      <c r="O54" s="190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90">
        <v>1.9617469257392748</v>
      </c>
      <c r="M55" s="190">
        <v>1.9617469257392748</v>
      </c>
      <c r="N55" s="190">
        <v>1.9617469257392748</v>
      </c>
      <c r="O55" s="190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90">
        <v>2.942620388608912</v>
      </c>
      <c r="M56" s="190">
        <v>2.942620388608912</v>
      </c>
      <c r="N56" s="190">
        <v>2.942620388608912</v>
      </c>
      <c r="O56" s="190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90">
        <v>0.95286282352314688</v>
      </c>
      <c r="M57" s="190">
        <v>0.58262609700472079</v>
      </c>
      <c r="N57" s="190">
        <v>0.47184092472685457</v>
      </c>
      <c r="O57" s="190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90">
        <v>-1.6996879926957522</v>
      </c>
      <c r="M58" s="190">
        <v>-0.46741282911895099</v>
      </c>
      <c r="N58" s="190">
        <v>0.19939552653846943</v>
      </c>
      <c r="O58" s="190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90">
        <v>-0.13232393428252798</v>
      </c>
      <c r="M59" s="190">
        <v>0.49094883784411425</v>
      </c>
      <c r="N59" s="190">
        <v>0.97552666362167262</v>
      </c>
      <c r="O59" s="190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90">
        <v>0.87601845454409977</v>
      </c>
      <c r="M60" s="190">
        <v>1.6338216149415525</v>
      </c>
      <c r="N60" s="190">
        <v>2.6525058127308667</v>
      </c>
      <c r="O60" s="190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90">
        <v>0.87601845454409977</v>
      </c>
      <c r="M61" s="190">
        <v>1.6338216149415525</v>
      </c>
      <c r="N61" s="190">
        <v>2.6525058127308667</v>
      </c>
      <c r="O61" s="190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96"/>
      <c r="M62" s="196"/>
      <c r="N62" s="196"/>
      <c r="O62" s="196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96"/>
      <c r="M63" s="196"/>
      <c r="N63" s="196"/>
      <c r="O63" s="196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91"/>
      <c r="M64" s="191"/>
      <c r="N64" s="191"/>
      <c r="O64" s="191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91"/>
      <c r="M65" s="191"/>
      <c r="N65" s="191"/>
      <c r="O65" s="191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96"/>
      <c r="M66" s="196"/>
      <c r="N66" s="196"/>
      <c r="O66" s="196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90">
        <v>-123.29166666666667</v>
      </c>
      <c r="M67" s="190">
        <v>-123.29166666666667</v>
      </c>
      <c r="N67" s="190">
        <v>-123.29166666666667</v>
      </c>
      <c r="O67" s="190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90">
        <v>2800</v>
      </c>
      <c r="M68" s="190">
        <v>2800</v>
      </c>
      <c r="N68" s="190">
        <v>2800</v>
      </c>
      <c r="O68" s="190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90">
        <v>1909.4309784365259</v>
      </c>
      <c r="M69" s="190">
        <v>1690.9555902310638</v>
      </c>
      <c r="N69" s="190">
        <v>1538.0236675777603</v>
      </c>
      <c r="O69" s="190">
        <v>1569.3540427928758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90">
        <v>3500</v>
      </c>
      <c r="M70" s="190">
        <v>3500</v>
      </c>
      <c r="N70" s="190">
        <v>3500</v>
      </c>
      <c r="O70" s="190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90">
        <v>156.76717506300358</v>
      </c>
      <c r="M71" s="190">
        <v>126.00313799480629</v>
      </c>
      <c r="N71" s="190">
        <v>116.91912725921244</v>
      </c>
      <c r="O71" s="190">
        <v>109.76791994954699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90">
        <v>2822.4201487344362</v>
      </c>
      <c r="M72" s="190">
        <v>2816.7929652634075</v>
      </c>
      <c r="N72" s="190">
        <v>2816.8335832950702</v>
      </c>
      <c r="O72" s="190">
        <v>2813.6067292949529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88">
        <v>997759866.88190949</v>
      </c>
      <c r="M73" s="188">
        <v>707800475.26499701</v>
      </c>
      <c r="N73" s="188">
        <v>567114327.41726518</v>
      </c>
      <c r="O73" s="188">
        <v>575788202.34221888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95">
        <v>150467.24517169897</v>
      </c>
      <c r="M74" s="195">
        <v>144039.77209871516</v>
      </c>
      <c r="N74" s="195">
        <v>140181.66568973445</v>
      </c>
      <c r="O74" s="195">
        <v>140110.33867047014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95">
        <v>74838834.565129951</v>
      </c>
      <c r="M75" s="195">
        <v>47288206.841718264</v>
      </c>
      <c r="N75" s="195">
        <v>40635766.52482488</v>
      </c>
      <c r="O75" s="195">
        <v>35511087.636771843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98">
        <v>1.5080506860024631E-4</v>
      </c>
      <c r="M76" s="198">
        <v>2.0350335600550053E-4</v>
      </c>
      <c r="N76" s="198">
        <v>2.4718413715298912E-4</v>
      </c>
      <c r="O76" s="198">
        <v>2.4333659165040649E-4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98">
        <v>7.5006859916112015E-2</v>
      </c>
      <c r="M77" s="198">
        <v>6.6810080657283805E-2</v>
      </c>
      <c r="N77" s="198">
        <v>7.1653570647539536E-2</v>
      </c>
      <c r="O77" s="198">
        <v>6.1673871559573705E-2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89">
        <v>2806.9553577950619</v>
      </c>
      <c r="M78" s="189">
        <v>2805.1437052436527</v>
      </c>
      <c r="N78" s="189">
        <v>2805.0768828471073</v>
      </c>
      <c r="O78" s="189">
        <v>2803.9049550183272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92">
        <v>787.57931096911932</v>
      </c>
      <c r="M79" s="192">
        <v>662.70349320710886</v>
      </c>
      <c r="N79" s="192">
        <v>689.42837161335797</v>
      </c>
      <c r="O79" s="192">
        <v>574.37016229170865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95">
        <v>38818.827824694483</v>
      </c>
      <c r="M80" s="195">
        <v>38818.827824694483</v>
      </c>
      <c r="N80" s="195">
        <v>38818.827824694483</v>
      </c>
      <c r="O80" s="195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99">
        <v>129396092.74898161</v>
      </c>
      <c r="M81" s="199">
        <v>129396092.74898161</v>
      </c>
      <c r="N81" s="199">
        <v>129396092.74898161</v>
      </c>
      <c r="O81" s="199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95">
        <v>86999.999999999971</v>
      </c>
      <c r="M82" s="195">
        <v>86999.999999999971</v>
      </c>
      <c r="N82" s="195">
        <v>86999.999999999971</v>
      </c>
      <c r="O82" s="195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99">
        <v>289999999.99999994</v>
      </c>
      <c r="M83" s="199">
        <v>289999999.99999994</v>
      </c>
      <c r="N83" s="199">
        <v>289999999.99999994</v>
      </c>
      <c r="O83" s="199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95">
        <v>9264.0015244499918</v>
      </c>
      <c r="M84" s="195">
        <v>4179.5757097437345</v>
      </c>
      <c r="N84" s="195">
        <v>2678.2454850162208</v>
      </c>
      <c r="O84" s="195">
        <v>1496.3530379691292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89">
        <v>1.5</v>
      </c>
      <c r="M85" s="189">
        <v>2</v>
      </c>
      <c r="N85" s="189">
        <v>2.5</v>
      </c>
      <c r="O85" s="189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95">
        <v>4755.8743101826412</v>
      </c>
      <c r="M86" s="195">
        <v>1994.0356568620355</v>
      </c>
      <c r="N86" s="195">
        <v>1052.1040815198671</v>
      </c>
      <c r="O86" s="195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95">
        <v>5118.8473830169332</v>
      </c>
      <c r="M87" s="195">
        <v>2209.1525376668401</v>
      </c>
      <c r="N87" s="195">
        <v>1239.3817215558724</v>
      </c>
      <c r="O87" s="195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95">
        <v>4755.8743101826412</v>
      </c>
      <c r="M88" s="195">
        <v>1994.0356568620355</v>
      </c>
      <c r="N88" s="195">
        <v>1052.1040815198671</v>
      </c>
      <c r="O88" s="195">
        <v>592.43643599938059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90">
        <v>1.8</v>
      </c>
      <c r="M89" s="190">
        <v>2.0853981633974481</v>
      </c>
      <c r="N89" s="190">
        <v>2.4780972450961727</v>
      </c>
      <c r="O89" s="190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92">
        <v>1420.1267061173535</v>
      </c>
      <c r="M90" s="192">
        <v>95.752198009831744</v>
      </c>
      <c r="N90" s="192">
        <v>19.194112486621194</v>
      </c>
      <c r="O90" s="192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92">
        <v>537.29586434313285</v>
      </c>
      <c r="M91" s="192">
        <v>561.15079343168679</v>
      </c>
      <c r="N91" s="192">
        <v>569.99792927094325</v>
      </c>
      <c r="O91" s="192">
        <v>578.80131521362864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92">
        <v>408.30868419464207</v>
      </c>
      <c r="M92" s="192">
        <v>302.12207356439359</v>
      </c>
      <c r="N92" s="192">
        <v>262.74038581891148</v>
      </c>
      <c r="O92" s="192">
        <v>223.55344412423759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89">
        <v>0</v>
      </c>
      <c r="M93" s="189">
        <v>0</v>
      </c>
      <c r="N93" s="189">
        <v>0</v>
      </c>
      <c r="O93" s="189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92">
        <v>787.57931096911932</v>
      </c>
      <c r="M94" s="192">
        <v>662.70349320710886</v>
      </c>
      <c r="N94" s="192">
        <v>689.42837161335797</v>
      </c>
      <c r="O94" s="192">
        <v>574.37016229170865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92">
        <v>3500</v>
      </c>
      <c r="M95" s="192">
        <v>3500</v>
      </c>
      <c r="N95" s="192">
        <v>3500</v>
      </c>
      <c r="O95" s="192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92">
        <v>2014.2804877190592</v>
      </c>
      <c r="M96" s="192">
        <v>2014.2804877190592</v>
      </c>
      <c r="N96" s="192">
        <v>2014.2804877190592</v>
      </c>
      <c r="O96" s="192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89">
        <v>2014.2804877190592</v>
      </c>
      <c r="M97" s="189">
        <v>2014.2804877190592</v>
      </c>
      <c r="N97" s="189">
        <v>2014.2804877190592</v>
      </c>
      <c r="O97" s="189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90">
        <v>1.5565575501406395</v>
      </c>
      <c r="M98" s="190">
        <v>1.2510982334688685</v>
      </c>
      <c r="N98" s="190">
        <v>1.1609021481572299</v>
      </c>
      <c r="O98" s="190">
        <v>1.0898970686435683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92">
        <v>194.09413912347242</v>
      </c>
      <c r="M99" s="192">
        <v>194.09413912347242</v>
      </c>
      <c r="N99" s="192">
        <v>194.09413912347242</v>
      </c>
      <c r="O99" s="192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92">
        <v>16645.181656612192</v>
      </c>
      <c r="M100" s="192">
        <v>16645.181656612192</v>
      </c>
      <c r="N100" s="192">
        <v>16645.181656612192</v>
      </c>
      <c r="O100" s="192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95"/>
      <c r="M101" s="195"/>
      <c r="N101" s="195"/>
      <c r="O101" s="195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90">
        <v>0.62347491540903066</v>
      </c>
      <c r="M102" s="190">
        <v>0.62347491540903066</v>
      </c>
      <c r="N102" s="190">
        <v>0.62347491540903066</v>
      </c>
      <c r="O102" s="190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90">
        <v>0.62347491540903066</v>
      </c>
      <c r="M103" s="190">
        <v>0.62347491540903066</v>
      </c>
      <c r="N103" s="190">
        <v>0.62347491540903066</v>
      </c>
      <c r="O103" s="190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88">
        <v>14795</v>
      </c>
      <c r="M104" s="188">
        <v>14795</v>
      </c>
      <c r="N104" s="188">
        <v>14795</v>
      </c>
      <c r="O104" s="188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92">
        <v>-123.29166666666667</v>
      </c>
      <c r="M105" s="192">
        <v>-123.29166666666667</v>
      </c>
      <c r="N105" s="192">
        <v>-123.29166666666667</v>
      </c>
      <c r="O105" s="192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91"/>
      <c r="M106" s="191"/>
      <c r="N106" s="191"/>
      <c r="O106" s="191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92">
        <v>-910.87097763578595</v>
      </c>
      <c r="M107" s="192">
        <v>-785.99515987377549</v>
      </c>
      <c r="N107" s="192">
        <v>-812.7200382800246</v>
      </c>
      <c r="O107" s="192">
        <v>-697.66182895837528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90">
        <v>3.7835923922104817E-2</v>
      </c>
      <c r="M108" s="190">
        <v>1.6649895128467544E-2</v>
      </c>
      <c r="N108" s="190">
        <v>1.0726800574048566E-2</v>
      </c>
      <c r="O108" s="190">
        <v>1.6954573220574328E-3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89">
        <v>2785.1006045537742</v>
      </c>
      <c r="M109" s="189">
        <v>2794.4830281684162</v>
      </c>
      <c r="N109" s="189">
        <v>2796.3023196738063</v>
      </c>
      <c r="O109" s="189">
        <v>2799.5130899513856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200">
        <v>8.0055136256249507E-2</v>
      </c>
      <c r="M110" s="200">
        <v>6.736187417227342E-2</v>
      </c>
      <c r="N110" s="200">
        <v>7.0078379992635012E-2</v>
      </c>
      <c r="O110" s="200">
        <v>5.8383049127086306E-2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200">
        <v>8.0055136256249507E-2</v>
      </c>
      <c r="M111" s="200">
        <v>6.736187417227342E-2</v>
      </c>
      <c r="N111" s="200">
        <v>7.0078379992635012E-2</v>
      </c>
      <c r="O111" s="200">
        <v>5.8383049127086306E-2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96"/>
      <c r="M112" s="196"/>
      <c r="N112" s="196"/>
      <c r="O112" s="196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92">
        <v>90.212333179266878</v>
      </c>
      <c r="M113" s="192">
        <v>90.212333179266878</v>
      </c>
      <c r="N113" s="192">
        <v>90.212333179266878</v>
      </c>
      <c r="O113" s="192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94">
        <v>1.6641565715404047E-9</v>
      </c>
      <c r="M114" s="194">
        <v>1.6641565715404047E-9</v>
      </c>
      <c r="N114" s="194">
        <v>1.6641565715404047E-9</v>
      </c>
      <c r="O114" s="19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96"/>
      <c r="M115" s="196"/>
      <c r="N115" s="196"/>
      <c r="O115" s="196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96"/>
      <c r="M116" s="196"/>
      <c r="N116" s="196"/>
      <c r="O116" s="196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96"/>
      <c r="M117" s="196"/>
      <c r="N117" s="196"/>
      <c r="O117" s="196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90">
        <v>0.2894651978787075</v>
      </c>
      <c r="M118" s="190">
        <v>0.24167020477805987</v>
      </c>
      <c r="N118" s="190">
        <v>0.23234521741945613</v>
      </c>
      <c r="O118" s="190">
        <v>0.20959328922292766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94">
        <v>0.1764573607132747</v>
      </c>
      <c r="M119" s="194">
        <v>0.14750866143207148</v>
      </c>
      <c r="N119" s="194">
        <v>0.15173499245887154</v>
      </c>
      <c r="O119" s="194">
        <v>0.12314892797409971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89">
        <v>-131.51232454134481</v>
      </c>
      <c r="M120" s="189">
        <v>-101.8802860790333</v>
      </c>
      <c r="N120" s="189">
        <v>-103.58907088530368</v>
      </c>
      <c r="O120" s="189">
        <v>-85.219196302762441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89">
        <v>-90.981881194694239</v>
      </c>
      <c r="M121" s="189">
        <v>-69.170797745127899</v>
      </c>
      <c r="N121" s="189">
        <v>-73.788867024160552</v>
      </c>
      <c r="O121" s="189">
        <v>-54.472533054425661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90">
        <v>-123.19166666666668</v>
      </c>
      <c r="M122" s="190">
        <v>-123.19166666666668</v>
      </c>
      <c r="N122" s="190">
        <v>-123.19166666666668</v>
      </c>
      <c r="O122" s="190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5" t="s">
        <v>351</v>
      </c>
      <c r="D123" s="103" t="s">
        <v>120</v>
      </c>
      <c r="E123" s="113">
        <v>0</v>
      </c>
      <c r="F123" s="142" t="s">
        <v>352</v>
      </c>
      <c r="J123" s="165" t="s">
        <v>351</v>
      </c>
      <c r="K123" s="103" t="s">
        <v>120</v>
      </c>
      <c r="L123" s="200">
        <v>0</v>
      </c>
      <c r="M123" s="200">
        <v>0</v>
      </c>
      <c r="N123" s="200">
        <v>0</v>
      </c>
      <c r="O123" s="200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5" t="s">
        <v>350</v>
      </c>
      <c r="D124" s="103" t="s">
        <v>120</v>
      </c>
      <c r="E124" s="109">
        <v>-88.093742708092066</v>
      </c>
      <c r="F124" s="142" t="s">
        <v>352</v>
      </c>
      <c r="J124" s="165" t="s">
        <v>350</v>
      </c>
      <c r="K124" s="103" t="s">
        <v>120</v>
      </c>
      <c r="L124" s="190">
        <v>-79.8339147984276</v>
      </c>
      <c r="M124" s="190">
        <v>-85.75104981737654</v>
      </c>
      <c r="N124" s="190">
        <v>-88.093742708092066</v>
      </c>
      <c r="O124" s="190">
        <v>-90.210753224210066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5" t="s">
        <v>349</v>
      </c>
      <c r="D125" s="103" t="s">
        <v>120</v>
      </c>
      <c r="E125" s="113">
        <v>-21.483662640318066</v>
      </c>
      <c r="F125" s="142" t="s">
        <v>352</v>
      </c>
      <c r="J125" s="165" t="s">
        <v>349</v>
      </c>
      <c r="K125" s="103" t="s">
        <v>120</v>
      </c>
      <c r="L125" s="200">
        <v>-21.494797911699134</v>
      </c>
      <c r="M125" s="200">
        <v>-20.293545140458644</v>
      </c>
      <c r="N125" s="200">
        <v>-21.483662640318066</v>
      </c>
      <c r="O125" s="200">
        <v>-19.105998181158864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5" t="s">
        <v>351</v>
      </c>
      <c r="D126" s="103" t="s">
        <v>120</v>
      </c>
      <c r="E126" s="113">
        <v>1.1401456478057396E-3</v>
      </c>
      <c r="F126" s="142" t="s">
        <v>348</v>
      </c>
      <c r="J126" s="165" t="s">
        <v>351</v>
      </c>
      <c r="K126" s="103" t="s">
        <v>120</v>
      </c>
      <c r="L126" s="200">
        <v>4.0215592424512944E-3</v>
      </c>
      <c r="M126" s="200">
        <v>1.7697080630985826E-3</v>
      </c>
      <c r="N126" s="200">
        <v>1.1401456478057396E-3</v>
      </c>
      <c r="O126" s="200">
        <v>1.8020921275080322E-4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5" t="s">
        <v>350</v>
      </c>
      <c r="D127" s="103" t="s">
        <v>120</v>
      </c>
      <c r="E127" s="109">
        <v>-88.02229121011996</v>
      </c>
      <c r="F127" s="142" t="s">
        <v>348</v>
      </c>
      <c r="J127" s="165" t="s">
        <v>350</v>
      </c>
      <c r="K127" s="103" t="s">
        <v>120</v>
      </c>
      <c r="L127" s="190">
        <v>-79.769162721538052</v>
      </c>
      <c r="M127" s="190">
        <v>-85.681498442059961</v>
      </c>
      <c r="N127" s="190">
        <v>-88.02229121011996</v>
      </c>
      <c r="O127" s="190">
        <v>-90.137584651131959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5" t="s">
        <v>349</v>
      </c>
      <c r="D128" s="103" t="s">
        <v>120</v>
      </c>
      <c r="E128" s="113">
        <v>-21.46848914107218</v>
      </c>
      <c r="F128" s="142" t="s">
        <v>348</v>
      </c>
      <c r="J128" s="165" t="s">
        <v>349</v>
      </c>
      <c r="K128" s="103" t="s">
        <v>120</v>
      </c>
      <c r="L128" s="200">
        <v>-21.477152175627808</v>
      </c>
      <c r="M128" s="200">
        <v>-20.278794274315437</v>
      </c>
      <c r="N128" s="200">
        <v>-21.46848914107218</v>
      </c>
      <c r="O128" s="200">
        <v>-19.093683288361454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5" t="s">
        <v>347</v>
      </c>
      <c r="D129" s="103" t="s">
        <v>120</v>
      </c>
      <c r="E129" s="113">
        <v>-23.49637843648005</v>
      </c>
      <c r="J129" s="165" t="s">
        <v>347</v>
      </c>
      <c r="K129" s="103" t="s">
        <v>120</v>
      </c>
      <c r="L129" s="189">
        <v>-17.523923993918729</v>
      </c>
      <c r="M129" s="189">
        <v>-21.802441623784492</v>
      </c>
      <c r="N129" s="189">
        <v>-23.49637843648005</v>
      </c>
      <c r="O129" s="189">
        <v>-25.027130529649465</v>
      </c>
      <c r="U129" s="144">
        <v>164537</v>
      </c>
      <c r="V129" s="144">
        <v>-147784</v>
      </c>
      <c r="W129" s="143">
        <v>78.25</v>
      </c>
    </row>
    <row r="130" spans="3:23" ht="16.2">
      <c r="C130" s="165" t="s">
        <v>346</v>
      </c>
      <c r="D130" s="103" t="s">
        <v>120</v>
      </c>
      <c r="E130" s="113">
        <v>3018.8768217447646</v>
      </c>
      <c r="J130" s="165" t="s">
        <v>346</v>
      </c>
      <c r="K130" s="103" t="s">
        <v>120</v>
      </c>
      <c r="L130" s="189">
        <v>2997.1619494237261</v>
      </c>
      <c r="M130" s="189">
        <v>3024.7894225430455</v>
      </c>
      <c r="N130" s="189">
        <v>3018.8768217447646</v>
      </c>
      <c r="O130" s="189">
        <v>3044.3322513240018</v>
      </c>
      <c r="U130" s="144">
        <v>176290</v>
      </c>
      <c r="V130" s="144">
        <v>-147784</v>
      </c>
      <c r="W130" s="143">
        <v>5.05</v>
      </c>
    </row>
    <row r="131" spans="3:23" ht="16.2">
      <c r="C131" s="165" t="s">
        <v>345</v>
      </c>
      <c r="D131" s="103" t="s">
        <v>120</v>
      </c>
      <c r="E131" s="113">
        <v>87.831110336558268</v>
      </c>
      <c r="J131" s="165" t="s">
        <v>345</v>
      </c>
      <c r="K131" s="103" t="s">
        <v>120</v>
      </c>
      <c r="L131" s="189">
        <v>109.5849335870903</v>
      </c>
      <c r="M131" s="189">
        <v>87.672945630325998</v>
      </c>
      <c r="N131" s="189">
        <v>87.831110336558268</v>
      </c>
      <c r="O131" s="189">
        <v>75.265892523267908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99">
        <v>5.8722784924298643E-4</v>
      </c>
      <c r="M132" s="199">
        <v>7.9243250356270795E-4</v>
      </c>
      <c r="N132" s="199">
        <v>9.6252341234037329E-4</v>
      </c>
      <c r="O132" s="199">
        <v>9.4754125098918721E-4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99">
        <v>0.43420707559348615</v>
      </c>
      <c r="M133" s="199">
        <v>0.43699160968249873</v>
      </c>
      <c r="N133" s="199">
        <v>0.46959119650800563</v>
      </c>
      <c r="O133" s="199">
        <v>0.44314641525918591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99">
        <v>27.0838363499347</v>
      </c>
      <c r="M134" s="199">
        <v>20.029346462996614</v>
      </c>
      <c r="N134" s="199">
        <v>19.769143191521266</v>
      </c>
      <c r="O134" s="199">
        <v>15.20571130723215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97"/>
      <c r="M135" s="197"/>
      <c r="N135" s="197"/>
      <c r="O135" s="197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4"/>
      <c r="E136" s="109">
        <v>6.014862663421173</v>
      </c>
      <c r="F136" t="s">
        <v>341</v>
      </c>
      <c r="J136" s="103" t="s">
        <v>92</v>
      </c>
      <c r="K136" s="164"/>
      <c r="L136" s="190">
        <v>1.4812583073587486</v>
      </c>
      <c r="M136" s="190">
        <v>3.2501218122193491</v>
      </c>
      <c r="N136" s="190">
        <v>6.014862663421173</v>
      </c>
      <c r="O136" s="190">
        <v>5.286104670707072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2024-10-28T14:59:38Z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