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ier\Documents\GitHub\March-Madness\"/>
    </mc:Choice>
  </mc:AlternateContent>
  <xr:revisionPtr revIDLastSave="0" documentId="13_ncr:1_{365C2FF7-CAA4-4DB9-8B3B-E846AE7E3BAC}" xr6:coauthVersionLast="47" xr6:coauthVersionMax="47" xr10:uidLastSave="{00000000-0000-0000-0000-000000000000}"/>
  <bookViews>
    <workbookView xWindow="28680" yWindow="-120" windowWidth="29040" windowHeight="15840" xr2:uid="{7962A79C-4C84-4A9A-BF4F-14156F7AA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M29" i="1"/>
  <c r="L29" i="1"/>
  <c r="M24" i="1"/>
  <c r="L24" i="1"/>
  <c r="M19" i="1"/>
  <c r="L19" i="1"/>
  <c r="M12" i="1"/>
  <c r="L12" i="1"/>
  <c r="M7" i="1"/>
  <c r="L7" i="1"/>
  <c r="M5" i="1"/>
  <c r="L5" i="1"/>
  <c r="M3" i="1"/>
  <c r="L3" i="1"/>
  <c r="N14" i="1"/>
  <c r="J14" i="1"/>
  <c r="I14" i="1"/>
  <c r="M14" i="1" s="1"/>
  <c r="H14" i="1"/>
  <c r="N7" i="1"/>
  <c r="K7" i="1"/>
  <c r="J7" i="1"/>
  <c r="I7" i="1"/>
  <c r="H7" i="1"/>
  <c r="N5" i="1"/>
  <c r="K5" i="1"/>
  <c r="J5" i="1"/>
  <c r="I5" i="1"/>
  <c r="H5" i="1"/>
  <c r="N29" i="1"/>
  <c r="K29" i="1"/>
  <c r="J29" i="1"/>
  <c r="I29" i="1"/>
  <c r="H29" i="1"/>
  <c r="N24" i="1"/>
  <c r="K24" i="1"/>
  <c r="J24" i="1"/>
  <c r="I24" i="1"/>
  <c r="H24" i="1"/>
  <c r="N19" i="1"/>
  <c r="K19" i="1"/>
  <c r="J19" i="1"/>
  <c r="I19" i="1"/>
  <c r="H19" i="1"/>
  <c r="N12" i="1"/>
  <c r="N3" i="1"/>
  <c r="K12" i="1"/>
  <c r="J12" i="1"/>
  <c r="I12" i="1"/>
  <c r="H12" i="1"/>
  <c r="I3" i="1"/>
  <c r="H3" i="1"/>
  <c r="K3" i="1"/>
  <c r="J3" i="1"/>
  <c r="L14" i="1" l="1"/>
</calcChain>
</file>

<file path=xl/sharedStrings.xml><?xml version="1.0" encoding="utf-8"?>
<sst xmlns="http://schemas.openxmlformats.org/spreadsheetml/2006/main" count="72" uniqueCount="20">
  <si>
    <t>Precision</t>
  </si>
  <si>
    <t>Recall</t>
  </si>
  <si>
    <t>Confusion Matrix</t>
  </si>
  <si>
    <t>Hyper Parameters</t>
  </si>
  <si>
    <t>Run Number</t>
  </si>
  <si>
    <t>SVC</t>
  </si>
  <si>
    <t>Decision Tree</t>
  </si>
  <si>
    <t>Overall Accuracy</t>
  </si>
  <si>
    <t>MLP Classifier (Neural Network)</t>
  </si>
  <si>
    <t>K Nearest Neighbors Classifier</t>
  </si>
  <si>
    <t>GaussianNB Classifier</t>
  </si>
  <si>
    <t>Preprocessing</t>
  </si>
  <si>
    <t>Standard Scaler</t>
  </si>
  <si>
    <t>PCA</t>
  </si>
  <si>
    <t>Other Settings</t>
  </si>
  <si>
    <t>Grid Search</t>
  </si>
  <si>
    <r>
      <t>max_depth</t>
    </r>
    <r>
      <rPr>
        <sz val="11"/>
        <rFont val="Consolas"/>
        <family val="3"/>
      </rPr>
      <t>: [4,8,12]</t>
    </r>
  </si>
  <si>
    <t>Max Depth</t>
  </si>
  <si>
    <t>kernel: ['linear', 'poly', 'rbf', 'sigmoid', 'precomputed']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</si>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</sst>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2" applyNumberFormat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0" fontId="0" fillId="0" borderId="7" xfId="0" applyBorder="1" applyAlignment="1">
      <alignment horizontal="center"/>
    </xf>
    <xf numFmtId="10" fontId="0" fillId="0" borderId="7" xfId="2" applyNumberFormat="1" applyFont="1" applyBorder="1"/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2" fillId="0" borderId="0" xfId="0" applyFont="1" applyBorder="1" applyAlignment="1">
      <alignment horizontal="center"/>
    </xf>
    <xf numFmtId="10" fontId="0" fillId="0" borderId="10" xfId="2" applyNumberFormat="1" applyFont="1" applyBorder="1"/>
    <xf numFmtId="0" fontId="0" fillId="0" borderId="1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D644-229B-439A-85E8-3F82679646B1}">
  <dimension ref="A1:Z30"/>
  <sheetViews>
    <sheetView tabSelected="1" workbookViewId="0">
      <selection activeCell="F3" sqref="F3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12" customWidth="1"/>
    <col min="4" max="5" width="12.42578125" customWidth="1"/>
    <col min="6" max="6" width="14.5703125" customWidth="1"/>
    <col min="7" max="7" width="49.28515625" bestFit="1" customWidth="1"/>
    <col min="8" max="11" width="8.140625" bestFit="1" customWidth="1"/>
    <col min="12" max="13" width="9.140625" customWidth="1"/>
    <col min="14" max="14" width="16.85546875" customWidth="1"/>
    <col min="15" max="16" width="9.28515625" customWidth="1"/>
  </cols>
  <sheetData>
    <row r="1" spans="1:26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6" x14ac:dyDescent="0.25">
      <c r="A2" s="8" t="s">
        <v>4</v>
      </c>
      <c r="B2" s="24" t="s">
        <v>11</v>
      </c>
      <c r="C2" s="25"/>
      <c r="D2" s="21" t="s">
        <v>3</v>
      </c>
      <c r="E2" s="22"/>
      <c r="F2" s="21" t="s">
        <v>14</v>
      </c>
      <c r="G2" s="22"/>
      <c r="H2" s="24" t="s">
        <v>0</v>
      </c>
      <c r="I2" s="25"/>
      <c r="J2" s="24" t="s">
        <v>1</v>
      </c>
      <c r="K2" s="25"/>
      <c r="L2" s="21" t="s">
        <v>19</v>
      </c>
      <c r="M2" s="22"/>
      <c r="N2" s="15" t="s">
        <v>7</v>
      </c>
      <c r="O2" s="21" t="s">
        <v>2</v>
      </c>
      <c r="P2" s="22"/>
    </row>
    <row r="3" spans="1:26" x14ac:dyDescent="0.25">
      <c r="A3" s="28">
        <v>1</v>
      </c>
      <c r="B3" s="26" t="s">
        <v>12</v>
      </c>
      <c r="C3" s="32"/>
      <c r="D3" s="7"/>
      <c r="E3" s="4"/>
      <c r="F3" s="26"/>
      <c r="G3" s="34"/>
      <c r="H3" s="5">
        <f>O3/SUM(O3:O4)</f>
        <v>0.60899378089618883</v>
      </c>
      <c r="I3" s="6">
        <f>P4/SUM(P3:P4)</f>
        <v>0.60765227447956827</v>
      </c>
      <c r="J3" s="16">
        <f>O3/SUM(O3:P3)</f>
        <v>0.65231872918267997</v>
      </c>
      <c r="K3" s="16">
        <f>P4/SUM(O4:P4)</f>
        <v>0.56249442412347217</v>
      </c>
      <c r="L3" s="5">
        <f>2*((H3*J3)/(H3+J3))</f>
        <v>0.62991216857036836</v>
      </c>
      <c r="M3" s="6">
        <f>2*((I3*K3)/(I3+K3))</f>
        <v>0.58420199212416035</v>
      </c>
      <c r="N3" s="40">
        <f>(O3+P4)/SUM(O3:P4)</f>
        <v>0.60838642115367836</v>
      </c>
      <c r="O3" s="13">
        <v>7638</v>
      </c>
      <c r="P3" s="10">
        <v>4071</v>
      </c>
    </row>
    <row r="4" spans="1:26" x14ac:dyDescent="0.25">
      <c r="A4" s="29"/>
      <c r="B4" s="27" t="s">
        <v>13</v>
      </c>
      <c r="C4" s="33"/>
      <c r="D4" s="2"/>
      <c r="E4" s="3"/>
      <c r="F4" s="37"/>
      <c r="G4" s="31"/>
      <c r="H4" s="2"/>
      <c r="I4" s="3"/>
      <c r="J4" s="17"/>
      <c r="K4" s="17"/>
      <c r="L4" s="2"/>
      <c r="M4" s="3"/>
      <c r="N4" s="41"/>
      <c r="O4" s="14">
        <v>4904</v>
      </c>
      <c r="P4" s="12">
        <v>6305</v>
      </c>
    </row>
    <row r="5" spans="1:26" x14ac:dyDescent="0.25">
      <c r="A5" s="28">
        <v>2</v>
      </c>
      <c r="B5" s="26" t="s">
        <v>12</v>
      </c>
      <c r="C5" s="32"/>
      <c r="D5" s="30" t="s">
        <v>17</v>
      </c>
      <c r="E5" s="4">
        <v>8</v>
      </c>
      <c r="F5" s="26" t="s">
        <v>15</v>
      </c>
      <c r="G5" s="30" t="s">
        <v>16</v>
      </c>
      <c r="H5" s="5">
        <f>O5/SUM(O5:O6)</f>
        <v>0.69683834778174403</v>
      </c>
      <c r="I5" s="6">
        <f>P6/SUM(P5:P6)</f>
        <v>0.68023672883787656</v>
      </c>
      <c r="J5" s="16">
        <f>O5/SUM(O5:P5)</f>
        <v>0.69689757756056103</v>
      </c>
      <c r="K5" s="16">
        <f>P6/SUM(O6:P6)</f>
        <v>0.68017573746973914</v>
      </c>
      <c r="L5" s="5">
        <f>2*((H5*J5)/(H5+J5))</f>
        <v>0.69686796141260476</v>
      </c>
      <c r="M5" s="6">
        <f>2*((I5*K5)/(I5+K5))</f>
        <v>0.68020623178659489</v>
      </c>
      <c r="N5" s="40">
        <f>(O5+P6)/SUM(O5:P6)</f>
        <v>0.68875992669517405</v>
      </c>
      <c r="O5" s="13">
        <v>8199</v>
      </c>
      <c r="P5" s="10">
        <v>3566</v>
      </c>
    </row>
    <row r="6" spans="1:26" x14ac:dyDescent="0.25">
      <c r="A6" s="29"/>
      <c r="B6" s="27" t="s">
        <v>13</v>
      </c>
      <c r="C6" s="33"/>
      <c r="D6" s="2"/>
      <c r="E6" s="3"/>
      <c r="F6" s="27"/>
      <c r="G6" s="35"/>
      <c r="H6" s="2"/>
      <c r="I6" s="3"/>
      <c r="J6" s="17"/>
      <c r="K6" s="17"/>
      <c r="L6" s="2"/>
      <c r="M6" s="3"/>
      <c r="N6" s="41"/>
      <c r="O6" s="14">
        <v>3567</v>
      </c>
      <c r="P6" s="12">
        <v>7586</v>
      </c>
    </row>
    <row r="7" spans="1:26" x14ac:dyDescent="0.25">
      <c r="A7" s="28">
        <v>3</v>
      </c>
      <c r="B7" s="26" t="s">
        <v>12</v>
      </c>
      <c r="C7" s="32"/>
      <c r="D7" s="30" t="s">
        <v>17</v>
      </c>
      <c r="E7" s="4">
        <v>8</v>
      </c>
      <c r="F7" s="26" t="s">
        <v>15</v>
      </c>
      <c r="G7" t="s">
        <v>16</v>
      </c>
      <c r="H7" s="5">
        <f>O7/SUM(O7:O8)</f>
        <v>0.73379429559204845</v>
      </c>
      <c r="I7" s="6">
        <f>P8/SUM(P7:P8)</f>
        <v>0.70902361649629886</v>
      </c>
      <c r="J7" s="16">
        <f>O7/SUM(O7:P7)</f>
        <v>0.7199796472184532</v>
      </c>
      <c r="K7" s="16">
        <f>P8/SUM(O8:P8)</f>
        <v>0.72317095092575945</v>
      </c>
      <c r="L7" s="5">
        <f>2*((H7*J7)/(H7+J7))</f>
        <v>0.72682133378991531</v>
      </c>
      <c r="M7" s="6">
        <f>2*((I7*K7)/(I7+K7))</f>
        <v>0.71602740945092103</v>
      </c>
      <c r="N7" s="40">
        <f>(O7+P8)/SUM(O7:P8)</f>
        <v>0.72152892922593592</v>
      </c>
      <c r="O7" s="13">
        <v>8490</v>
      </c>
      <c r="P7" s="10">
        <v>3302</v>
      </c>
    </row>
    <row r="8" spans="1:26" x14ac:dyDescent="0.25">
      <c r="A8" s="29"/>
      <c r="B8" s="27"/>
      <c r="C8" s="33"/>
      <c r="D8" s="2"/>
      <c r="E8" s="3"/>
      <c r="F8" s="27"/>
      <c r="G8" s="35"/>
      <c r="H8" s="2"/>
      <c r="I8" s="3"/>
      <c r="J8" s="17"/>
      <c r="K8" s="17"/>
      <c r="L8" s="2"/>
      <c r="M8" s="3"/>
      <c r="N8" s="41"/>
      <c r="O8" s="14">
        <v>3080</v>
      </c>
      <c r="P8" s="12">
        <v>8046</v>
      </c>
    </row>
    <row r="10" spans="1:26" x14ac:dyDescent="0.25">
      <c r="A10" s="20" t="s">
        <v>5</v>
      </c>
      <c r="B10" s="20"/>
      <c r="C10" s="20"/>
      <c r="D10" s="20"/>
      <c r="E10" s="20"/>
      <c r="F10" s="39"/>
      <c r="G10" s="39"/>
      <c r="H10" s="20"/>
      <c r="I10" s="20"/>
      <c r="J10" s="20"/>
      <c r="K10" s="20"/>
      <c r="L10" s="20"/>
      <c r="M10" s="20"/>
      <c r="N10" s="20"/>
      <c r="O10" s="20"/>
      <c r="P10" s="20"/>
    </row>
    <row r="11" spans="1:26" x14ac:dyDescent="0.25">
      <c r="A11" s="8" t="s">
        <v>4</v>
      </c>
      <c r="B11" s="24" t="s">
        <v>11</v>
      </c>
      <c r="C11" s="25"/>
      <c r="D11" s="21" t="s">
        <v>3</v>
      </c>
      <c r="E11" s="22"/>
      <c r="F11" s="21" t="s">
        <v>14</v>
      </c>
      <c r="G11" s="22"/>
      <c r="H11" s="24" t="s">
        <v>0</v>
      </c>
      <c r="I11" s="25"/>
      <c r="J11" s="21" t="s">
        <v>1</v>
      </c>
      <c r="K11" s="22"/>
      <c r="L11" s="21" t="s">
        <v>19</v>
      </c>
      <c r="M11" s="22"/>
      <c r="N11" s="15" t="s">
        <v>7</v>
      </c>
      <c r="O11" s="21" t="s">
        <v>2</v>
      </c>
      <c r="P11" s="22"/>
      <c r="W11" s="23"/>
      <c r="X11" s="23"/>
      <c r="Y11" s="23"/>
      <c r="Z11" s="23"/>
    </row>
    <row r="12" spans="1:26" x14ac:dyDescent="0.25">
      <c r="A12" s="18">
        <v>1</v>
      </c>
      <c r="B12" s="26" t="s">
        <v>12</v>
      </c>
      <c r="C12" s="32"/>
      <c r="D12" s="7"/>
      <c r="E12" s="4"/>
      <c r="F12" s="7"/>
      <c r="G12" s="30"/>
      <c r="H12" s="5">
        <f>O12/SUM(O12:O13)</f>
        <v>0.72745374595536383</v>
      </c>
      <c r="I12" s="6">
        <f>P13/SUM(P12:P13)</f>
        <v>0.72738150023009662</v>
      </c>
      <c r="J12" s="16">
        <f>O12/SUM(O12:P12)</f>
        <v>0.74748508098891731</v>
      </c>
      <c r="K12" s="16">
        <f>P13/SUM(O13:P13)</f>
        <v>0.70638183768323204</v>
      </c>
      <c r="L12" s="5">
        <f>2*((H12*J12)/(H12+J12))</f>
        <v>0.73733338939578696</v>
      </c>
      <c r="M12" s="6">
        <f>2*((I12*K12)/(I12+K12))</f>
        <v>0.71672788282773325</v>
      </c>
      <c r="N12" s="16">
        <f>(O12+P13)/SUM(O12:P13)</f>
        <v>0.72741949559298369</v>
      </c>
      <c r="O12" s="9">
        <v>8768</v>
      </c>
      <c r="P12" s="10">
        <v>2962</v>
      </c>
      <c r="W12" s="1"/>
      <c r="X12" s="1"/>
    </row>
    <row r="13" spans="1:26" x14ac:dyDescent="0.25">
      <c r="A13" s="19"/>
      <c r="B13" s="27" t="s">
        <v>13</v>
      </c>
      <c r="C13" s="33"/>
      <c r="D13" s="2"/>
      <c r="E13" s="3"/>
      <c r="F13" s="38"/>
      <c r="G13" s="36"/>
      <c r="H13" s="2"/>
      <c r="I13" s="3"/>
      <c r="J13" s="17"/>
      <c r="K13" s="17"/>
      <c r="L13" s="2"/>
      <c r="M13" s="3"/>
      <c r="N13" s="17"/>
      <c r="O13" s="11">
        <v>3285</v>
      </c>
      <c r="P13" s="12">
        <v>7903</v>
      </c>
    </row>
    <row r="14" spans="1:26" x14ac:dyDescent="0.25">
      <c r="A14" s="18">
        <v>2</v>
      </c>
      <c r="B14" s="26" t="s">
        <v>12</v>
      </c>
      <c r="C14" s="32"/>
      <c r="D14" s="7"/>
      <c r="E14" s="4"/>
      <c r="F14" s="7" t="s">
        <v>15</v>
      </c>
      <c r="G14" s="30" t="s">
        <v>18</v>
      </c>
      <c r="H14" s="5">
        <f>O14/SUM(O14:O15)</f>
        <v>0.5</v>
      </c>
      <c r="I14" s="6">
        <f>P15/SUM(P14:P15)</f>
        <v>0.5</v>
      </c>
      <c r="J14" s="16">
        <f>O14/SUM(O14:P14)</f>
        <v>0.5</v>
      </c>
      <c r="K14" s="16">
        <f>P15/SUM(O15:P15)</f>
        <v>0.5</v>
      </c>
      <c r="L14" s="5">
        <f>2*((H14*J14)/(H14+J14))</f>
        <v>0.5</v>
      </c>
      <c r="M14" s="6">
        <f>2*((I14*K14)/(I14+K14))</f>
        <v>0.5</v>
      </c>
      <c r="N14" s="16">
        <f>(O14+P15)/SUM(O14:P15)</f>
        <v>0.5</v>
      </c>
      <c r="O14" s="9">
        <v>1</v>
      </c>
      <c r="P14" s="10">
        <v>1</v>
      </c>
      <c r="W14" s="1"/>
      <c r="X14" s="1"/>
    </row>
    <row r="15" spans="1:26" x14ac:dyDescent="0.25">
      <c r="A15" s="19"/>
      <c r="B15" s="27"/>
      <c r="C15" s="33"/>
      <c r="D15" s="2"/>
      <c r="E15" s="3"/>
      <c r="F15" s="2"/>
      <c r="G15" s="17"/>
      <c r="H15" s="2"/>
      <c r="I15" s="3"/>
      <c r="J15" s="17"/>
      <c r="K15" s="17"/>
      <c r="L15" s="2"/>
      <c r="M15" s="3"/>
      <c r="N15" s="17"/>
      <c r="O15" s="11">
        <v>1</v>
      </c>
      <c r="P15" s="12">
        <v>1</v>
      </c>
    </row>
    <row r="17" spans="1:16" x14ac:dyDescent="0.25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5">
      <c r="A18" s="8" t="s">
        <v>4</v>
      </c>
      <c r="B18" s="24" t="s">
        <v>11</v>
      </c>
      <c r="C18" s="25"/>
      <c r="D18" s="21" t="s">
        <v>3</v>
      </c>
      <c r="E18" s="22"/>
      <c r="F18" s="21" t="s">
        <v>14</v>
      </c>
      <c r="G18" s="22"/>
      <c r="H18" s="24" t="s">
        <v>0</v>
      </c>
      <c r="I18" s="25"/>
      <c r="J18" s="21" t="s">
        <v>1</v>
      </c>
      <c r="K18" s="22"/>
      <c r="L18" s="21" t="s">
        <v>19</v>
      </c>
      <c r="M18" s="22"/>
      <c r="N18" s="15" t="s">
        <v>7</v>
      </c>
      <c r="O18" s="21" t="s">
        <v>2</v>
      </c>
      <c r="P18" s="22"/>
    </row>
    <row r="19" spans="1:16" x14ac:dyDescent="0.25">
      <c r="A19" s="18">
        <v>1</v>
      </c>
      <c r="B19" s="26" t="s">
        <v>12</v>
      </c>
      <c r="C19" s="32"/>
      <c r="D19" s="7"/>
      <c r="E19" s="4"/>
      <c r="F19" s="7"/>
      <c r="G19" s="30"/>
      <c r="H19" s="5">
        <f>O19/SUM(O19:O20)</f>
        <v>0.70570810983908416</v>
      </c>
      <c r="I19" s="6">
        <f>P20/SUM(P19:P20)</f>
        <v>0.71899875323678908</v>
      </c>
      <c r="J19" s="16">
        <f>O19/SUM(O19:P19)</f>
        <v>0.75053214133673907</v>
      </c>
      <c r="K19" s="16">
        <f>P20/SUM(O20:P20)</f>
        <v>0.67099257137742774</v>
      </c>
      <c r="L19" s="5">
        <f>2*((H19*J19)/(H19+J19))</f>
        <v>0.72743026902129071</v>
      </c>
      <c r="M19" s="6">
        <f>2*((I19*K19)/(I19+K19))</f>
        <v>0.6941666666666666</v>
      </c>
      <c r="N19" s="16">
        <f>(O19+P20)/SUM(O19:P20)</f>
        <v>0.71175495243913078</v>
      </c>
      <c r="O19" s="9">
        <v>8815</v>
      </c>
      <c r="P19" s="10">
        <v>2930</v>
      </c>
    </row>
    <row r="20" spans="1:16" x14ac:dyDescent="0.25">
      <c r="A20" s="19"/>
      <c r="B20" s="27" t="s">
        <v>13</v>
      </c>
      <c r="C20" s="33"/>
      <c r="D20" s="2"/>
      <c r="E20" s="3"/>
      <c r="F20" s="2"/>
      <c r="G20" s="17"/>
      <c r="H20" s="2"/>
      <c r="I20" s="3"/>
      <c r="J20" s="17"/>
      <c r="K20" s="17"/>
      <c r="L20" s="2"/>
      <c r="M20" s="3"/>
      <c r="N20" s="17"/>
      <c r="O20" s="11">
        <v>3676</v>
      </c>
      <c r="P20" s="12">
        <v>7497</v>
      </c>
    </row>
    <row r="22" spans="1:16" x14ac:dyDescent="0.25">
      <c r="A22" s="20" t="s">
        <v>10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5">
      <c r="A23" s="8" t="s">
        <v>4</v>
      </c>
      <c r="B23" s="24" t="s">
        <v>11</v>
      </c>
      <c r="C23" s="25"/>
      <c r="D23" s="21" t="s">
        <v>3</v>
      </c>
      <c r="E23" s="22"/>
      <c r="F23" s="21" t="s">
        <v>14</v>
      </c>
      <c r="G23" s="22"/>
      <c r="H23" s="24" t="s">
        <v>0</v>
      </c>
      <c r="I23" s="25"/>
      <c r="J23" s="21" t="s">
        <v>1</v>
      </c>
      <c r="K23" s="22"/>
      <c r="L23" s="21" t="s">
        <v>19</v>
      </c>
      <c r="M23" s="22"/>
      <c r="N23" s="15" t="s">
        <v>7</v>
      </c>
      <c r="O23" s="21" t="s">
        <v>2</v>
      </c>
      <c r="P23" s="22"/>
    </row>
    <row r="24" spans="1:16" x14ac:dyDescent="0.25">
      <c r="A24" s="18">
        <v>1</v>
      </c>
      <c r="B24" s="26" t="s">
        <v>12</v>
      </c>
      <c r="C24" s="32"/>
      <c r="D24" s="7"/>
      <c r="E24" s="4"/>
      <c r="F24" s="7"/>
      <c r="G24" s="30"/>
      <c r="H24" s="5">
        <f>O24/SUM(O24:O25)</f>
        <v>0.71078354091124074</v>
      </c>
      <c r="I24" s="6">
        <f>P25/SUM(P24:P25)</f>
        <v>0.7373924941360438</v>
      </c>
      <c r="J24" s="16">
        <f>O24/SUM(O24:P24)</f>
        <v>0.77042036910457967</v>
      </c>
      <c r="K24" s="16">
        <f>P25/SUM(O25:P25)</f>
        <v>0.67281968967362227</v>
      </c>
      <c r="L24" s="5">
        <f>2*((H24*J24)/(H24+J24))</f>
        <v>0.73940139401394023</v>
      </c>
      <c r="M24" s="6">
        <f>2*((I24*K24)/(I24+K24))</f>
        <v>0.70362771612421893</v>
      </c>
      <c r="N24" s="16">
        <f>(O24+P25)/SUM(O24:P25)</f>
        <v>0.72266340867440437</v>
      </c>
      <c r="O24" s="9">
        <v>9017</v>
      </c>
      <c r="P24" s="10">
        <v>2687</v>
      </c>
    </row>
    <row r="25" spans="1:16" x14ac:dyDescent="0.25">
      <c r="A25" s="19"/>
      <c r="B25" s="27" t="s">
        <v>13</v>
      </c>
      <c r="C25" s="33"/>
      <c r="D25" s="2"/>
      <c r="E25" s="3"/>
      <c r="F25" s="2"/>
      <c r="G25" s="17"/>
      <c r="H25" s="2"/>
      <c r="I25" s="3"/>
      <c r="J25" s="17"/>
      <c r="K25" s="17"/>
      <c r="L25" s="2"/>
      <c r="M25" s="3"/>
      <c r="N25" s="17"/>
      <c r="O25" s="11">
        <v>3669</v>
      </c>
      <c r="P25" s="12">
        <v>7545</v>
      </c>
    </row>
    <row r="27" spans="1:16" x14ac:dyDescent="0.25">
      <c r="A27" s="20" t="s">
        <v>9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25">
      <c r="A28" s="8" t="s">
        <v>4</v>
      </c>
      <c r="B28" s="24" t="s">
        <v>11</v>
      </c>
      <c r="C28" s="25"/>
      <c r="D28" s="21" t="s">
        <v>3</v>
      </c>
      <c r="E28" s="22"/>
      <c r="F28" s="21" t="s">
        <v>14</v>
      </c>
      <c r="G28" s="22"/>
      <c r="H28" s="24" t="s">
        <v>0</v>
      </c>
      <c r="I28" s="25"/>
      <c r="J28" s="21" t="s">
        <v>1</v>
      </c>
      <c r="K28" s="22"/>
      <c r="L28" s="21" t="s">
        <v>19</v>
      </c>
      <c r="M28" s="22"/>
      <c r="N28" s="15" t="s">
        <v>7</v>
      </c>
      <c r="O28" s="21" t="s">
        <v>2</v>
      </c>
      <c r="P28" s="22"/>
    </row>
    <row r="29" spans="1:16" x14ac:dyDescent="0.25">
      <c r="A29" s="18">
        <v>1</v>
      </c>
      <c r="B29" s="26" t="s">
        <v>12</v>
      </c>
      <c r="C29" s="32"/>
      <c r="D29" s="7"/>
      <c r="E29" s="4"/>
      <c r="F29" s="7"/>
      <c r="G29" s="30"/>
      <c r="H29" s="5">
        <f>O29/SUM(O29:O30)</f>
        <v>0.66497546369458538</v>
      </c>
      <c r="I29" s="6">
        <f>P30/SUM(P29:P30)</f>
        <v>0.65956860945387796</v>
      </c>
      <c r="J29" s="16">
        <f>O29/SUM(O29:P29)</f>
        <v>0.68309979494190021</v>
      </c>
      <c r="K29" s="16">
        <f>P30/SUM(O30:P30)</f>
        <v>0.64080613518815766</v>
      </c>
      <c r="L29" s="5">
        <f>2*((H29*J29)/(H29+J29))</f>
        <v>0.67391579213554176</v>
      </c>
      <c r="M29" s="6">
        <f>2*((I29*K29)/(I29+K29))</f>
        <v>0.650052015016509</v>
      </c>
      <c r="N29" s="16">
        <f>(O29+P30)/SUM(O29:P30)</f>
        <v>0.66240509643075307</v>
      </c>
      <c r="O29" s="9">
        <v>7995</v>
      </c>
      <c r="P29" s="10">
        <v>3709</v>
      </c>
    </row>
    <row r="30" spans="1:16" x14ac:dyDescent="0.25">
      <c r="A30" s="19"/>
      <c r="B30" s="27" t="s">
        <v>13</v>
      </c>
      <c r="C30" s="33"/>
      <c r="D30" s="2"/>
      <c r="E30" s="3"/>
      <c r="F30" s="2"/>
      <c r="G30" s="17"/>
      <c r="H30" s="2"/>
      <c r="I30" s="3"/>
      <c r="J30" s="17"/>
      <c r="K30" s="17"/>
      <c r="L30" s="2"/>
      <c r="M30" s="3"/>
      <c r="N30" s="17"/>
      <c r="O30" s="11">
        <v>4028</v>
      </c>
      <c r="P30" s="12">
        <v>7186</v>
      </c>
    </row>
  </sheetData>
  <mergeCells count="50">
    <mergeCell ref="A14:A15"/>
    <mergeCell ref="L2:M2"/>
    <mergeCell ref="L11:M11"/>
    <mergeCell ref="L18:M18"/>
    <mergeCell ref="L23:M23"/>
    <mergeCell ref="A12:A13"/>
    <mergeCell ref="A1:P1"/>
    <mergeCell ref="A3:A4"/>
    <mergeCell ref="A10:P10"/>
    <mergeCell ref="D11:E11"/>
    <mergeCell ref="H11:I11"/>
    <mergeCell ref="J11:K11"/>
    <mergeCell ref="O11:P11"/>
    <mergeCell ref="B2:C2"/>
    <mergeCell ref="B11:C11"/>
    <mergeCell ref="A5:A6"/>
    <mergeCell ref="D2:E2"/>
    <mergeCell ref="A7:A8"/>
    <mergeCell ref="F11:G11"/>
    <mergeCell ref="W11:X11"/>
    <mergeCell ref="Y11:Z11"/>
    <mergeCell ref="F2:G2"/>
    <mergeCell ref="H2:I2"/>
    <mergeCell ref="J2:K2"/>
    <mergeCell ref="O2:P2"/>
    <mergeCell ref="A17:P17"/>
    <mergeCell ref="F18:G18"/>
    <mergeCell ref="H18:I18"/>
    <mergeCell ref="J18:K18"/>
    <mergeCell ref="O18:P18"/>
    <mergeCell ref="B18:C18"/>
    <mergeCell ref="D18:E18"/>
    <mergeCell ref="A19:A20"/>
    <mergeCell ref="A22:P22"/>
    <mergeCell ref="F23:G23"/>
    <mergeCell ref="H23:I23"/>
    <mergeCell ref="J23:K23"/>
    <mergeCell ref="O23:P23"/>
    <mergeCell ref="B23:C23"/>
    <mergeCell ref="D23:E23"/>
    <mergeCell ref="A29:A30"/>
    <mergeCell ref="A24:A25"/>
    <mergeCell ref="A27:P27"/>
    <mergeCell ref="F28:G28"/>
    <mergeCell ref="H28:I28"/>
    <mergeCell ref="J28:K28"/>
    <mergeCell ref="O28:P28"/>
    <mergeCell ref="B28:C28"/>
    <mergeCell ref="D28:E28"/>
    <mergeCell ref="L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2023-03-15T18:06:19Z</dcterms:created>
  <dcterms:modified xsi:type="dcterms:W3CDTF">2023-03-15T21:45:28Z</dcterms:modified>
</cp:coreProperties>
</file>