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ier\Documents\GitHub\March-Madness\"/>
    </mc:Choice>
  </mc:AlternateContent>
  <xr:revisionPtr revIDLastSave="0" documentId="13_ncr:1_{AB8742AB-86FB-4197-9961-8BD2AE165A20}" xr6:coauthVersionLast="47" xr6:coauthVersionMax="47" xr10:uidLastSave="{00000000-0000-0000-0000-000000000000}"/>
  <bookViews>
    <workbookView xWindow="28680" yWindow="-120" windowWidth="29040" windowHeight="15840" activeTab="1" xr2:uid="{7962A79C-4C84-4A9A-BF4F-14156F7AAA5B}"/>
  </bookViews>
  <sheets>
    <sheet name="Total Season Stats for Training" sheetId="1" r:id="rId1"/>
    <sheet name="Avg Season Stats for Tra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2" l="1"/>
  <c r="S35" i="2"/>
  <c r="X42" i="2"/>
  <c r="U42" i="2"/>
  <c r="T42" i="2"/>
  <c r="S42" i="2"/>
  <c r="R42" i="2"/>
  <c r="N42" i="2"/>
  <c r="K42" i="2"/>
  <c r="J42" i="2"/>
  <c r="I42" i="2"/>
  <c r="H42" i="2"/>
  <c r="X40" i="2"/>
  <c r="U40" i="2"/>
  <c r="T40" i="2"/>
  <c r="R40" i="2"/>
  <c r="N40" i="2"/>
  <c r="K40" i="2"/>
  <c r="J40" i="2"/>
  <c r="I40" i="2"/>
  <c r="H40" i="2"/>
  <c r="X12" i="2"/>
  <c r="U12" i="2"/>
  <c r="T12" i="2"/>
  <c r="S12" i="2"/>
  <c r="W12" i="2" s="1"/>
  <c r="R12" i="2"/>
  <c r="V12" i="2" s="1"/>
  <c r="X35" i="2"/>
  <c r="U35" i="2"/>
  <c r="T35" i="2"/>
  <c r="R35" i="2"/>
  <c r="V35" i="2" s="1"/>
  <c r="X28" i="2"/>
  <c r="U28" i="2"/>
  <c r="T28" i="2"/>
  <c r="S28" i="2"/>
  <c r="R28" i="2"/>
  <c r="X21" i="2"/>
  <c r="U21" i="2"/>
  <c r="T21" i="2"/>
  <c r="S21" i="2"/>
  <c r="R21" i="2"/>
  <c r="X16" i="2"/>
  <c r="W16" i="2"/>
  <c r="U16" i="2"/>
  <c r="T16" i="2"/>
  <c r="S16" i="2"/>
  <c r="R16" i="2"/>
  <c r="V16" i="2" s="1"/>
  <c r="X30" i="2"/>
  <c r="W30" i="2"/>
  <c r="V30" i="2"/>
  <c r="U30" i="2"/>
  <c r="T30" i="2"/>
  <c r="S30" i="2"/>
  <c r="R30" i="2"/>
  <c r="X14" i="2"/>
  <c r="U14" i="2"/>
  <c r="T14" i="2"/>
  <c r="S14" i="2"/>
  <c r="W14" i="2" s="1"/>
  <c r="R14" i="2"/>
  <c r="X23" i="2"/>
  <c r="U23" i="2"/>
  <c r="T23" i="2"/>
  <c r="S23" i="2"/>
  <c r="W23" i="2" s="1"/>
  <c r="R23" i="2"/>
  <c r="V23" i="2" s="1"/>
  <c r="X5" i="2"/>
  <c r="U5" i="2"/>
  <c r="T5" i="2"/>
  <c r="S5" i="2"/>
  <c r="R5" i="2"/>
  <c r="N23" i="2"/>
  <c r="K23" i="2"/>
  <c r="J23" i="2"/>
  <c r="I23" i="2"/>
  <c r="H23" i="2"/>
  <c r="L23" i="2" s="1"/>
  <c r="N35" i="2"/>
  <c r="K35" i="2"/>
  <c r="J35" i="2"/>
  <c r="I35" i="2"/>
  <c r="H35" i="2"/>
  <c r="N30" i="2"/>
  <c r="K30" i="2"/>
  <c r="J30" i="2"/>
  <c r="I30" i="2"/>
  <c r="H30" i="2"/>
  <c r="N28" i="2"/>
  <c r="K28" i="2"/>
  <c r="J28" i="2"/>
  <c r="I28" i="2"/>
  <c r="H28" i="2"/>
  <c r="N21" i="2"/>
  <c r="K21" i="2"/>
  <c r="J21" i="2"/>
  <c r="I21" i="2"/>
  <c r="H21" i="2"/>
  <c r="N16" i="2"/>
  <c r="K16" i="2"/>
  <c r="J16" i="2"/>
  <c r="I16" i="2"/>
  <c r="M16" i="2" s="1"/>
  <c r="H16" i="2"/>
  <c r="N14" i="2"/>
  <c r="K14" i="2"/>
  <c r="J14" i="2"/>
  <c r="I14" i="2"/>
  <c r="H14" i="2"/>
  <c r="N12" i="2"/>
  <c r="K12" i="2"/>
  <c r="J12" i="2"/>
  <c r="I12" i="2"/>
  <c r="H12" i="2"/>
  <c r="N7" i="2"/>
  <c r="K7" i="2"/>
  <c r="J7" i="2"/>
  <c r="I7" i="2"/>
  <c r="H7" i="2"/>
  <c r="N5" i="2"/>
  <c r="K5" i="2"/>
  <c r="J5" i="2"/>
  <c r="I5" i="2"/>
  <c r="H5" i="2"/>
  <c r="N3" i="2"/>
  <c r="K3" i="2"/>
  <c r="J3" i="2"/>
  <c r="I3" i="2"/>
  <c r="H3" i="2"/>
  <c r="N16" i="1"/>
  <c r="K16" i="1"/>
  <c r="J16" i="1"/>
  <c r="I16" i="1"/>
  <c r="H16" i="1"/>
  <c r="H28" i="1"/>
  <c r="I28" i="1"/>
  <c r="N28" i="1"/>
  <c r="K28" i="1"/>
  <c r="J28" i="1"/>
  <c r="K14" i="1"/>
  <c r="N14" i="1"/>
  <c r="J14" i="1"/>
  <c r="I14" i="1"/>
  <c r="H14" i="1"/>
  <c r="N7" i="1"/>
  <c r="K7" i="1"/>
  <c r="J7" i="1"/>
  <c r="I7" i="1"/>
  <c r="M7" i="1" s="1"/>
  <c r="H7" i="1"/>
  <c r="L7" i="1" s="1"/>
  <c r="N5" i="1"/>
  <c r="K5" i="1"/>
  <c r="J5" i="1"/>
  <c r="I5" i="1"/>
  <c r="H5" i="1"/>
  <c r="N33" i="1"/>
  <c r="K33" i="1"/>
  <c r="J33" i="1"/>
  <c r="I33" i="1"/>
  <c r="M33" i="1" s="1"/>
  <c r="H33" i="1"/>
  <c r="N26" i="1"/>
  <c r="K26" i="1"/>
  <c r="J26" i="1"/>
  <c r="I26" i="1"/>
  <c r="H26" i="1"/>
  <c r="N21" i="1"/>
  <c r="K21" i="1"/>
  <c r="J21" i="1"/>
  <c r="I21" i="1"/>
  <c r="H21" i="1"/>
  <c r="N12" i="1"/>
  <c r="N3" i="1"/>
  <c r="K12" i="1"/>
  <c r="J12" i="1"/>
  <c r="I12" i="1"/>
  <c r="H12" i="1"/>
  <c r="I3" i="1"/>
  <c r="H3" i="1"/>
  <c r="K3" i="1"/>
  <c r="J3" i="1"/>
  <c r="W42" i="2" l="1"/>
  <c r="V42" i="2"/>
  <c r="M42" i="2"/>
  <c r="L42" i="2"/>
  <c r="M23" i="2"/>
  <c r="L21" i="2"/>
  <c r="L12" i="2"/>
  <c r="V14" i="2"/>
  <c r="W40" i="2"/>
  <c r="V40" i="2"/>
  <c r="M40" i="2"/>
  <c r="L40" i="2"/>
  <c r="W35" i="2"/>
  <c r="W28" i="2"/>
  <c r="V28" i="2"/>
  <c r="L28" i="2"/>
  <c r="L16" i="1"/>
  <c r="W21" i="2"/>
  <c r="V21" i="2"/>
  <c r="M21" i="2"/>
  <c r="W5" i="2"/>
  <c r="V5" i="2"/>
  <c r="L16" i="2"/>
  <c r="L14" i="2"/>
  <c r="M14" i="2"/>
  <c r="M35" i="2"/>
  <c r="L35" i="2"/>
  <c r="M5" i="2"/>
  <c r="L5" i="2"/>
  <c r="L33" i="1"/>
  <c r="M21" i="1"/>
  <c r="L3" i="2"/>
  <c r="M3" i="2"/>
  <c r="M12" i="2"/>
  <c r="M28" i="2"/>
  <c r="L30" i="2"/>
  <c r="M30" i="2"/>
  <c r="L7" i="2"/>
  <c r="M7" i="2"/>
  <c r="M16" i="1"/>
  <c r="L5" i="1"/>
  <c r="L3" i="1"/>
  <c r="L21" i="1"/>
  <c r="M26" i="1"/>
  <c r="M5" i="1"/>
  <c r="M14" i="1"/>
  <c r="M3" i="1"/>
  <c r="L12" i="1"/>
  <c r="M12" i="1"/>
  <c r="L26" i="1"/>
  <c r="L28" i="1"/>
  <c r="M28" i="1"/>
  <c r="L14" i="1"/>
</calcChain>
</file>

<file path=xl/sharedStrings.xml><?xml version="1.0" encoding="utf-8"?>
<sst xmlns="http://schemas.openxmlformats.org/spreadsheetml/2006/main" count="219" uniqueCount="31">
  <si>
    <t>Precision</t>
  </si>
  <si>
    <t>Recall</t>
  </si>
  <si>
    <t>Confusion Matrix</t>
  </si>
  <si>
    <t>Hyper Parameters</t>
  </si>
  <si>
    <t>Run Number</t>
  </si>
  <si>
    <t>SVC</t>
  </si>
  <si>
    <t>Decision Tree</t>
  </si>
  <si>
    <t>Overall Accuracy</t>
  </si>
  <si>
    <t>MLP Classifier (Neural Network)</t>
  </si>
  <si>
    <t>K Nearest Neighbors Classifier</t>
  </si>
  <si>
    <t>GaussianNB Classifier</t>
  </si>
  <si>
    <t>Preprocessing</t>
  </si>
  <si>
    <t>Standard Scaler</t>
  </si>
  <si>
    <t>PCA</t>
  </si>
  <si>
    <t>Other Settings</t>
  </si>
  <si>
    <t>Grid Search</t>
  </si>
  <si>
    <r>
      <t>max_depth</t>
    </r>
    <r>
      <rPr>
        <sz val="11"/>
        <rFont val="Consolas"/>
        <family val="3"/>
      </rPr>
      <t>: [4,8,12]</t>
    </r>
  </si>
  <si>
    <t>Max Depth</t>
  </si>
  <si>
    <t>kernel: ['linear', 'poly', 'rbf', 'sigmoid', 'precomputed']</t>
  </si>
  <si>
    <t>F1 Score</t>
  </si>
  <si>
    <t>CV=5</t>
  </si>
  <si>
    <t>kernel</t>
  </si>
  <si>
    <t>linear</t>
  </si>
  <si>
    <t>Worked but with errors</t>
  </si>
  <si>
    <t>kernel: ['linear', 'poly', 'rbf', 'sigmoid']</t>
  </si>
  <si>
    <t>CV=2</t>
  </si>
  <si>
    <r>
      <t>max_depth</t>
    </r>
    <r>
      <rPr>
        <sz val="11"/>
        <rFont val="Consolas"/>
        <family val="3"/>
      </rPr>
      <t>: [4,8,12,20]</t>
    </r>
  </si>
  <si>
    <t>NCAA Predictions</t>
  </si>
  <si>
    <t>max_iter</t>
  </si>
  <si>
    <t>rbf</t>
  </si>
  <si>
    <t>Logisitc Regression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</si>
</sst>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2" applyNumberFormat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0" fontId="0" fillId="0" borderId="7" xfId="0" applyBorder="1" applyAlignment="1">
      <alignment horizontal="center"/>
    </xf>
    <xf numFmtId="10" fontId="0" fillId="0" borderId="7" xfId="2" applyNumberFormat="1" applyFon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0" fontId="0" fillId="0" borderId="10" xfId="2" applyNumberFormat="1" applyFont="1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D644-229B-439A-85E8-3F82679646B1}">
  <dimension ref="A1:Z34"/>
  <sheetViews>
    <sheetView topLeftCell="E1" workbookViewId="0">
      <selection activeCell="O14" sqref="O14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12" customWidth="1"/>
    <col min="4" max="5" width="12.42578125" customWidth="1"/>
    <col min="6" max="6" width="14.5703125" customWidth="1"/>
    <col min="7" max="7" width="49.28515625" bestFit="1" customWidth="1"/>
    <col min="8" max="11" width="8.140625" bestFit="1" customWidth="1"/>
    <col min="12" max="13" width="9.140625" customWidth="1"/>
    <col min="14" max="14" width="16.85546875" customWidth="1"/>
    <col min="15" max="16" width="9.28515625" customWidth="1"/>
  </cols>
  <sheetData>
    <row r="1" spans="1:26" x14ac:dyDescent="0.25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26" x14ac:dyDescent="0.25">
      <c r="A2" s="8" t="s">
        <v>4</v>
      </c>
      <c r="B2" s="36" t="s">
        <v>11</v>
      </c>
      <c r="C2" s="37"/>
      <c r="D2" s="33" t="s">
        <v>3</v>
      </c>
      <c r="E2" s="34"/>
      <c r="F2" s="33" t="s">
        <v>14</v>
      </c>
      <c r="G2" s="34"/>
      <c r="H2" s="36" t="s">
        <v>0</v>
      </c>
      <c r="I2" s="37"/>
      <c r="J2" s="36" t="s">
        <v>1</v>
      </c>
      <c r="K2" s="37"/>
      <c r="L2" s="33" t="s">
        <v>19</v>
      </c>
      <c r="M2" s="34"/>
      <c r="N2" s="15" t="s">
        <v>7</v>
      </c>
      <c r="O2" s="33" t="s">
        <v>2</v>
      </c>
      <c r="P2" s="34"/>
    </row>
    <row r="3" spans="1:26" x14ac:dyDescent="0.25">
      <c r="A3" s="38">
        <v>1</v>
      </c>
      <c r="B3" s="18" t="s">
        <v>12</v>
      </c>
      <c r="C3" s="22"/>
      <c r="D3" s="7"/>
      <c r="E3" s="4"/>
      <c r="F3" s="18"/>
      <c r="G3" s="24"/>
      <c r="H3" s="5">
        <f>O3/SUM(O3:O4)</f>
        <v>0.60899378089618883</v>
      </c>
      <c r="I3" s="6">
        <f>P4/SUM(P3:P4)</f>
        <v>0.60765227447956827</v>
      </c>
      <c r="J3" s="16">
        <f>O3/SUM(O3:P3)</f>
        <v>0.65231872918267997</v>
      </c>
      <c r="K3" s="16">
        <f>P4/SUM(O4:P4)</f>
        <v>0.56249442412347217</v>
      </c>
      <c r="L3" s="5">
        <f>2*((H3*J3)/(H3+J3))</f>
        <v>0.62991216857036836</v>
      </c>
      <c r="M3" s="6">
        <f>2*((I3*K3)/(I3+K3))</f>
        <v>0.58420199212416035</v>
      </c>
      <c r="N3" s="29">
        <f>(O3+P4)/SUM(O3:P4)</f>
        <v>0.60838642115367836</v>
      </c>
      <c r="O3" s="13">
        <v>7638</v>
      </c>
      <c r="P3" s="10">
        <v>4071</v>
      </c>
    </row>
    <row r="4" spans="1:26" x14ac:dyDescent="0.25">
      <c r="A4" s="39"/>
      <c r="B4" s="19" t="s">
        <v>13</v>
      </c>
      <c r="C4" s="23"/>
      <c r="D4" s="2"/>
      <c r="E4" s="3"/>
      <c r="F4" s="27"/>
      <c r="G4" s="21"/>
      <c r="H4" s="2"/>
      <c r="I4" s="3"/>
      <c r="J4" s="17"/>
      <c r="K4" s="17"/>
      <c r="L4" s="2"/>
      <c r="M4" s="3"/>
      <c r="N4" s="30"/>
      <c r="O4" s="14">
        <v>4904</v>
      </c>
      <c r="P4" s="12">
        <v>6305</v>
      </c>
    </row>
    <row r="5" spans="1:26" x14ac:dyDescent="0.25">
      <c r="A5" s="38">
        <v>2</v>
      </c>
      <c r="B5" s="18" t="s">
        <v>12</v>
      </c>
      <c r="C5" s="22"/>
      <c r="D5" s="20" t="s">
        <v>17</v>
      </c>
      <c r="E5" s="4">
        <v>8</v>
      </c>
      <c r="F5" s="18" t="s">
        <v>15</v>
      </c>
      <c r="G5" s="20" t="s">
        <v>16</v>
      </c>
      <c r="H5" s="5">
        <f>O5/SUM(O5:O6)</f>
        <v>0.69683834778174403</v>
      </c>
      <c r="I5" s="6">
        <f>P6/SUM(P5:P6)</f>
        <v>0.68023672883787656</v>
      </c>
      <c r="J5" s="16">
        <f>O5/SUM(O5:P5)</f>
        <v>0.69689757756056103</v>
      </c>
      <c r="K5" s="16">
        <f>P6/SUM(O6:P6)</f>
        <v>0.68017573746973914</v>
      </c>
      <c r="L5" s="5">
        <f>2*((H5*J5)/(H5+J5))</f>
        <v>0.69686796141260476</v>
      </c>
      <c r="M5" s="6">
        <f>2*((I5*K5)/(I5+K5))</f>
        <v>0.68020623178659489</v>
      </c>
      <c r="N5" s="29">
        <f>(O5+P6)/SUM(O5:P6)</f>
        <v>0.68875992669517405</v>
      </c>
      <c r="O5" s="13">
        <v>8199</v>
      </c>
      <c r="P5" s="10">
        <v>3566</v>
      </c>
    </row>
    <row r="6" spans="1:26" x14ac:dyDescent="0.25">
      <c r="A6" s="39"/>
      <c r="B6" s="19" t="s">
        <v>13</v>
      </c>
      <c r="C6" s="23"/>
      <c r="D6" s="2"/>
      <c r="E6" s="3"/>
      <c r="F6" s="19"/>
      <c r="G6" s="25" t="s">
        <v>20</v>
      </c>
      <c r="H6" s="2"/>
      <c r="I6" s="3"/>
      <c r="J6" s="17"/>
      <c r="K6" s="17"/>
      <c r="L6" s="2"/>
      <c r="M6" s="3"/>
      <c r="N6" s="30"/>
      <c r="O6" s="14">
        <v>3567</v>
      </c>
      <c r="P6" s="12">
        <v>7586</v>
      </c>
    </row>
    <row r="7" spans="1:26" x14ac:dyDescent="0.25">
      <c r="A7" s="38">
        <v>3</v>
      </c>
      <c r="B7" s="18" t="s">
        <v>12</v>
      </c>
      <c r="C7" s="22"/>
      <c r="D7" s="20" t="s">
        <v>17</v>
      </c>
      <c r="E7" s="4">
        <v>8</v>
      </c>
      <c r="F7" s="18" t="s">
        <v>15</v>
      </c>
      <c r="G7" t="s">
        <v>16</v>
      </c>
      <c r="H7" s="5">
        <f>O7/SUM(O7:O8)</f>
        <v>0.73379429559204845</v>
      </c>
      <c r="I7" s="6">
        <f>P8/SUM(P7:P8)</f>
        <v>0.70902361649629886</v>
      </c>
      <c r="J7" s="16">
        <f>O7/SUM(O7:P7)</f>
        <v>0.7199796472184532</v>
      </c>
      <c r="K7" s="16">
        <f>P8/SUM(O8:P8)</f>
        <v>0.72317095092575945</v>
      </c>
      <c r="L7" s="5">
        <f>2*((H7*J7)/(H7+J7))</f>
        <v>0.72682133378991531</v>
      </c>
      <c r="M7" s="6">
        <f>2*((I7*K7)/(I7+K7))</f>
        <v>0.71602740945092103</v>
      </c>
      <c r="N7" s="29">
        <f>(O7+P8)/SUM(O7:P8)</f>
        <v>0.72152892922593592</v>
      </c>
      <c r="O7" s="13">
        <v>8490</v>
      </c>
      <c r="P7" s="10">
        <v>3302</v>
      </c>
    </row>
    <row r="8" spans="1:26" x14ac:dyDescent="0.25">
      <c r="A8" s="39"/>
      <c r="B8" s="19"/>
      <c r="C8" s="23"/>
      <c r="D8" s="2"/>
      <c r="E8" s="3"/>
      <c r="F8" s="19"/>
      <c r="G8" s="25" t="s">
        <v>20</v>
      </c>
      <c r="H8" s="2"/>
      <c r="I8" s="3"/>
      <c r="J8" s="17"/>
      <c r="K8" s="17"/>
      <c r="L8" s="2"/>
      <c r="M8" s="3"/>
      <c r="N8" s="30"/>
      <c r="O8" s="14">
        <v>3080</v>
      </c>
      <c r="P8" s="12">
        <v>8046</v>
      </c>
    </row>
    <row r="10" spans="1:26" x14ac:dyDescent="0.25">
      <c r="A10" s="35" t="s">
        <v>5</v>
      </c>
      <c r="B10" s="35"/>
      <c r="C10" s="35"/>
      <c r="D10" s="35"/>
      <c r="E10" s="35"/>
      <c r="F10" s="40"/>
      <c r="G10" s="40"/>
      <c r="H10" s="35"/>
      <c r="I10" s="35"/>
      <c r="J10" s="35"/>
      <c r="K10" s="35"/>
      <c r="L10" s="35"/>
      <c r="M10" s="35"/>
      <c r="N10" s="35"/>
      <c r="O10" s="35"/>
      <c r="P10" s="35"/>
    </row>
    <row r="11" spans="1:26" x14ac:dyDescent="0.25">
      <c r="A11" s="8" t="s">
        <v>4</v>
      </c>
      <c r="B11" s="36" t="s">
        <v>11</v>
      </c>
      <c r="C11" s="37"/>
      <c r="D11" s="33" t="s">
        <v>3</v>
      </c>
      <c r="E11" s="34"/>
      <c r="F11" s="33" t="s">
        <v>14</v>
      </c>
      <c r="G11" s="34"/>
      <c r="H11" s="36" t="s">
        <v>0</v>
      </c>
      <c r="I11" s="37"/>
      <c r="J11" s="33" t="s">
        <v>1</v>
      </c>
      <c r="K11" s="34"/>
      <c r="L11" s="33" t="s">
        <v>19</v>
      </c>
      <c r="M11" s="34"/>
      <c r="N11" s="15" t="s">
        <v>7</v>
      </c>
      <c r="O11" s="33" t="s">
        <v>2</v>
      </c>
      <c r="P11" s="34"/>
      <c r="W11" s="41"/>
      <c r="X11" s="41"/>
      <c r="Y11" s="41"/>
      <c r="Z11" s="41"/>
    </row>
    <row r="12" spans="1:26" x14ac:dyDescent="0.25">
      <c r="A12" s="31">
        <v>1</v>
      </c>
      <c r="B12" s="18" t="s">
        <v>12</v>
      </c>
      <c r="C12" s="22"/>
      <c r="D12" s="7"/>
      <c r="E12" s="4"/>
      <c r="F12" s="7"/>
      <c r="G12" s="20"/>
      <c r="H12" s="5">
        <f>O12/SUM(O12:O13)</f>
        <v>0.72745374595536383</v>
      </c>
      <c r="I12" s="6">
        <f>P13/SUM(P12:P13)</f>
        <v>0.72738150023009662</v>
      </c>
      <c r="J12" s="16">
        <f>O12/SUM(O12:P12)</f>
        <v>0.74748508098891731</v>
      </c>
      <c r="K12" s="16">
        <f>P13/SUM(O13:P13)</f>
        <v>0.70638183768323204</v>
      </c>
      <c r="L12" s="5">
        <f>2*((H12*J12)/(H12+J12))</f>
        <v>0.73733338939578696</v>
      </c>
      <c r="M12" s="6">
        <f>2*((I12*K12)/(I12+K12))</f>
        <v>0.71672788282773325</v>
      </c>
      <c r="N12" s="16">
        <f>(O12+P13)/SUM(O12:P13)</f>
        <v>0.72741949559298369</v>
      </c>
      <c r="O12" s="9">
        <v>8768</v>
      </c>
      <c r="P12" s="10">
        <v>2962</v>
      </c>
      <c r="W12" s="1"/>
      <c r="X12" s="1"/>
    </row>
    <row r="13" spans="1:26" x14ac:dyDescent="0.25">
      <c r="A13" s="32"/>
      <c r="B13" s="19" t="s">
        <v>13</v>
      </c>
      <c r="C13" s="23"/>
      <c r="D13" s="2"/>
      <c r="E13" s="3"/>
      <c r="F13" s="28"/>
      <c r="G13" s="26"/>
      <c r="H13" s="2"/>
      <c r="I13" s="3"/>
      <c r="J13" s="17"/>
      <c r="K13" s="17"/>
      <c r="L13" s="2"/>
      <c r="M13" s="3"/>
      <c r="N13" s="17"/>
      <c r="O13" s="11">
        <v>3285</v>
      </c>
      <c r="P13" s="12">
        <v>7903</v>
      </c>
    </row>
    <row r="14" spans="1:26" x14ac:dyDescent="0.25">
      <c r="A14" s="31">
        <v>2</v>
      </c>
      <c r="B14" s="18" t="s">
        <v>12</v>
      </c>
      <c r="C14" s="22"/>
      <c r="D14" s="7" t="s">
        <v>21</v>
      </c>
      <c r="E14" s="4" t="s">
        <v>22</v>
      </c>
      <c r="F14" s="7" t="s">
        <v>15</v>
      </c>
      <c r="G14" s="20" t="s">
        <v>18</v>
      </c>
      <c r="H14" s="5">
        <f>O14/SUM(O14:O15)</f>
        <v>0.74125990821860654</v>
      </c>
      <c r="I14" s="6">
        <f>P15/SUM(P14:P15)</f>
        <v>0.73017470044818444</v>
      </c>
      <c r="J14" s="16">
        <f>O14/SUM(O14:P14)</f>
        <v>0.75071826939327357</v>
      </c>
      <c r="K14" s="16">
        <f>P15/SUM(O15:P15)</f>
        <v>0.7202273547455792</v>
      </c>
      <c r="L14" s="5">
        <f>2*((H14*J14)/(H14+J14))</f>
        <v>0.74595910827490652</v>
      </c>
      <c r="M14" s="6">
        <f>2*((I14*K14)/(I14+K14))</f>
        <v>0.72516691647363396</v>
      </c>
      <c r="N14" s="16">
        <f>(O14+P15)/SUM(O14:P15)</f>
        <v>0.73597172528143817</v>
      </c>
      <c r="O14" s="9">
        <v>8884</v>
      </c>
      <c r="P14" s="10">
        <v>2950</v>
      </c>
      <c r="W14" s="1"/>
      <c r="X14" s="1"/>
    </row>
    <row r="15" spans="1:26" x14ac:dyDescent="0.25">
      <c r="A15" s="32"/>
      <c r="B15" s="19"/>
      <c r="C15" s="23"/>
      <c r="D15" s="2"/>
      <c r="E15" s="3"/>
      <c r="F15" s="2" t="s">
        <v>23</v>
      </c>
      <c r="G15" s="25" t="s">
        <v>20</v>
      </c>
      <c r="H15" s="2"/>
      <c r="I15" s="3"/>
      <c r="J15" s="17"/>
      <c r="K15" s="17"/>
      <c r="L15" s="2"/>
      <c r="M15" s="3"/>
      <c r="N15" s="17"/>
      <c r="O15" s="11">
        <v>3101</v>
      </c>
      <c r="P15" s="12">
        <v>7983</v>
      </c>
    </row>
    <row r="16" spans="1:26" x14ac:dyDescent="0.25">
      <c r="A16" s="31">
        <v>3</v>
      </c>
      <c r="B16" s="18" t="s">
        <v>12</v>
      </c>
      <c r="C16" s="22"/>
      <c r="D16" s="7" t="s">
        <v>21</v>
      </c>
      <c r="E16" s="4" t="s">
        <v>22</v>
      </c>
      <c r="F16" s="7" t="s">
        <v>15</v>
      </c>
      <c r="G16" s="20" t="s">
        <v>24</v>
      </c>
      <c r="H16" s="5">
        <f>O16/SUM(O16:O17)</f>
        <v>0.73217142376020883</v>
      </c>
      <c r="I16" s="6">
        <f>P17/SUM(P16:P17)</f>
        <v>0.72402862059596051</v>
      </c>
      <c r="J16" s="16">
        <f>O16/SUM(O16:P16)</f>
        <v>0.7405262709699395</v>
      </c>
      <c r="K16" s="16">
        <f>P17/SUM(O17:P17)</f>
        <v>0.71534675615212528</v>
      </c>
      <c r="L16" s="5">
        <f>2*((H16*J16)/(H16+J16))</f>
        <v>0.73632514817950889</v>
      </c>
      <c r="M16" s="6">
        <f>2*((I16*K16)/(I16+K16))</f>
        <v>0.71966150522146199</v>
      </c>
      <c r="N16" s="16">
        <f>(O16+P17)/SUM(O16:P17)</f>
        <v>0.72824853826686442</v>
      </c>
      <c r="O16" s="9">
        <v>8696</v>
      </c>
      <c r="P16" s="10">
        <v>3047</v>
      </c>
      <c r="W16" s="1"/>
      <c r="X16" s="1"/>
    </row>
    <row r="17" spans="1:16" x14ac:dyDescent="0.25">
      <c r="A17" s="32"/>
      <c r="B17" s="19"/>
      <c r="C17" s="23"/>
      <c r="D17" s="2"/>
      <c r="E17" s="3"/>
      <c r="F17" s="2"/>
      <c r="G17" s="25" t="s">
        <v>25</v>
      </c>
      <c r="H17" s="2"/>
      <c r="I17" s="3"/>
      <c r="J17" s="17"/>
      <c r="K17" s="17"/>
      <c r="L17" s="2"/>
      <c r="M17" s="3"/>
      <c r="N17" s="17"/>
      <c r="O17" s="11">
        <v>3181</v>
      </c>
      <c r="P17" s="12">
        <v>7994</v>
      </c>
    </row>
    <row r="19" spans="1:16" x14ac:dyDescent="0.25">
      <c r="A19" s="35" t="s">
        <v>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25">
      <c r="A20" s="8" t="s">
        <v>4</v>
      </c>
      <c r="B20" s="36" t="s">
        <v>11</v>
      </c>
      <c r="C20" s="37"/>
      <c r="D20" s="33" t="s">
        <v>3</v>
      </c>
      <c r="E20" s="34"/>
      <c r="F20" s="33" t="s">
        <v>14</v>
      </c>
      <c r="G20" s="34"/>
      <c r="H20" s="36" t="s">
        <v>0</v>
      </c>
      <c r="I20" s="37"/>
      <c r="J20" s="33" t="s">
        <v>1</v>
      </c>
      <c r="K20" s="34"/>
      <c r="L20" s="33" t="s">
        <v>19</v>
      </c>
      <c r="M20" s="34"/>
      <c r="N20" s="15" t="s">
        <v>7</v>
      </c>
      <c r="O20" s="33" t="s">
        <v>2</v>
      </c>
      <c r="P20" s="34"/>
    </row>
    <row r="21" spans="1:16" x14ac:dyDescent="0.25">
      <c r="A21" s="31">
        <v>1</v>
      </c>
      <c r="B21" s="18" t="s">
        <v>12</v>
      </c>
      <c r="C21" s="22"/>
      <c r="D21" s="7"/>
      <c r="E21" s="4"/>
      <c r="F21" s="7"/>
      <c r="G21" s="20"/>
      <c r="H21" s="5">
        <f>O21/SUM(O21:O22)</f>
        <v>0.70570810983908416</v>
      </c>
      <c r="I21" s="6">
        <f>P22/SUM(P21:P22)</f>
        <v>0.71899875323678908</v>
      </c>
      <c r="J21" s="16">
        <f>O21/SUM(O21:P21)</f>
        <v>0.75053214133673907</v>
      </c>
      <c r="K21" s="16">
        <f>P22/SUM(O22:P22)</f>
        <v>0.67099257137742774</v>
      </c>
      <c r="L21" s="5">
        <f>2*((H21*J21)/(H21+J21))</f>
        <v>0.72743026902129071</v>
      </c>
      <c r="M21" s="6">
        <f>2*((I21*K21)/(I21+K21))</f>
        <v>0.6941666666666666</v>
      </c>
      <c r="N21" s="16">
        <f>(O21+P22)/SUM(O21:P22)</f>
        <v>0.71175495243913078</v>
      </c>
      <c r="O21" s="9">
        <v>8815</v>
      </c>
      <c r="P21" s="10">
        <v>2930</v>
      </c>
    </row>
    <row r="22" spans="1:16" x14ac:dyDescent="0.25">
      <c r="A22" s="32"/>
      <c r="B22" s="19" t="s">
        <v>13</v>
      </c>
      <c r="C22" s="23"/>
      <c r="D22" s="2"/>
      <c r="E22" s="3"/>
      <c r="F22" s="2"/>
      <c r="G22" s="17"/>
      <c r="H22" s="2"/>
      <c r="I22" s="3"/>
      <c r="J22" s="17"/>
      <c r="K22" s="17"/>
      <c r="L22" s="2"/>
      <c r="M22" s="3"/>
      <c r="N22" s="17"/>
      <c r="O22" s="11">
        <v>3676</v>
      </c>
      <c r="P22" s="12">
        <v>7497</v>
      </c>
    </row>
    <row r="24" spans="1:16" x14ac:dyDescent="0.25">
      <c r="A24" s="35" t="s">
        <v>10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x14ac:dyDescent="0.25">
      <c r="A25" s="8" t="s">
        <v>4</v>
      </c>
      <c r="B25" s="36" t="s">
        <v>11</v>
      </c>
      <c r="C25" s="37"/>
      <c r="D25" s="33" t="s">
        <v>3</v>
      </c>
      <c r="E25" s="34"/>
      <c r="F25" s="33" t="s">
        <v>14</v>
      </c>
      <c r="G25" s="34"/>
      <c r="H25" s="36" t="s">
        <v>0</v>
      </c>
      <c r="I25" s="37"/>
      <c r="J25" s="33" t="s">
        <v>1</v>
      </c>
      <c r="K25" s="34"/>
      <c r="L25" s="33" t="s">
        <v>19</v>
      </c>
      <c r="M25" s="34"/>
      <c r="N25" s="15" t="s">
        <v>7</v>
      </c>
      <c r="O25" s="33" t="s">
        <v>2</v>
      </c>
      <c r="P25" s="34"/>
    </row>
    <row r="26" spans="1:16" x14ac:dyDescent="0.25">
      <c r="A26" s="31">
        <v>1</v>
      </c>
      <c r="B26" s="18" t="s">
        <v>12</v>
      </c>
      <c r="C26" s="22"/>
      <c r="D26" s="7"/>
      <c r="E26" s="4"/>
      <c r="F26" s="7"/>
      <c r="G26" s="20"/>
      <c r="H26" s="5">
        <f>O26/SUM(O26:O27)</f>
        <v>0.71078354091124074</v>
      </c>
      <c r="I26" s="6">
        <f>P27/SUM(P26:P27)</f>
        <v>0.7373924941360438</v>
      </c>
      <c r="J26" s="16">
        <f>O26/SUM(O26:P26)</f>
        <v>0.77042036910457967</v>
      </c>
      <c r="K26" s="16">
        <f>P27/SUM(O27:P27)</f>
        <v>0.67281968967362227</v>
      </c>
      <c r="L26" s="5">
        <f>2*((H26*J26)/(H26+J26))</f>
        <v>0.73940139401394023</v>
      </c>
      <c r="M26" s="6">
        <f>2*((I26*K26)/(I26+K26))</f>
        <v>0.70362771612421893</v>
      </c>
      <c r="N26" s="16">
        <f>(O26+P27)/SUM(O26:P27)</f>
        <v>0.72266340867440437</v>
      </c>
      <c r="O26" s="9">
        <v>9017</v>
      </c>
      <c r="P26" s="10">
        <v>2687</v>
      </c>
    </row>
    <row r="27" spans="1:16" x14ac:dyDescent="0.25">
      <c r="A27" s="32"/>
      <c r="B27" s="19" t="s">
        <v>13</v>
      </c>
      <c r="C27" s="23"/>
      <c r="D27" s="2"/>
      <c r="E27" s="3"/>
      <c r="F27" s="2"/>
      <c r="G27" s="17"/>
      <c r="H27" s="2"/>
      <c r="I27" s="3"/>
      <c r="J27" s="17"/>
      <c r="K27" s="17"/>
      <c r="L27" s="2"/>
      <c r="M27" s="3"/>
      <c r="N27" s="17"/>
      <c r="O27" s="11">
        <v>3669</v>
      </c>
      <c r="P27" s="12">
        <v>7545</v>
      </c>
    </row>
    <row r="28" spans="1:16" x14ac:dyDescent="0.25">
      <c r="A28" s="31">
        <v>2</v>
      </c>
      <c r="B28" s="18" t="s">
        <v>12</v>
      </c>
      <c r="C28" s="22"/>
      <c r="D28" s="7"/>
      <c r="E28" s="4"/>
      <c r="F28" s="7"/>
      <c r="G28" s="20"/>
      <c r="H28" s="5">
        <f>O28/SUM(O28:O29)</f>
        <v>0.69166526067150325</v>
      </c>
      <c r="I28" s="6">
        <f>P29/SUM(P28:P29)</f>
        <v>0.67489154013015185</v>
      </c>
      <c r="J28" s="16">
        <f>O28/SUM(O28:P28)</f>
        <v>0.69506612410986779</v>
      </c>
      <c r="K28" s="16">
        <f>P29/SUM(O29:P29)</f>
        <v>0.67137205538572198</v>
      </c>
      <c r="L28" s="5">
        <f>2*((H28*J28)/(H28+J28))</f>
        <v>0.69336152219873159</v>
      </c>
      <c r="M28" s="6">
        <f>2*((I28*K28)/(I28+K28))</f>
        <v>0.6731271973316505</v>
      </c>
      <c r="N28" s="16">
        <f>(O28+P29)/SUM(O28:P29)</f>
        <v>0.68356750152718382</v>
      </c>
      <c r="O28" s="9">
        <v>8199</v>
      </c>
      <c r="P28" s="10">
        <v>3597</v>
      </c>
    </row>
    <row r="29" spans="1:16" x14ac:dyDescent="0.25">
      <c r="A29" s="32"/>
      <c r="B29" s="19"/>
      <c r="C29" s="23"/>
      <c r="D29" s="2"/>
      <c r="E29" s="3"/>
      <c r="F29" s="2"/>
      <c r="G29" s="17"/>
      <c r="H29" s="2"/>
      <c r="I29" s="3"/>
      <c r="J29" s="17"/>
      <c r="K29" s="17"/>
      <c r="L29" s="2"/>
      <c r="M29" s="3"/>
      <c r="N29" s="17"/>
      <c r="O29" s="11">
        <v>3655</v>
      </c>
      <c r="P29" s="12">
        <v>7467</v>
      </c>
    </row>
    <row r="31" spans="1:16" x14ac:dyDescent="0.25">
      <c r="A31" s="35" t="s">
        <v>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A32" s="8" t="s">
        <v>4</v>
      </c>
      <c r="B32" s="36" t="s">
        <v>11</v>
      </c>
      <c r="C32" s="37"/>
      <c r="D32" s="33" t="s">
        <v>3</v>
      </c>
      <c r="E32" s="34"/>
      <c r="F32" s="33" t="s">
        <v>14</v>
      </c>
      <c r="G32" s="34"/>
      <c r="H32" s="36" t="s">
        <v>0</v>
      </c>
      <c r="I32" s="37"/>
      <c r="J32" s="33" t="s">
        <v>1</v>
      </c>
      <c r="K32" s="34"/>
      <c r="L32" s="33" t="s">
        <v>19</v>
      </c>
      <c r="M32" s="34"/>
      <c r="N32" s="15" t="s">
        <v>7</v>
      </c>
      <c r="O32" s="33" t="s">
        <v>2</v>
      </c>
      <c r="P32" s="34"/>
    </row>
    <row r="33" spans="1:16" x14ac:dyDescent="0.25">
      <c r="A33" s="31">
        <v>1</v>
      </c>
      <c r="B33" s="18" t="s">
        <v>12</v>
      </c>
      <c r="C33" s="22"/>
      <c r="D33" s="7"/>
      <c r="E33" s="4"/>
      <c r="F33" s="7"/>
      <c r="G33" s="20"/>
      <c r="H33" s="5">
        <f>O33/SUM(O33:O34)</f>
        <v>0.66497546369458538</v>
      </c>
      <c r="I33" s="6">
        <f>P34/SUM(P33:P34)</f>
        <v>0.65956860945387796</v>
      </c>
      <c r="J33" s="16">
        <f>O33/SUM(O33:P33)</f>
        <v>0.68309979494190021</v>
      </c>
      <c r="K33" s="16">
        <f>P34/SUM(O34:P34)</f>
        <v>0.64080613518815766</v>
      </c>
      <c r="L33" s="5">
        <f>2*((H33*J33)/(H33+J33))</f>
        <v>0.67391579213554176</v>
      </c>
      <c r="M33" s="6">
        <f>2*((I33*K33)/(I33+K33))</f>
        <v>0.650052015016509</v>
      </c>
      <c r="N33" s="16">
        <f>(O33+P34)/SUM(O33:P34)</f>
        <v>0.66240509643075307</v>
      </c>
      <c r="O33" s="9">
        <v>7995</v>
      </c>
      <c r="P33" s="10">
        <v>3709</v>
      </c>
    </row>
    <row r="34" spans="1:16" x14ac:dyDescent="0.25">
      <c r="A34" s="32"/>
      <c r="B34" s="19" t="s">
        <v>13</v>
      </c>
      <c r="C34" s="23"/>
      <c r="D34" s="2"/>
      <c r="E34" s="3"/>
      <c r="F34" s="2"/>
      <c r="G34" s="17"/>
      <c r="H34" s="2"/>
      <c r="I34" s="3"/>
      <c r="J34" s="17"/>
      <c r="K34" s="17"/>
      <c r="L34" s="2"/>
      <c r="M34" s="3"/>
      <c r="N34" s="17"/>
      <c r="O34" s="11">
        <v>4028</v>
      </c>
      <c r="P34" s="12">
        <v>7186</v>
      </c>
    </row>
  </sheetData>
  <mergeCells count="52">
    <mergeCell ref="D25:E25"/>
    <mergeCell ref="A33:A34"/>
    <mergeCell ref="A26:A27"/>
    <mergeCell ref="A31:P31"/>
    <mergeCell ref="F32:G32"/>
    <mergeCell ref="H32:I32"/>
    <mergeCell ref="J32:K32"/>
    <mergeCell ref="O32:P32"/>
    <mergeCell ref="B32:C32"/>
    <mergeCell ref="D32:E32"/>
    <mergeCell ref="L32:M32"/>
    <mergeCell ref="A28:A29"/>
    <mergeCell ref="W11:X11"/>
    <mergeCell ref="Y11:Z11"/>
    <mergeCell ref="F2:G2"/>
    <mergeCell ref="H2:I2"/>
    <mergeCell ref="J2:K2"/>
    <mergeCell ref="O2:P2"/>
    <mergeCell ref="A1:P1"/>
    <mergeCell ref="A3:A4"/>
    <mergeCell ref="A10:P10"/>
    <mergeCell ref="D11:E11"/>
    <mergeCell ref="H11:I11"/>
    <mergeCell ref="J11:K11"/>
    <mergeCell ref="O11:P11"/>
    <mergeCell ref="B2:C2"/>
    <mergeCell ref="B11:C11"/>
    <mergeCell ref="A5:A6"/>
    <mergeCell ref="D2:E2"/>
    <mergeCell ref="A7:A8"/>
    <mergeCell ref="F11:G11"/>
    <mergeCell ref="L25:M25"/>
    <mergeCell ref="A12:A13"/>
    <mergeCell ref="A19:P19"/>
    <mergeCell ref="F20:G20"/>
    <mergeCell ref="H20:I20"/>
    <mergeCell ref="J20:K20"/>
    <mergeCell ref="O20:P20"/>
    <mergeCell ref="B20:C20"/>
    <mergeCell ref="D20:E20"/>
    <mergeCell ref="A21:A22"/>
    <mergeCell ref="A24:P24"/>
    <mergeCell ref="F25:G25"/>
    <mergeCell ref="H25:I25"/>
    <mergeCell ref="J25:K25"/>
    <mergeCell ref="O25:P25"/>
    <mergeCell ref="B25:C25"/>
    <mergeCell ref="A16:A17"/>
    <mergeCell ref="A14:A15"/>
    <mergeCell ref="L2:M2"/>
    <mergeCell ref="L11:M11"/>
    <mergeCell ref="L20:M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3E8F-DA76-468B-BD03-9B52A227D93F}">
  <dimension ref="A1:Z43"/>
  <sheetViews>
    <sheetView tabSelected="1" topLeftCell="G16" workbookViewId="0">
      <selection activeCell="S41" sqref="S41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12" customWidth="1"/>
    <col min="4" max="5" width="12.42578125" customWidth="1"/>
    <col min="6" max="6" width="14.5703125" customWidth="1"/>
    <col min="7" max="7" width="49.28515625" bestFit="1" customWidth="1"/>
    <col min="8" max="11" width="8.140625" bestFit="1" customWidth="1"/>
    <col min="12" max="13" width="9.140625" customWidth="1"/>
    <col min="14" max="14" width="16.85546875" customWidth="1"/>
    <col min="15" max="16" width="9.28515625" customWidth="1"/>
    <col min="18" max="23" width="8.140625" customWidth="1"/>
    <col min="24" max="24" width="16.85546875" customWidth="1"/>
    <col min="25" max="26" width="9.28515625" customWidth="1"/>
  </cols>
  <sheetData>
    <row r="1" spans="1:26" x14ac:dyDescent="0.25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R1" s="35" t="s">
        <v>27</v>
      </c>
      <c r="S1" s="35"/>
      <c r="T1" s="35"/>
      <c r="U1" s="35"/>
      <c r="V1" s="35"/>
      <c r="W1" s="35"/>
      <c r="X1" s="35"/>
      <c r="Y1" s="35"/>
      <c r="Z1" s="35"/>
    </row>
    <row r="2" spans="1:26" x14ac:dyDescent="0.25">
      <c r="A2" s="8" t="s">
        <v>4</v>
      </c>
      <c r="B2" s="36" t="s">
        <v>11</v>
      </c>
      <c r="C2" s="37"/>
      <c r="D2" s="33" t="s">
        <v>3</v>
      </c>
      <c r="E2" s="34"/>
      <c r="F2" s="33" t="s">
        <v>14</v>
      </c>
      <c r="G2" s="34"/>
      <c r="H2" s="36" t="s">
        <v>0</v>
      </c>
      <c r="I2" s="37"/>
      <c r="J2" s="36" t="s">
        <v>1</v>
      </c>
      <c r="K2" s="37"/>
      <c r="L2" s="33" t="s">
        <v>19</v>
      </c>
      <c r="M2" s="34"/>
      <c r="N2" s="15" t="s">
        <v>7</v>
      </c>
      <c r="O2" s="33" t="s">
        <v>2</v>
      </c>
      <c r="P2" s="34"/>
      <c r="R2" s="36" t="s">
        <v>0</v>
      </c>
      <c r="S2" s="37"/>
      <c r="T2" s="36" t="s">
        <v>1</v>
      </c>
      <c r="U2" s="37"/>
      <c r="V2" s="36" t="s">
        <v>19</v>
      </c>
      <c r="W2" s="37"/>
      <c r="X2" s="15" t="s">
        <v>7</v>
      </c>
      <c r="Y2" s="36" t="s">
        <v>2</v>
      </c>
      <c r="Z2" s="37"/>
    </row>
    <row r="3" spans="1:26" x14ac:dyDescent="0.25">
      <c r="A3" s="38">
        <v>1</v>
      </c>
      <c r="B3" s="18" t="s">
        <v>12</v>
      </c>
      <c r="C3" s="22"/>
      <c r="D3" s="7"/>
      <c r="E3" s="4"/>
      <c r="F3" s="18"/>
      <c r="G3" s="24"/>
      <c r="H3" s="5">
        <f>O3/SUM(O3:O4)</f>
        <v>0.6284658040665434</v>
      </c>
      <c r="I3" s="6">
        <f>P4/SUM(P3:P4)</f>
        <v>0.62472553699284006</v>
      </c>
      <c r="J3" s="16">
        <f>O3/SUM(O3:P3)</f>
        <v>0.66547527869968515</v>
      </c>
      <c r="K3" s="16">
        <f>P4/SUM(O4:P4)</f>
        <v>0.58601235784006445</v>
      </c>
      <c r="L3" s="5">
        <f>2*((H3*J3)/(H3+J3))</f>
        <v>0.64644126642969324</v>
      </c>
      <c r="M3" s="6">
        <f>2*((I3*K3)/(I3+K3))</f>
        <v>0.60475002310322512</v>
      </c>
      <c r="N3" s="29">
        <f>(O3+P4)/SUM(O3:P4)</f>
        <v>0.62675626145387908</v>
      </c>
      <c r="O3" s="13">
        <v>7820</v>
      </c>
      <c r="P3" s="10">
        <v>3931</v>
      </c>
      <c r="R3" s="7"/>
      <c r="S3" s="4"/>
      <c r="T3" s="7"/>
      <c r="U3" s="4"/>
      <c r="V3" s="7"/>
      <c r="W3" s="4"/>
      <c r="X3" s="42"/>
      <c r="Y3" s="7"/>
      <c r="Z3" s="4"/>
    </row>
    <row r="4" spans="1:26" x14ac:dyDescent="0.25">
      <c r="A4" s="39"/>
      <c r="B4" s="19"/>
      <c r="C4" s="23"/>
      <c r="D4" s="2"/>
      <c r="E4" s="3"/>
      <c r="F4" s="27"/>
      <c r="G4" s="21"/>
      <c r="H4" s="2"/>
      <c r="I4" s="3"/>
      <c r="J4" s="17"/>
      <c r="K4" s="17"/>
      <c r="L4" s="2"/>
      <c r="M4" s="3"/>
      <c r="N4" s="30"/>
      <c r="O4" s="14">
        <v>4623</v>
      </c>
      <c r="P4" s="12">
        <v>6544</v>
      </c>
      <c r="R4" s="2"/>
      <c r="S4" s="3"/>
      <c r="T4" s="2"/>
      <c r="U4" s="3"/>
      <c r="V4" s="2"/>
      <c r="W4" s="3"/>
      <c r="X4" s="30"/>
      <c r="Y4" s="2"/>
      <c r="Z4" s="3"/>
    </row>
    <row r="5" spans="1:26" x14ac:dyDescent="0.25">
      <c r="A5" s="38">
        <v>2</v>
      </c>
      <c r="B5" s="18" t="s">
        <v>12</v>
      </c>
      <c r="C5" s="22"/>
      <c r="D5" s="20" t="s">
        <v>17</v>
      </c>
      <c r="E5" s="4">
        <v>8</v>
      </c>
      <c r="F5" s="18" t="s">
        <v>15</v>
      </c>
      <c r="G5" s="20" t="s">
        <v>26</v>
      </c>
      <c r="H5" s="5">
        <f>O5/SUM(O5:O6)</f>
        <v>0.72837929860401773</v>
      </c>
      <c r="I5" s="6">
        <f>P6/SUM(P5:P6)</f>
        <v>0.71969561324977616</v>
      </c>
      <c r="J5" s="16">
        <f>O5/SUM(O5:P5)</f>
        <v>0.73211841204654349</v>
      </c>
      <c r="K5" s="16">
        <f>P6/SUM(O6:P6)</f>
        <v>0.7158504007123776</v>
      </c>
      <c r="L5" s="5">
        <f>2*((H5*J5)/(H5+J5))</f>
        <v>0.73024406895374638</v>
      </c>
      <c r="M5" s="6">
        <f>2*((I5*K5)/(I5+K5))</f>
        <v>0.71776785714285729</v>
      </c>
      <c r="N5" s="29">
        <f>(O5+P6)/SUM(O5:P6)</f>
        <v>0.72414695872240165</v>
      </c>
      <c r="O5" s="13">
        <v>8557</v>
      </c>
      <c r="P5" s="10">
        <v>3131</v>
      </c>
      <c r="R5" s="5">
        <f>Y5/SUM(Y5:Y6)</f>
        <v>0.76331360946745563</v>
      </c>
      <c r="S5" s="6">
        <f>Z6/SUM(Z5:Z6)</f>
        <v>0.7120418848167539</v>
      </c>
      <c r="T5" s="16">
        <f>Y5/SUM(Y5:Z5)</f>
        <v>0.70108695652173914</v>
      </c>
      <c r="U5" s="16">
        <f>Z6/SUM(Y6:Z6)</f>
        <v>0.77272727272727271</v>
      </c>
      <c r="V5" s="5">
        <f>2*((R5*T5)/(R5+T5))</f>
        <v>0.73087818696883855</v>
      </c>
      <c r="W5" s="6">
        <f>2*((S5*U5)/(S5+U5))</f>
        <v>0.74114441416893728</v>
      </c>
      <c r="X5" s="29">
        <f>(Y5+Z6)/SUM(Y5:Z6)</f>
        <v>0.73611111111111116</v>
      </c>
      <c r="Y5" s="13">
        <v>516</v>
      </c>
      <c r="Z5" s="10">
        <v>220</v>
      </c>
    </row>
    <row r="6" spans="1:26" x14ac:dyDescent="0.25">
      <c r="A6" s="39"/>
      <c r="B6" s="19"/>
      <c r="C6" s="23"/>
      <c r="D6" s="2"/>
      <c r="E6" s="3"/>
      <c r="F6" s="19" t="s">
        <v>20</v>
      </c>
      <c r="G6" s="25"/>
      <c r="H6" s="2"/>
      <c r="I6" s="3"/>
      <c r="J6" s="17"/>
      <c r="K6" s="17"/>
      <c r="L6" s="2"/>
      <c r="M6" s="3"/>
      <c r="N6" s="30"/>
      <c r="O6" s="14">
        <v>3191</v>
      </c>
      <c r="P6" s="12">
        <v>8039</v>
      </c>
      <c r="R6" s="2"/>
      <c r="S6" s="3"/>
      <c r="T6" s="17"/>
      <c r="U6" s="17"/>
      <c r="V6" s="2"/>
      <c r="W6" s="3"/>
      <c r="X6" s="30"/>
      <c r="Y6" s="14">
        <v>160</v>
      </c>
      <c r="Z6" s="12">
        <v>544</v>
      </c>
    </row>
    <row r="7" spans="1:26" x14ac:dyDescent="0.25">
      <c r="A7" s="38">
        <v>3</v>
      </c>
      <c r="B7" s="18" t="s">
        <v>12</v>
      </c>
      <c r="C7" s="22"/>
      <c r="D7" s="20" t="s">
        <v>17</v>
      </c>
      <c r="E7" s="4">
        <v>8</v>
      </c>
      <c r="F7" s="18" t="s">
        <v>15</v>
      </c>
      <c r="G7" t="s">
        <v>26</v>
      </c>
      <c r="H7" s="5">
        <f>O7/SUM(O7:O8)</f>
        <v>0.69307097208207202</v>
      </c>
      <c r="I7" s="6">
        <f>P8/SUM(P7:P8)</f>
        <v>0.67875929620896058</v>
      </c>
      <c r="J7" s="16">
        <f>O7/SUM(O7:P7)</f>
        <v>0.69942294636795654</v>
      </c>
      <c r="K7" s="16">
        <f>P8/SUM(O8:P8)</f>
        <v>0.67217531884318305</v>
      </c>
      <c r="L7" s="5">
        <f>2*((H7*J7)/(H7+J7))</f>
        <v>0.69623247170130098</v>
      </c>
      <c r="M7" s="6">
        <f>2*((I7*K7)/(I7+K7))</f>
        <v>0.67545126353790619</v>
      </c>
      <c r="N7" s="29">
        <f>(O7+P8)/SUM(O7:P8)</f>
        <v>0.68618553102364954</v>
      </c>
      <c r="O7" s="13">
        <v>8242</v>
      </c>
      <c r="P7" s="10">
        <v>3542</v>
      </c>
    </row>
    <row r="8" spans="1:26" x14ac:dyDescent="0.25">
      <c r="A8" s="39"/>
      <c r="B8" s="19" t="s">
        <v>13</v>
      </c>
      <c r="C8" s="23"/>
      <c r="D8" s="2"/>
      <c r="E8" s="3"/>
      <c r="F8" s="19" t="s">
        <v>20</v>
      </c>
      <c r="G8" s="25"/>
      <c r="H8" s="2"/>
      <c r="I8" s="3"/>
      <c r="J8" s="17"/>
      <c r="K8" s="17"/>
      <c r="L8" s="2"/>
      <c r="M8" s="3"/>
      <c r="N8" s="30"/>
      <c r="O8" s="14">
        <v>3650</v>
      </c>
      <c r="P8" s="12">
        <v>7484</v>
      </c>
    </row>
    <row r="10" spans="1:26" x14ac:dyDescent="0.25">
      <c r="A10" s="35" t="s">
        <v>5</v>
      </c>
      <c r="B10" s="35"/>
      <c r="C10" s="35"/>
      <c r="D10" s="35"/>
      <c r="E10" s="35"/>
      <c r="F10" s="40"/>
      <c r="G10" s="40"/>
      <c r="H10" s="35"/>
      <c r="I10" s="35"/>
      <c r="J10" s="35"/>
      <c r="K10" s="35"/>
      <c r="L10" s="35"/>
      <c r="M10" s="35"/>
      <c r="N10" s="35"/>
      <c r="O10" s="35"/>
      <c r="P10" s="35"/>
    </row>
    <row r="11" spans="1:26" x14ac:dyDescent="0.25">
      <c r="A11" s="8" t="s">
        <v>4</v>
      </c>
      <c r="B11" s="36" t="s">
        <v>11</v>
      </c>
      <c r="C11" s="37"/>
      <c r="D11" s="33" t="s">
        <v>3</v>
      </c>
      <c r="E11" s="34"/>
      <c r="F11" s="33" t="s">
        <v>14</v>
      </c>
      <c r="G11" s="34"/>
      <c r="H11" s="36" t="s">
        <v>0</v>
      </c>
      <c r="I11" s="37"/>
      <c r="J11" s="33" t="s">
        <v>1</v>
      </c>
      <c r="K11" s="34"/>
      <c r="L11" s="33" t="s">
        <v>19</v>
      </c>
      <c r="M11" s="34"/>
      <c r="N11" s="15" t="s">
        <v>7</v>
      </c>
      <c r="O11" s="33" t="s">
        <v>2</v>
      </c>
      <c r="P11" s="34"/>
      <c r="R11" s="36" t="s">
        <v>0</v>
      </c>
      <c r="S11" s="37"/>
      <c r="T11" s="36" t="s">
        <v>1</v>
      </c>
      <c r="U11" s="37"/>
      <c r="V11" s="36" t="s">
        <v>19</v>
      </c>
      <c r="W11" s="37"/>
      <c r="X11" s="15" t="s">
        <v>7</v>
      </c>
      <c r="Y11" s="36" t="s">
        <v>2</v>
      </c>
      <c r="Z11" s="37"/>
    </row>
    <row r="12" spans="1:26" x14ac:dyDescent="0.25">
      <c r="A12" s="31">
        <v>1</v>
      </c>
      <c r="B12" s="18" t="s">
        <v>12</v>
      </c>
      <c r="C12" s="22"/>
      <c r="D12" s="7" t="s">
        <v>21</v>
      </c>
      <c r="E12" s="4" t="s">
        <v>29</v>
      </c>
      <c r="F12" s="18" t="s">
        <v>15</v>
      </c>
      <c r="G12" s="20"/>
      <c r="H12" s="5" t="e">
        <f>O12/SUM(O12:O13)</f>
        <v>#DIV/0!</v>
      </c>
      <c r="I12" s="6" t="e">
        <f>P13/SUM(P12:P13)</f>
        <v>#DIV/0!</v>
      </c>
      <c r="J12" s="16" t="e">
        <f>O12/SUM(O12:P12)</f>
        <v>#DIV/0!</v>
      </c>
      <c r="K12" s="16" t="e">
        <f>P13/SUM(O13:P13)</f>
        <v>#DIV/0!</v>
      </c>
      <c r="L12" s="5" t="e">
        <f>2*((H12*J12)/(H12+J12))</f>
        <v>#DIV/0!</v>
      </c>
      <c r="M12" s="6" t="e">
        <f>2*((I12*K12)/(I12+K12))</f>
        <v>#DIV/0!</v>
      </c>
      <c r="N12" s="16" t="e">
        <f>(O12+P13)/SUM(O12:P13)</f>
        <v>#DIV/0!</v>
      </c>
      <c r="O12" s="9"/>
      <c r="P12" s="10"/>
      <c r="R12" s="5" t="e">
        <f>Y12/SUM(Y12:Y13)</f>
        <v>#DIV/0!</v>
      </c>
      <c r="S12" s="6" t="e">
        <f>Z13/SUM(Z12:Z13)</f>
        <v>#DIV/0!</v>
      </c>
      <c r="T12" s="16" t="e">
        <f>Y12/SUM(Y12:Z12)</f>
        <v>#DIV/0!</v>
      </c>
      <c r="U12" s="16" t="e">
        <f>Z13/SUM(Y13:Z13)</f>
        <v>#DIV/0!</v>
      </c>
      <c r="V12" s="5" t="e">
        <f>2*((R12*T12)/(R12+T12))</f>
        <v>#DIV/0!</v>
      </c>
      <c r="W12" s="6" t="e">
        <f>2*((S12*U12)/(S12+U12))</f>
        <v>#DIV/0!</v>
      </c>
      <c r="X12" s="29" t="e">
        <f>(Y12+Z13)/SUM(Y12:Z13)</f>
        <v>#DIV/0!</v>
      </c>
      <c r="Y12" s="7"/>
      <c r="Z12" s="4"/>
    </row>
    <row r="13" spans="1:26" x14ac:dyDescent="0.25">
      <c r="A13" s="32"/>
      <c r="B13" s="19"/>
      <c r="C13" s="23"/>
      <c r="D13" s="2"/>
      <c r="E13" s="3"/>
      <c r="F13" s="19" t="s">
        <v>20</v>
      </c>
      <c r="G13" s="26"/>
      <c r="H13" s="2"/>
      <c r="I13" s="3"/>
      <c r="J13" s="17"/>
      <c r="K13" s="17"/>
      <c r="L13" s="2"/>
      <c r="M13" s="3"/>
      <c r="N13" s="17"/>
      <c r="O13" s="11"/>
      <c r="P13" s="12"/>
      <c r="R13" s="2"/>
      <c r="S13" s="3"/>
      <c r="T13" s="2"/>
      <c r="U13" s="3"/>
      <c r="V13" s="2"/>
      <c r="W13" s="3"/>
      <c r="X13" s="30"/>
      <c r="Y13" s="2"/>
      <c r="Z13" s="3"/>
    </row>
    <row r="14" spans="1:26" x14ac:dyDescent="0.25">
      <c r="A14" s="31">
        <v>2</v>
      </c>
      <c r="B14" s="18" t="s">
        <v>12</v>
      </c>
      <c r="C14" s="22"/>
      <c r="D14" s="7" t="s">
        <v>21</v>
      </c>
      <c r="E14" s="4" t="s">
        <v>22</v>
      </c>
      <c r="F14" s="18" t="s">
        <v>15</v>
      </c>
      <c r="G14" s="20"/>
      <c r="H14" s="5" t="e">
        <f>O14/SUM(O14:O15)</f>
        <v>#DIV/0!</v>
      </c>
      <c r="I14" s="6" t="e">
        <f>P15/SUM(P14:P15)</f>
        <v>#DIV/0!</v>
      </c>
      <c r="J14" s="16" t="e">
        <f>O14/SUM(O14:P14)</f>
        <v>#DIV/0!</v>
      </c>
      <c r="K14" s="16" t="e">
        <f>P15/SUM(O15:P15)</f>
        <v>#DIV/0!</v>
      </c>
      <c r="L14" s="5" t="e">
        <f>2*((H14*J14)/(H14+J14))</f>
        <v>#DIV/0!</v>
      </c>
      <c r="M14" s="6" t="e">
        <f>2*((I14*K14)/(I14+K14))</f>
        <v>#DIV/0!</v>
      </c>
      <c r="N14" s="16" t="e">
        <f>(O14+P15)/SUM(O14:P15)</f>
        <v>#DIV/0!</v>
      </c>
      <c r="O14" s="9"/>
      <c r="P14" s="10"/>
      <c r="R14" s="5" t="e">
        <f>Y14/SUM(Y14:Y15)</f>
        <v>#DIV/0!</v>
      </c>
      <c r="S14" s="6" t="e">
        <f>Z15/SUM(Z14:Z15)</f>
        <v>#DIV/0!</v>
      </c>
      <c r="T14" s="16" t="e">
        <f>Y14/SUM(Y14:Z14)</f>
        <v>#DIV/0!</v>
      </c>
      <c r="U14" s="16" t="e">
        <f>Z15/SUM(Y15:Z15)</f>
        <v>#DIV/0!</v>
      </c>
      <c r="V14" s="5" t="e">
        <f>2*((R14*T14)/(R14+T14))</f>
        <v>#DIV/0!</v>
      </c>
      <c r="W14" s="6" t="e">
        <f>2*((S14*U14)/(S14+U14))</f>
        <v>#DIV/0!</v>
      </c>
      <c r="X14" s="29" t="e">
        <f>(Y14+Z15)/SUM(Y14:Z15)</f>
        <v>#DIV/0!</v>
      </c>
      <c r="Y14" s="13"/>
      <c r="Z14" s="10"/>
    </row>
    <row r="15" spans="1:26" x14ac:dyDescent="0.25">
      <c r="A15" s="32"/>
      <c r="B15" s="19"/>
      <c r="C15" s="23"/>
      <c r="D15" s="2"/>
      <c r="E15" s="3"/>
      <c r="F15" s="19" t="s">
        <v>20</v>
      </c>
      <c r="G15" s="25"/>
      <c r="H15" s="2"/>
      <c r="I15" s="3"/>
      <c r="J15" s="17"/>
      <c r="K15" s="17"/>
      <c r="L15" s="2"/>
      <c r="M15" s="3"/>
      <c r="N15" s="17"/>
      <c r="O15" s="11"/>
      <c r="P15" s="12"/>
      <c r="R15" s="2"/>
      <c r="S15" s="3"/>
      <c r="T15" s="17"/>
      <c r="U15" s="17"/>
      <c r="V15" s="2"/>
      <c r="W15" s="3"/>
      <c r="X15" s="30"/>
      <c r="Y15" s="14"/>
      <c r="Z15" s="12"/>
    </row>
    <row r="16" spans="1:26" x14ac:dyDescent="0.25">
      <c r="A16" s="31">
        <v>3</v>
      </c>
      <c r="B16" s="18"/>
      <c r="C16" s="22"/>
      <c r="D16" s="7"/>
      <c r="E16" s="4"/>
      <c r="F16" s="7"/>
      <c r="G16" s="20"/>
      <c r="H16" s="5" t="e">
        <f>O16/SUM(O16:O17)</f>
        <v>#DIV/0!</v>
      </c>
      <c r="I16" s="6" t="e">
        <f>P17/SUM(P16:P17)</f>
        <v>#DIV/0!</v>
      </c>
      <c r="J16" s="16" t="e">
        <f>O16/SUM(O16:P16)</f>
        <v>#DIV/0!</v>
      </c>
      <c r="K16" s="16" t="e">
        <f>P17/SUM(O17:P17)</f>
        <v>#DIV/0!</v>
      </c>
      <c r="L16" s="5" t="e">
        <f>2*((H16*J16)/(H16+J16))</f>
        <v>#DIV/0!</v>
      </c>
      <c r="M16" s="6" t="e">
        <f>2*((I16*K16)/(I16+K16))</f>
        <v>#DIV/0!</v>
      </c>
      <c r="N16" s="16" t="e">
        <f>(O16+P17)/SUM(O16:P17)</f>
        <v>#DIV/0!</v>
      </c>
      <c r="O16" s="9"/>
      <c r="P16" s="10"/>
      <c r="R16" s="5" t="e">
        <f>Y16/SUM(Y16:Y17)</f>
        <v>#DIV/0!</v>
      </c>
      <c r="S16" s="6" t="e">
        <f>Z17/SUM(Z16:Z17)</f>
        <v>#DIV/0!</v>
      </c>
      <c r="T16" s="16" t="e">
        <f>Y16/SUM(Y16:Z16)</f>
        <v>#DIV/0!</v>
      </c>
      <c r="U16" s="16" t="e">
        <f>Z17/SUM(Y17:Z17)</f>
        <v>#DIV/0!</v>
      </c>
      <c r="V16" s="5" t="e">
        <f>2*((R16*T16)/(R16+T16))</f>
        <v>#DIV/0!</v>
      </c>
      <c r="W16" s="6" t="e">
        <f>2*((S16*U16)/(S16+U16))</f>
        <v>#DIV/0!</v>
      </c>
      <c r="X16" s="29" t="e">
        <f>(Y16+Z17)/SUM(Y16:Z17)</f>
        <v>#DIV/0!</v>
      </c>
      <c r="Y16" s="13"/>
      <c r="Z16" s="10"/>
    </row>
    <row r="17" spans="1:26" x14ac:dyDescent="0.25">
      <c r="A17" s="32"/>
      <c r="B17" s="19"/>
      <c r="C17" s="23"/>
      <c r="D17" s="2"/>
      <c r="E17" s="3"/>
      <c r="F17" s="2"/>
      <c r="G17" s="25"/>
      <c r="H17" s="2"/>
      <c r="I17" s="3"/>
      <c r="J17" s="17"/>
      <c r="K17" s="17"/>
      <c r="L17" s="2"/>
      <c r="M17" s="3"/>
      <c r="N17" s="17"/>
      <c r="O17" s="11"/>
      <c r="P17" s="12"/>
      <c r="R17" s="2"/>
      <c r="S17" s="3"/>
      <c r="T17" s="17"/>
      <c r="U17" s="17"/>
      <c r="V17" s="2"/>
      <c r="W17" s="3"/>
      <c r="X17" s="30"/>
      <c r="Y17" s="14"/>
      <c r="Z17" s="12"/>
    </row>
    <row r="19" spans="1:26" x14ac:dyDescent="0.25">
      <c r="A19" s="35" t="s">
        <v>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26" x14ac:dyDescent="0.25">
      <c r="A20" s="8" t="s">
        <v>4</v>
      </c>
      <c r="B20" s="36" t="s">
        <v>11</v>
      </c>
      <c r="C20" s="37"/>
      <c r="D20" s="33" t="s">
        <v>3</v>
      </c>
      <c r="E20" s="34"/>
      <c r="F20" s="33" t="s">
        <v>14</v>
      </c>
      <c r="G20" s="34"/>
      <c r="H20" s="36" t="s">
        <v>0</v>
      </c>
      <c r="I20" s="37"/>
      <c r="J20" s="33" t="s">
        <v>1</v>
      </c>
      <c r="K20" s="34"/>
      <c r="L20" s="33" t="s">
        <v>19</v>
      </c>
      <c r="M20" s="34"/>
      <c r="N20" s="15" t="s">
        <v>7</v>
      </c>
      <c r="O20" s="33" t="s">
        <v>2</v>
      </c>
      <c r="P20" s="34"/>
      <c r="R20" s="36" t="s">
        <v>0</v>
      </c>
      <c r="S20" s="37"/>
      <c r="T20" s="36" t="s">
        <v>1</v>
      </c>
      <c r="U20" s="37"/>
      <c r="V20" s="36" t="s">
        <v>19</v>
      </c>
      <c r="W20" s="37"/>
      <c r="X20" s="15" t="s">
        <v>7</v>
      </c>
      <c r="Y20" s="36" t="s">
        <v>2</v>
      </c>
      <c r="Z20" s="37"/>
    </row>
    <row r="21" spans="1:26" x14ac:dyDescent="0.25">
      <c r="A21" s="31">
        <v>1</v>
      </c>
      <c r="B21" s="18" t="s">
        <v>12</v>
      </c>
      <c r="C21" s="22"/>
      <c r="D21" s="7" t="s">
        <v>28</v>
      </c>
      <c r="E21" s="4">
        <v>1000</v>
      </c>
      <c r="F21" s="18" t="s">
        <v>15</v>
      </c>
      <c r="G21" s="20"/>
      <c r="H21" s="5">
        <f>O21/SUM(O21:O22)</f>
        <v>0.72858751190785487</v>
      </c>
      <c r="I21" s="6">
        <f>P22/SUM(P21:P22)</f>
        <v>0.71453698003693611</v>
      </c>
      <c r="J21" s="16">
        <f>O21/SUM(O21:P21)</f>
        <v>0.72158847242473623</v>
      </c>
      <c r="K21" s="16">
        <f>P22/SUM(O22:P22)</f>
        <v>0.72164490629718447</v>
      </c>
      <c r="L21" s="5">
        <f>2*((H21*J21)/(H21+J21))</f>
        <v>0.72507110230112903</v>
      </c>
      <c r="M21" s="6">
        <f>2*((I21*K21)/(I21+K21))</f>
        <v>0.718073353954927</v>
      </c>
      <c r="N21" s="16">
        <f>(O21+P22)/SUM(O21:P22)</f>
        <v>0.72161619687581813</v>
      </c>
      <c r="O21" s="9">
        <v>8413</v>
      </c>
      <c r="P21" s="10">
        <v>3246</v>
      </c>
      <c r="R21" s="5">
        <f>Y21/SUM(Y21:Y22)</f>
        <v>0.71621621621621623</v>
      </c>
      <c r="S21" s="6">
        <f>Z22/SUM(Z21:Z22)</f>
        <v>0.70571428571428574</v>
      </c>
      <c r="T21" s="16">
        <f>Y21/SUM(Y21:Z21)</f>
        <v>0.72010869565217395</v>
      </c>
      <c r="U21" s="16">
        <f>Z22/SUM(Y22:Z22)</f>
        <v>0.70170454545454541</v>
      </c>
      <c r="V21" s="5">
        <f>2*((R21*T21)/(R21+T21))</f>
        <v>0.71815718157181585</v>
      </c>
      <c r="W21" s="6">
        <f>2*((S21*U21)/(S21+U21))</f>
        <v>0.70370370370370372</v>
      </c>
      <c r="X21" s="29">
        <f>(Y21+Z22)/SUM(Y21:Z22)</f>
        <v>0.71111111111111114</v>
      </c>
      <c r="Y21" s="7">
        <v>530</v>
      </c>
      <c r="Z21" s="4">
        <v>206</v>
      </c>
    </row>
    <row r="22" spans="1:26" x14ac:dyDescent="0.25">
      <c r="A22" s="32"/>
      <c r="B22" s="19"/>
      <c r="C22" s="23"/>
      <c r="D22" s="2"/>
      <c r="E22" s="3"/>
      <c r="F22" s="19" t="s">
        <v>20</v>
      </c>
      <c r="G22" s="17"/>
      <c r="H22" s="2"/>
      <c r="I22" s="3"/>
      <c r="J22" s="17"/>
      <c r="K22" s="17"/>
      <c r="L22" s="2"/>
      <c r="M22" s="3"/>
      <c r="N22" s="17"/>
      <c r="O22" s="11">
        <v>3134</v>
      </c>
      <c r="P22" s="12">
        <v>8125</v>
      </c>
      <c r="R22" s="2"/>
      <c r="S22" s="3"/>
      <c r="T22" s="2"/>
      <c r="U22" s="3"/>
      <c r="V22" s="2"/>
      <c r="W22" s="3"/>
      <c r="X22" s="30"/>
      <c r="Y22" s="2">
        <v>210</v>
      </c>
      <c r="Z22" s="3">
        <v>494</v>
      </c>
    </row>
    <row r="23" spans="1:26" x14ac:dyDescent="0.25">
      <c r="A23" s="31">
        <v>2</v>
      </c>
      <c r="B23" s="18" t="s">
        <v>12</v>
      </c>
      <c r="C23" s="22"/>
      <c r="D23" s="7"/>
      <c r="E23" s="4"/>
      <c r="F23" s="18" t="s">
        <v>15</v>
      </c>
      <c r="G23" s="20"/>
      <c r="H23" s="5" t="e">
        <f>O23/SUM(O23:O24)</f>
        <v>#DIV/0!</v>
      </c>
      <c r="I23" s="6" t="e">
        <f>P24/SUM(P23:P24)</f>
        <v>#DIV/0!</v>
      </c>
      <c r="J23" s="16" t="e">
        <f>O23/SUM(O23:P23)</f>
        <v>#DIV/0!</v>
      </c>
      <c r="K23" s="16" t="e">
        <f>P24/SUM(O24:P24)</f>
        <v>#DIV/0!</v>
      </c>
      <c r="L23" s="5" t="e">
        <f>2*((H23*J23)/(H23+J23))</f>
        <v>#DIV/0!</v>
      </c>
      <c r="M23" s="6" t="e">
        <f>2*((I23*K23)/(I23+K23))</f>
        <v>#DIV/0!</v>
      </c>
      <c r="N23" s="16" t="e">
        <f>(O23+P24)/SUM(O23:P24)</f>
        <v>#DIV/0!</v>
      </c>
      <c r="O23" s="9"/>
      <c r="P23" s="10"/>
      <c r="R23" s="5" t="e">
        <f>Y23/SUM(Y23:Y24)</f>
        <v>#DIV/0!</v>
      </c>
      <c r="S23" s="6" t="e">
        <f>Z24/SUM(Z23:Z24)</f>
        <v>#DIV/0!</v>
      </c>
      <c r="T23" s="16" t="e">
        <f>Y23/SUM(Y23:Z23)</f>
        <v>#DIV/0!</v>
      </c>
      <c r="U23" s="16" t="e">
        <f>Z24/SUM(Y24:Z24)</f>
        <v>#DIV/0!</v>
      </c>
      <c r="V23" s="5" t="e">
        <f>2*((R23*T23)/(R23+T23))</f>
        <v>#DIV/0!</v>
      </c>
      <c r="W23" s="6" t="e">
        <f>2*((S23*U23)/(S23+U23))</f>
        <v>#DIV/0!</v>
      </c>
      <c r="X23" s="29" t="e">
        <f>(Y23+Z24)/SUM(Y23:Z24)</f>
        <v>#DIV/0!</v>
      </c>
      <c r="Y23" s="13"/>
      <c r="Z23" s="10"/>
    </row>
    <row r="24" spans="1:26" x14ac:dyDescent="0.25">
      <c r="A24" s="32"/>
      <c r="B24" s="19" t="s">
        <v>13</v>
      </c>
      <c r="C24" s="23"/>
      <c r="D24" s="2"/>
      <c r="E24" s="3"/>
      <c r="F24" s="19" t="s">
        <v>20</v>
      </c>
      <c r="G24" s="17"/>
      <c r="H24" s="2"/>
      <c r="I24" s="3"/>
      <c r="J24" s="17"/>
      <c r="K24" s="17"/>
      <c r="L24" s="2"/>
      <c r="M24" s="3"/>
      <c r="N24" s="17"/>
      <c r="O24" s="11"/>
      <c r="P24" s="12"/>
      <c r="R24" s="2"/>
      <c r="S24" s="3"/>
      <c r="T24" s="17"/>
      <c r="U24" s="17"/>
      <c r="V24" s="2"/>
      <c r="W24" s="3"/>
      <c r="X24" s="30"/>
      <c r="Y24" s="14"/>
      <c r="Z24" s="12"/>
    </row>
    <row r="26" spans="1:26" x14ac:dyDescent="0.25">
      <c r="A26" s="35" t="s">
        <v>10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6" x14ac:dyDescent="0.25">
      <c r="A27" s="8" t="s">
        <v>4</v>
      </c>
      <c r="B27" s="36" t="s">
        <v>11</v>
      </c>
      <c r="C27" s="37"/>
      <c r="D27" s="33" t="s">
        <v>3</v>
      </c>
      <c r="E27" s="34"/>
      <c r="F27" s="33" t="s">
        <v>14</v>
      </c>
      <c r="G27" s="34"/>
      <c r="H27" s="36" t="s">
        <v>0</v>
      </c>
      <c r="I27" s="37"/>
      <c r="J27" s="33" t="s">
        <v>1</v>
      </c>
      <c r="K27" s="34"/>
      <c r="L27" s="33" t="s">
        <v>19</v>
      </c>
      <c r="M27" s="34"/>
      <c r="N27" s="15" t="s">
        <v>7</v>
      </c>
      <c r="O27" s="33" t="s">
        <v>2</v>
      </c>
      <c r="P27" s="34"/>
      <c r="R27" s="36" t="s">
        <v>0</v>
      </c>
      <c r="S27" s="37"/>
      <c r="T27" s="36" t="s">
        <v>1</v>
      </c>
      <c r="U27" s="37"/>
      <c r="V27" s="36" t="s">
        <v>19</v>
      </c>
      <c r="W27" s="37"/>
      <c r="X27" s="15" t="s">
        <v>7</v>
      </c>
      <c r="Y27" s="36" t="s">
        <v>2</v>
      </c>
      <c r="Z27" s="37"/>
    </row>
    <row r="28" spans="1:26" x14ac:dyDescent="0.25">
      <c r="A28" s="31">
        <v>1</v>
      </c>
      <c r="B28" s="18" t="s">
        <v>12</v>
      </c>
      <c r="C28" s="22"/>
      <c r="D28" s="7"/>
      <c r="E28" s="4"/>
      <c r="F28" s="18" t="s">
        <v>15</v>
      </c>
      <c r="G28" s="20"/>
      <c r="H28" s="5">
        <f>O28/SUM(O28:O29)</f>
        <v>0.7059729590963546</v>
      </c>
      <c r="I28" s="6">
        <f>P29/SUM(P28:P29)</f>
        <v>0.69569088319088324</v>
      </c>
      <c r="J28" s="16">
        <f>O28/SUM(O28:P28)</f>
        <v>0.70706205005142264</v>
      </c>
      <c r="K28" s="16">
        <f>P29/SUM(O29:P29)</f>
        <v>0.69457777777777774</v>
      </c>
      <c r="L28" s="5">
        <f>2*((H28*J28)/(H28+J28))</f>
        <v>0.70651708486768861</v>
      </c>
      <c r="M28" s="6">
        <f>2*((I28*K28)/(I28+K28))</f>
        <v>0.69513388488568628</v>
      </c>
      <c r="N28" s="16">
        <f>(O28+P29)/SUM(O28:P29)</f>
        <v>0.7009337638537394</v>
      </c>
      <c r="O28" s="9">
        <v>8250</v>
      </c>
      <c r="P28" s="10">
        <v>3418</v>
      </c>
      <c r="R28" s="5">
        <f>Y28/SUM(Y28:Y29)</f>
        <v>0.74837662337662336</v>
      </c>
      <c r="S28" s="6">
        <f>Z29/SUM(Z28:Z29)</f>
        <v>0.66626213592233008</v>
      </c>
      <c r="T28" s="16">
        <f>Y28/SUM(Y28:Z28)</f>
        <v>0.62635869565217395</v>
      </c>
      <c r="U28" s="16">
        <f>Z29/SUM(Y29:Z29)</f>
        <v>0.77982954545454541</v>
      </c>
      <c r="V28" s="5">
        <f>2*((R28*T28)/(R28+T28))</f>
        <v>0.68195266272189348</v>
      </c>
      <c r="W28" s="6">
        <f>2*((S28*U28)/(S28+U28))</f>
        <v>0.71858638743455505</v>
      </c>
      <c r="X28" s="29">
        <f>(Y28+Z29)/SUM(Y28:Z29)</f>
        <v>0.70138888888888884</v>
      </c>
      <c r="Y28" s="7">
        <v>461</v>
      </c>
      <c r="Z28" s="4">
        <v>275</v>
      </c>
    </row>
    <row r="29" spans="1:26" x14ac:dyDescent="0.25">
      <c r="A29" s="32"/>
      <c r="B29" s="19"/>
      <c r="C29" s="23"/>
      <c r="D29" s="2"/>
      <c r="E29" s="3"/>
      <c r="F29" s="19" t="s">
        <v>20</v>
      </c>
      <c r="G29" s="17"/>
      <c r="H29" s="2"/>
      <c r="I29" s="3"/>
      <c r="J29" s="17"/>
      <c r="K29" s="17"/>
      <c r="L29" s="2"/>
      <c r="M29" s="3"/>
      <c r="N29" s="17"/>
      <c r="O29" s="11">
        <v>3436</v>
      </c>
      <c r="P29" s="12">
        <v>7814</v>
      </c>
      <c r="R29" s="2"/>
      <c r="S29" s="3"/>
      <c r="T29" s="2"/>
      <c r="U29" s="3"/>
      <c r="V29" s="2"/>
      <c r="W29" s="3"/>
      <c r="X29" s="30"/>
      <c r="Y29" s="2">
        <v>155</v>
      </c>
      <c r="Z29" s="3">
        <v>549</v>
      </c>
    </row>
    <row r="30" spans="1:26" x14ac:dyDescent="0.25">
      <c r="A30" s="31">
        <v>2</v>
      </c>
      <c r="B30" s="18"/>
      <c r="C30" s="22"/>
      <c r="D30" s="7"/>
      <c r="E30" s="4"/>
      <c r="F30" s="7"/>
      <c r="G30" s="20"/>
      <c r="H30" s="5" t="e">
        <f>O30/SUM(O30:O31)</f>
        <v>#DIV/0!</v>
      </c>
      <c r="I30" s="6" t="e">
        <f>P31/SUM(P30:P31)</f>
        <v>#DIV/0!</v>
      </c>
      <c r="J30" s="16" t="e">
        <f>O30/SUM(O30:P30)</f>
        <v>#DIV/0!</v>
      </c>
      <c r="K30" s="16" t="e">
        <f>P31/SUM(O31:P31)</f>
        <v>#DIV/0!</v>
      </c>
      <c r="L30" s="5" t="e">
        <f>2*((H30*J30)/(H30+J30))</f>
        <v>#DIV/0!</v>
      </c>
      <c r="M30" s="6" t="e">
        <f>2*((I30*K30)/(I30+K30))</f>
        <v>#DIV/0!</v>
      </c>
      <c r="N30" s="16" t="e">
        <f>(O30+P31)/SUM(O30:P31)</f>
        <v>#DIV/0!</v>
      </c>
      <c r="O30" s="9"/>
      <c r="P30" s="10"/>
      <c r="R30" s="5" t="e">
        <f>Y30/SUM(Y30:Y31)</f>
        <v>#DIV/0!</v>
      </c>
      <c r="S30" s="6" t="e">
        <f>Z31/SUM(Z30:Z31)</f>
        <v>#DIV/0!</v>
      </c>
      <c r="T30" s="16" t="e">
        <f>Y30/SUM(Y30:Z30)</f>
        <v>#DIV/0!</v>
      </c>
      <c r="U30" s="16" t="e">
        <f>Z31/SUM(Y31:Z31)</f>
        <v>#DIV/0!</v>
      </c>
      <c r="V30" s="5" t="e">
        <f>2*((R30*T30)/(R30+T30))</f>
        <v>#DIV/0!</v>
      </c>
      <c r="W30" s="6" t="e">
        <f>2*((S30*U30)/(S30+U30))</f>
        <v>#DIV/0!</v>
      </c>
      <c r="X30" s="29" t="e">
        <f>(Y30+Z31)/SUM(Y30:Z31)</f>
        <v>#DIV/0!</v>
      </c>
      <c r="Y30" s="13"/>
      <c r="Z30" s="10"/>
    </row>
    <row r="31" spans="1:26" x14ac:dyDescent="0.25">
      <c r="A31" s="32"/>
      <c r="B31" s="19"/>
      <c r="C31" s="23"/>
      <c r="D31" s="2"/>
      <c r="E31" s="3"/>
      <c r="F31" s="2"/>
      <c r="G31" s="17"/>
      <c r="H31" s="2"/>
      <c r="I31" s="3"/>
      <c r="J31" s="17"/>
      <c r="K31" s="17"/>
      <c r="L31" s="2"/>
      <c r="M31" s="3"/>
      <c r="N31" s="17"/>
      <c r="O31" s="11"/>
      <c r="P31" s="12"/>
      <c r="R31" s="2"/>
      <c r="S31" s="3"/>
      <c r="T31" s="17"/>
      <c r="U31" s="17"/>
      <c r="V31" s="2"/>
      <c r="W31" s="3"/>
      <c r="X31" s="30"/>
      <c r="Y31" s="14"/>
      <c r="Z31" s="12"/>
    </row>
    <row r="33" spans="1:26" x14ac:dyDescent="0.25">
      <c r="A33" s="35" t="s">
        <v>9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26" x14ac:dyDescent="0.25">
      <c r="A34" s="8" t="s">
        <v>4</v>
      </c>
      <c r="B34" s="36" t="s">
        <v>11</v>
      </c>
      <c r="C34" s="37"/>
      <c r="D34" s="33" t="s">
        <v>3</v>
      </c>
      <c r="E34" s="34"/>
      <c r="F34" s="33" t="s">
        <v>14</v>
      </c>
      <c r="G34" s="34"/>
      <c r="H34" s="36" t="s">
        <v>0</v>
      </c>
      <c r="I34" s="37"/>
      <c r="J34" s="33" t="s">
        <v>1</v>
      </c>
      <c r="K34" s="34"/>
      <c r="L34" s="33" t="s">
        <v>19</v>
      </c>
      <c r="M34" s="34"/>
      <c r="N34" s="15" t="s">
        <v>7</v>
      </c>
      <c r="O34" s="33" t="s">
        <v>2</v>
      </c>
      <c r="P34" s="34"/>
      <c r="R34" s="36" t="s">
        <v>0</v>
      </c>
      <c r="S34" s="37"/>
      <c r="T34" s="36" t="s">
        <v>1</v>
      </c>
      <c r="U34" s="37"/>
      <c r="V34" s="36" t="s">
        <v>19</v>
      </c>
      <c r="W34" s="37"/>
      <c r="X34" s="15" t="s">
        <v>7</v>
      </c>
      <c r="Y34" s="36" t="s">
        <v>2</v>
      </c>
      <c r="Z34" s="37"/>
    </row>
    <row r="35" spans="1:26" x14ac:dyDescent="0.25">
      <c r="A35" s="31">
        <v>1</v>
      </c>
      <c r="B35" s="18" t="s">
        <v>12</v>
      </c>
      <c r="C35" s="22"/>
      <c r="D35" s="7"/>
      <c r="E35" s="4"/>
      <c r="F35" s="18" t="s">
        <v>15</v>
      </c>
      <c r="G35" s="20"/>
      <c r="H35" s="5">
        <f>O35/SUM(O35:O36)</f>
        <v>0.66394942605223761</v>
      </c>
      <c r="I35" s="6">
        <f>P36/SUM(P35:P36)</f>
        <v>0.64996328928046987</v>
      </c>
      <c r="J35" s="16">
        <f>O35/SUM(O35:P35)</f>
        <v>0.67667005764665988</v>
      </c>
      <c r="K35" s="16">
        <f>P36/SUM(O36:P36)</f>
        <v>0.63675597914044235</v>
      </c>
      <c r="L35" s="5">
        <f>2*((H35*J35)/(H35+J35))</f>
        <v>0.67024939121672678</v>
      </c>
      <c r="M35" s="6">
        <f>2*((I35*K35)/(I35+K35))</f>
        <v>0.64329185212099183</v>
      </c>
      <c r="N35" s="16">
        <f>(O35+P36)/SUM(O35:P36)</f>
        <v>0.65729993891264504</v>
      </c>
      <c r="O35" s="9">
        <v>7982</v>
      </c>
      <c r="P35" s="10">
        <v>3814</v>
      </c>
      <c r="R35" s="5">
        <f>Y35/SUM(Y35:Y36)</f>
        <v>0.65702479338842978</v>
      </c>
      <c r="S35" s="6">
        <f>Z36/SUM(Z35:Z36)</f>
        <v>0.63725490196078427</v>
      </c>
      <c r="T35" s="16">
        <f>Y35/SUM(Y35:Z35)</f>
        <v>0.64809782608695654</v>
      </c>
      <c r="U35" s="16">
        <f>Z36/SUM(Y36:Z36)</f>
        <v>0.64630681818181823</v>
      </c>
      <c r="V35" s="5">
        <f>2*((R35*T35)/(R35+T35))</f>
        <v>0.65253077975376195</v>
      </c>
      <c r="W35" s="6">
        <f>2*((S35*U35)/(S35+U35))</f>
        <v>0.64174894217207323</v>
      </c>
      <c r="X35" s="29">
        <f>(Y35+Z36)/SUM(Y35:Z36)</f>
        <v>0.64722222222222225</v>
      </c>
      <c r="Y35" s="7">
        <v>477</v>
      </c>
      <c r="Z35" s="4">
        <v>259</v>
      </c>
    </row>
    <row r="36" spans="1:26" x14ac:dyDescent="0.25">
      <c r="A36" s="32"/>
      <c r="B36" s="19"/>
      <c r="C36" s="23"/>
      <c r="D36" s="2"/>
      <c r="E36" s="3"/>
      <c r="F36" s="19" t="s">
        <v>20</v>
      </c>
      <c r="G36" s="17"/>
      <c r="H36" s="2"/>
      <c r="I36" s="3"/>
      <c r="J36" s="17"/>
      <c r="K36" s="17"/>
      <c r="L36" s="2"/>
      <c r="M36" s="3"/>
      <c r="N36" s="17"/>
      <c r="O36" s="11">
        <v>4040</v>
      </c>
      <c r="P36" s="12">
        <v>7082</v>
      </c>
      <c r="R36" s="2"/>
      <c r="S36" s="3"/>
      <c r="T36" s="2"/>
      <c r="U36" s="3"/>
      <c r="V36" s="2"/>
      <c r="W36" s="3"/>
      <c r="X36" s="30"/>
      <c r="Y36" s="2">
        <v>249</v>
      </c>
      <c r="Z36" s="3">
        <v>455</v>
      </c>
    </row>
    <row r="38" spans="1:26" x14ac:dyDescent="0.25">
      <c r="A38" s="35" t="s">
        <v>30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26" x14ac:dyDescent="0.25">
      <c r="A39" s="8" t="s">
        <v>4</v>
      </c>
      <c r="B39" s="36" t="s">
        <v>11</v>
      </c>
      <c r="C39" s="37"/>
      <c r="D39" s="33" t="s">
        <v>3</v>
      </c>
      <c r="E39" s="34"/>
      <c r="F39" s="33" t="s">
        <v>14</v>
      </c>
      <c r="G39" s="34"/>
      <c r="H39" s="36" t="s">
        <v>0</v>
      </c>
      <c r="I39" s="37"/>
      <c r="J39" s="33" t="s">
        <v>1</v>
      </c>
      <c r="K39" s="34"/>
      <c r="L39" s="33" t="s">
        <v>19</v>
      </c>
      <c r="M39" s="34"/>
      <c r="N39" s="15" t="s">
        <v>7</v>
      </c>
      <c r="O39" s="33" t="s">
        <v>2</v>
      </c>
      <c r="P39" s="34"/>
      <c r="R39" s="36" t="s">
        <v>0</v>
      </c>
      <c r="S39" s="37"/>
      <c r="T39" s="36" t="s">
        <v>1</v>
      </c>
      <c r="U39" s="37"/>
      <c r="V39" s="36" t="s">
        <v>19</v>
      </c>
      <c r="W39" s="37"/>
      <c r="X39" s="15" t="s">
        <v>7</v>
      </c>
      <c r="Y39" s="36" t="s">
        <v>2</v>
      </c>
      <c r="Z39" s="37"/>
    </row>
    <row r="40" spans="1:26" x14ac:dyDescent="0.25">
      <c r="A40" s="31">
        <v>1</v>
      </c>
      <c r="B40" s="18" t="s">
        <v>12</v>
      </c>
      <c r="C40" s="22"/>
      <c r="D40" s="7"/>
      <c r="E40" s="4"/>
      <c r="F40" s="18" t="s">
        <v>15</v>
      </c>
      <c r="G40" s="20"/>
      <c r="H40" s="5">
        <f>O40/SUM(O40:O41)</f>
        <v>0.73319033083078955</v>
      </c>
      <c r="I40" s="6">
        <f>P41/SUM(P40:P41)</f>
        <v>0.72723904788367144</v>
      </c>
      <c r="J40" s="16">
        <f>O40/SUM(O40:P40)</f>
        <v>0.75109871534820827</v>
      </c>
      <c r="K40" s="16">
        <f>P41/SUM(O41:P41)</f>
        <v>0.70828071441457696</v>
      </c>
      <c r="L40" s="5">
        <f>2*((H40*J40)/(H40+J40))</f>
        <v>0.74203648812257339</v>
      </c>
      <c r="M40" s="6">
        <f>2*((I40*K40)/(I40+K40))</f>
        <v>0.7176346935977701</v>
      </c>
      <c r="N40" s="16">
        <f>(O40+P41)/SUM(O40:P41)</f>
        <v>0.73038659568897812</v>
      </c>
      <c r="O40" s="9">
        <v>8887</v>
      </c>
      <c r="P40" s="10">
        <v>2945</v>
      </c>
      <c r="R40" s="5">
        <f>Y40/SUM(Y40:Y41)</f>
        <v>0.74135546334716462</v>
      </c>
      <c r="S40" s="6">
        <f>Z41/SUM(Z40:Z41)</f>
        <v>0.72105997210599726</v>
      </c>
      <c r="T40" s="16">
        <f>Y40/SUM(Y40:Z40)</f>
        <v>0.72826086956521741</v>
      </c>
      <c r="U40" s="16">
        <f>Z41/SUM(Y41:Z41)</f>
        <v>0.734375</v>
      </c>
      <c r="V40" s="5">
        <f>2*((R40*T40)/(R40+T40))</f>
        <v>0.73474982864976013</v>
      </c>
      <c r="W40" s="6">
        <f>2*((S40*U40)/(S40+U40))</f>
        <v>0.72765657987332855</v>
      </c>
      <c r="X40" s="29">
        <f>(Y40+Z41)/SUM(Y40:Z41)</f>
        <v>0.73124999999999996</v>
      </c>
      <c r="Y40" s="7">
        <v>536</v>
      </c>
      <c r="Z40" s="4">
        <v>200</v>
      </c>
    </row>
    <row r="41" spans="1:26" x14ac:dyDescent="0.25">
      <c r="A41" s="32"/>
      <c r="B41" s="19"/>
      <c r="C41" s="23"/>
      <c r="D41" s="2"/>
      <c r="E41" s="3"/>
      <c r="F41" s="19" t="s">
        <v>20</v>
      </c>
      <c r="G41" s="17"/>
      <c r="H41" s="2"/>
      <c r="I41" s="3"/>
      <c r="J41" s="17"/>
      <c r="K41" s="17"/>
      <c r="L41" s="2"/>
      <c r="M41" s="3"/>
      <c r="N41" s="17"/>
      <c r="O41" s="11">
        <v>3234</v>
      </c>
      <c r="P41" s="12">
        <v>7852</v>
      </c>
      <c r="R41" s="2"/>
      <c r="S41" s="3"/>
      <c r="T41" s="2"/>
      <c r="U41" s="3"/>
      <c r="V41" s="2"/>
      <c r="W41" s="3"/>
      <c r="X41" s="30"/>
      <c r="Y41" s="2">
        <v>187</v>
      </c>
      <c r="Z41" s="3">
        <v>517</v>
      </c>
    </row>
    <row r="42" spans="1:26" x14ac:dyDescent="0.25">
      <c r="A42" s="31">
        <v>2</v>
      </c>
      <c r="B42" s="18" t="s">
        <v>12</v>
      </c>
      <c r="C42" s="22"/>
      <c r="D42" s="7" t="s">
        <v>28</v>
      </c>
      <c r="E42" s="4">
        <v>1000</v>
      </c>
      <c r="F42" s="18" t="s">
        <v>15</v>
      </c>
      <c r="G42" s="20"/>
      <c r="H42" s="5">
        <f>O42/SUM(O42:O43)</f>
        <v>0.73641189854217581</v>
      </c>
      <c r="I42" s="6">
        <f>P43/SUM(P42:P43)</f>
        <v>0.7327843634060266</v>
      </c>
      <c r="J42" s="16">
        <f>O42/SUM(O42:P42)</f>
        <v>0.74743414300376321</v>
      </c>
      <c r="K42" s="16">
        <f>P43/SUM(O43:P43)</f>
        <v>0.72136112595759838</v>
      </c>
      <c r="L42" s="5">
        <f>2*((H42*J42)/(H42+J42))</f>
        <v>0.74188208328027516</v>
      </c>
      <c r="M42" s="6">
        <f>2*((I42*K42)/(I42+K42))</f>
        <v>0.72702787628495757</v>
      </c>
      <c r="N42" s="16">
        <f>(O42+P43)/SUM(O42:P43)</f>
        <v>0.73466271053320531</v>
      </c>
      <c r="O42" s="9">
        <v>8739</v>
      </c>
      <c r="P42" s="10">
        <v>2953</v>
      </c>
      <c r="R42" s="5">
        <f>Y42/SUM(Y42:Y43)</f>
        <v>0.73822714681440438</v>
      </c>
      <c r="S42" s="6">
        <f>Z43/SUM(Z42:Z43)</f>
        <v>0.71727019498607247</v>
      </c>
      <c r="T42" s="16">
        <f>Y42/SUM(Y42:Z42)</f>
        <v>0.72418478260869568</v>
      </c>
      <c r="U42" s="16">
        <f>Z43/SUM(Y43:Z43)</f>
        <v>0.73153409090909094</v>
      </c>
      <c r="V42" s="5">
        <f>2*((R42*T42)/(R42+T42))</f>
        <v>0.73113854595336081</v>
      </c>
      <c r="W42" s="6">
        <f>2*((S42*U42)/(S42+U42))</f>
        <v>0.7243319268635724</v>
      </c>
      <c r="X42" s="29">
        <f>(Y42+Z43)/SUM(Y42:Z43)</f>
        <v>0.72777777777777775</v>
      </c>
      <c r="Y42" s="7">
        <v>533</v>
      </c>
      <c r="Z42" s="4">
        <v>203</v>
      </c>
    </row>
    <row r="43" spans="1:26" x14ac:dyDescent="0.25">
      <c r="A43" s="32"/>
      <c r="B43" s="19"/>
      <c r="C43" s="23"/>
      <c r="D43" s="2"/>
      <c r="E43" s="3"/>
      <c r="F43" s="19" t="s">
        <v>20</v>
      </c>
      <c r="G43" s="17"/>
      <c r="H43" s="2"/>
      <c r="I43" s="3"/>
      <c r="J43" s="17"/>
      <c r="K43" s="17"/>
      <c r="L43" s="2"/>
      <c r="M43" s="3"/>
      <c r="N43" s="17"/>
      <c r="O43" s="11">
        <v>3128</v>
      </c>
      <c r="P43" s="12">
        <v>8098</v>
      </c>
      <c r="R43" s="2"/>
      <c r="S43" s="3"/>
      <c r="T43" s="2"/>
      <c r="U43" s="3"/>
      <c r="V43" s="2"/>
      <c r="W43" s="3"/>
      <c r="X43" s="30"/>
      <c r="Y43" s="2">
        <v>189</v>
      </c>
      <c r="Z43" s="3">
        <v>515</v>
      </c>
    </row>
  </sheetData>
  <mergeCells count="86">
    <mergeCell ref="A40:A41"/>
    <mergeCell ref="A42:A43"/>
    <mergeCell ref="L39:M39"/>
    <mergeCell ref="O39:P39"/>
    <mergeCell ref="R39:S39"/>
    <mergeCell ref="T39:U39"/>
    <mergeCell ref="V39:W39"/>
    <mergeCell ref="Y39:Z39"/>
    <mergeCell ref="R34:S34"/>
    <mergeCell ref="T34:U34"/>
    <mergeCell ref="V34:W34"/>
    <mergeCell ref="Y34:Z34"/>
    <mergeCell ref="A38:P38"/>
    <mergeCell ref="B39:C39"/>
    <mergeCell ref="D39:E39"/>
    <mergeCell ref="F39:G39"/>
    <mergeCell ref="H39:I39"/>
    <mergeCell ref="J39:K39"/>
    <mergeCell ref="R1:Z1"/>
    <mergeCell ref="R20:S20"/>
    <mergeCell ref="T20:U20"/>
    <mergeCell ref="V20:W20"/>
    <mergeCell ref="Y20:Z20"/>
    <mergeCell ref="R11:S11"/>
    <mergeCell ref="T11:U11"/>
    <mergeCell ref="V11:W11"/>
    <mergeCell ref="A35:A36"/>
    <mergeCell ref="A23:A24"/>
    <mergeCell ref="R2:S2"/>
    <mergeCell ref="T2:U2"/>
    <mergeCell ref="V2:W2"/>
    <mergeCell ref="Y2:Z2"/>
    <mergeCell ref="R27:S27"/>
    <mergeCell ref="T27:U27"/>
    <mergeCell ref="V27:W27"/>
    <mergeCell ref="Y27:Z27"/>
    <mergeCell ref="A28:A29"/>
    <mergeCell ref="A30:A31"/>
    <mergeCell ref="A33:P33"/>
    <mergeCell ref="B34:C34"/>
    <mergeCell ref="D34:E34"/>
    <mergeCell ref="F34:G34"/>
    <mergeCell ref="H34:I34"/>
    <mergeCell ref="J34:K34"/>
    <mergeCell ref="L34:M34"/>
    <mergeCell ref="O34:P34"/>
    <mergeCell ref="A21:A22"/>
    <mergeCell ref="A26:P26"/>
    <mergeCell ref="B27:C27"/>
    <mergeCell ref="D27:E27"/>
    <mergeCell ref="F27:G27"/>
    <mergeCell ref="H27:I27"/>
    <mergeCell ref="J27:K27"/>
    <mergeCell ref="L27:M27"/>
    <mergeCell ref="O27:P27"/>
    <mergeCell ref="A19:P19"/>
    <mergeCell ref="B20:C20"/>
    <mergeCell ref="D20:E20"/>
    <mergeCell ref="F20:G20"/>
    <mergeCell ref="H20:I20"/>
    <mergeCell ref="J20:K20"/>
    <mergeCell ref="L20:M20"/>
    <mergeCell ref="O20:P20"/>
    <mergeCell ref="O11:P11"/>
    <mergeCell ref="Y11:Z11"/>
    <mergeCell ref="A12:A13"/>
    <mergeCell ref="A14:A15"/>
    <mergeCell ref="A16:A17"/>
    <mergeCell ref="A3:A4"/>
    <mergeCell ref="A5:A6"/>
    <mergeCell ref="A7:A8"/>
    <mergeCell ref="A10:P10"/>
    <mergeCell ref="B11:C11"/>
    <mergeCell ref="D11:E11"/>
    <mergeCell ref="F11:G11"/>
    <mergeCell ref="H11:I11"/>
    <mergeCell ref="J11:K11"/>
    <mergeCell ref="L11:M11"/>
    <mergeCell ref="A1:P1"/>
    <mergeCell ref="B2:C2"/>
    <mergeCell ref="D2:E2"/>
    <mergeCell ref="F2:G2"/>
    <mergeCell ref="H2:I2"/>
    <mergeCell ref="J2:K2"/>
    <mergeCell ref="L2:M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Season Stats for Training</vt:lpstr>
      <vt:lpstr>Avg Season Stats for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2023-03-15T18:06:19Z</dcterms:created>
  <dcterms:modified xsi:type="dcterms:W3CDTF">2023-03-17T01:02:09Z</dcterms:modified>
</cp:coreProperties>
</file>