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ier\Documents\GitHub\March-Madness\"/>
    </mc:Choice>
  </mc:AlternateContent>
  <xr:revisionPtr revIDLastSave="0" documentId="13_ncr:1_{04D0B298-AD9F-463D-8BE1-8DCACC2BDE31}" xr6:coauthVersionLast="47" xr6:coauthVersionMax="47" xr10:uidLastSave="{00000000-0000-0000-0000-000000000000}"/>
  <bookViews>
    <workbookView xWindow="11520" yWindow="0" windowWidth="11520" windowHeight="12360" firstSheet="1" activeTab="2" xr2:uid="{7962A79C-4C84-4A9A-BF4F-14156F7AAA5B}"/>
  </bookViews>
  <sheets>
    <sheet name="Total Season Stats for Training" sheetId="1" r:id="rId1"/>
    <sheet name="Avg Season Stats for Training" sheetId="2" r:id="rId2"/>
    <sheet name="ADV Stats - Avger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1" i="3" l="1"/>
  <c r="U21" i="3"/>
  <c r="T21" i="3"/>
  <c r="S21" i="3"/>
  <c r="W21" i="3" s="1"/>
  <c r="R21" i="3"/>
  <c r="V21" i="3" s="1"/>
  <c r="N21" i="3"/>
  <c r="K21" i="3"/>
  <c r="J21" i="3"/>
  <c r="I21" i="3"/>
  <c r="H21" i="3"/>
  <c r="X19" i="3"/>
  <c r="U19" i="3"/>
  <c r="T19" i="3"/>
  <c r="S19" i="3"/>
  <c r="W19" i="3" s="1"/>
  <c r="R19" i="3"/>
  <c r="V19" i="3" s="1"/>
  <c r="N19" i="3"/>
  <c r="K19" i="3"/>
  <c r="J19" i="3"/>
  <c r="I19" i="3"/>
  <c r="H19" i="3"/>
  <c r="L19" i="3" s="1"/>
  <c r="X17" i="3"/>
  <c r="U17" i="3"/>
  <c r="T17" i="3"/>
  <c r="S17" i="3"/>
  <c r="R17" i="3"/>
  <c r="V17" i="3" s="1"/>
  <c r="N17" i="3"/>
  <c r="K17" i="3"/>
  <c r="J17" i="3"/>
  <c r="I17" i="3"/>
  <c r="H17" i="3"/>
  <c r="X12" i="3"/>
  <c r="U12" i="3"/>
  <c r="T12" i="3"/>
  <c r="S12" i="3"/>
  <c r="R12" i="3"/>
  <c r="V12" i="3" s="1"/>
  <c r="N12" i="3"/>
  <c r="K12" i="3"/>
  <c r="J12" i="3"/>
  <c r="I12" i="3"/>
  <c r="H12" i="3"/>
  <c r="L12" i="3" s="1"/>
  <c r="X10" i="3"/>
  <c r="U10" i="3"/>
  <c r="T10" i="3"/>
  <c r="S10" i="3"/>
  <c r="R10" i="3"/>
  <c r="N10" i="3"/>
  <c r="K10" i="3"/>
  <c r="J10" i="3"/>
  <c r="I10" i="3"/>
  <c r="H10" i="3"/>
  <c r="X8" i="3"/>
  <c r="U8" i="3"/>
  <c r="T8" i="3"/>
  <c r="S8" i="3"/>
  <c r="R8" i="3"/>
  <c r="N8" i="3"/>
  <c r="K8" i="3"/>
  <c r="J8" i="3"/>
  <c r="I8" i="3"/>
  <c r="M8" i="3" s="1"/>
  <c r="H8" i="3"/>
  <c r="L8" i="3" s="1"/>
  <c r="X3" i="3"/>
  <c r="U3" i="3"/>
  <c r="T3" i="3"/>
  <c r="S3" i="3"/>
  <c r="R3" i="3"/>
  <c r="N3" i="3"/>
  <c r="K3" i="3"/>
  <c r="J3" i="3"/>
  <c r="I3" i="3"/>
  <c r="H3" i="3"/>
  <c r="X34" i="2"/>
  <c r="U34" i="2"/>
  <c r="T34" i="2"/>
  <c r="S34" i="2"/>
  <c r="R34" i="2"/>
  <c r="V34" i="2" s="1"/>
  <c r="N34" i="2"/>
  <c r="K34" i="2"/>
  <c r="J34" i="2"/>
  <c r="I34" i="2"/>
  <c r="H34" i="2"/>
  <c r="X9" i="2"/>
  <c r="U9" i="2"/>
  <c r="T9" i="2"/>
  <c r="S9" i="2"/>
  <c r="R9" i="2"/>
  <c r="N9" i="2"/>
  <c r="K9" i="2"/>
  <c r="J9" i="2"/>
  <c r="I9" i="2"/>
  <c r="M9" i="2" s="1"/>
  <c r="H9" i="2"/>
  <c r="L9" i="2" s="1"/>
  <c r="X52" i="2"/>
  <c r="U52" i="2"/>
  <c r="T52" i="2"/>
  <c r="S52" i="2"/>
  <c r="R52" i="2"/>
  <c r="N52" i="2"/>
  <c r="K52" i="2"/>
  <c r="J52" i="2"/>
  <c r="I52" i="2"/>
  <c r="H52" i="2"/>
  <c r="X32" i="2"/>
  <c r="U32" i="2"/>
  <c r="T32" i="2"/>
  <c r="S32" i="2"/>
  <c r="R32" i="2"/>
  <c r="N32" i="2"/>
  <c r="K32" i="2"/>
  <c r="J32" i="2"/>
  <c r="I32" i="2"/>
  <c r="H32" i="2"/>
  <c r="L32" i="2" s="1"/>
  <c r="X30" i="1"/>
  <c r="U30" i="1"/>
  <c r="T30" i="1"/>
  <c r="S30" i="1"/>
  <c r="R30" i="1"/>
  <c r="X28" i="1"/>
  <c r="U28" i="1"/>
  <c r="T28" i="1"/>
  <c r="S28" i="1"/>
  <c r="W28" i="1" s="1"/>
  <c r="R28" i="1"/>
  <c r="V28" i="1" s="1"/>
  <c r="N30" i="1"/>
  <c r="K30" i="1"/>
  <c r="J30" i="1"/>
  <c r="I30" i="1"/>
  <c r="H30" i="1"/>
  <c r="X26" i="1"/>
  <c r="U26" i="1"/>
  <c r="T26" i="1"/>
  <c r="S26" i="1"/>
  <c r="W26" i="1" s="1"/>
  <c r="R26" i="1"/>
  <c r="X40" i="1"/>
  <c r="U40" i="1"/>
  <c r="T40" i="1"/>
  <c r="S40" i="1"/>
  <c r="R40" i="1"/>
  <c r="N40" i="1"/>
  <c r="K40" i="1"/>
  <c r="J40" i="1"/>
  <c r="I40" i="1"/>
  <c r="H40" i="1"/>
  <c r="X50" i="2"/>
  <c r="U50" i="2"/>
  <c r="T50" i="2"/>
  <c r="S50" i="2"/>
  <c r="R50" i="2"/>
  <c r="N50" i="2"/>
  <c r="K50" i="2"/>
  <c r="J50" i="2"/>
  <c r="I50" i="2"/>
  <c r="H50" i="2"/>
  <c r="X48" i="2"/>
  <c r="U48" i="2"/>
  <c r="T48" i="2"/>
  <c r="S48" i="2"/>
  <c r="R48" i="2"/>
  <c r="N48" i="2"/>
  <c r="K48" i="2"/>
  <c r="J48" i="2"/>
  <c r="I48" i="2"/>
  <c r="H48" i="2"/>
  <c r="S44" i="2"/>
  <c r="S39" i="2"/>
  <c r="X46" i="2"/>
  <c r="U46" i="2"/>
  <c r="T46" i="2"/>
  <c r="S46" i="2"/>
  <c r="R46" i="2"/>
  <c r="N46" i="2"/>
  <c r="K46" i="2"/>
  <c r="J46" i="2"/>
  <c r="I46" i="2"/>
  <c r="H46" i="2"/>
  <c r="X44" i="2"/>
  <c r="U44" i="2"/>
  <c r="T44" i="2"/>
  <c r="R44" i="2"/>
  <c r="N44" i="2"/>
  <c r="K44" i="2"/>
  <c r="J44" i="2"/>
  <c r="I44" i="2"/>
  <c r="H44" i="2"/>
  <c r="X14" i="2"/>
  <c r="U14" i="2"/>
  <c r="T14" i="2"/>
  <c r="S14" i="2"/>
  <c r="R14" i="2"/>
  <c r="X39" i="2"/>
  <c r="U39" i="2"/>
  <c r="T39" i="2"/>
  <c r="R39" i="2"/>
  <c r="X30" i="2"/>
  <c r="U30" i="2"/>
  <c r="T30" i="2"/>
  <c r="S30" i="2"/>
  <c r="R30" i="2"/>
  <c r="X23" i="2"/>
  <c r="U23" i="2"/>
  <c r="T23" i="2"/>
  <c r="S23" i="2"/>
  <c r="R23" i="2"/>
  <c r="X18" i="2"/>
  <c r="U18" i="2"/>
  <c r="T18" i="2"/>
  <c r="S18" i="2"/>
  <c r="R18" i="2"/>
  <c r="X16" i="2"/>
  <c r="U16" i="2"/>
  <c r="T16" i="2"/>
  <c r="S16" i="2"/>
  <c r="R16" i="2"/>
  <c r="X25" i="2"/>
  <c r="U25" i="2"/>
  <c r="T25" i="2"/>
  <c r="S25" i="2"/>
  <c r="R25" i="2"/>
  <c r="X5" i="2"/>
  <c r="U5" i="2"/>
  <c r="T5" i="2"/>
  <c r="S5" i="2"/>
  <c r="R5" i="2"/>
  <c r="N25" i="2"/>
  <c r="K25" i="2"/>
  <c r="J25" i="2"/>
  <c r="I25" i="2"/>
  <c r="H25" i="2"/>
  <c r="N39" i="2"/>
  <c r="K39" i="2"/>
  <c r="J39" i="2"/>
  <c r="I39" i="2"/>
  <c r="H39" i="2"/>
  <c r="N30" i="2"/>
  <c r="K30" i="2"/>
  <c r="J30" i="2"/>
  <c r="I30" i="2"/>
  <c r="H30" i="2"/>
  <c r="N23" i="2"/>
  <c r="K23" i="2"/>
  <c r="J23" i="2"/>
  <c r="I23" i="2"/>
  <c r="H23" i="2"/>
  <c r="N18" i="2"/>
  <c r="K18" i="2"/>
  <c r="J18" i="2"/>
  <c r="I18" i="2"/>
  <c r="H18" i="2"/>
  <c r="N16" i="2"/>
  <c r="K16" i="2"/>
  <c r="J16" i="2"/>
  <c r="I16" i="2"/>
  <c r="H16" i="2"/>
  <c r="N14" i="2"/>
  <c r="K14" i="2"/>
  <c r="J14" i="2"/>
  <c r="I14" i="2"/>
  <c r="H14" i="2"/>
  <c r="N7" i="2"/>
  <c r="K7" i="2"/>
  <c r="J7" i="2"/>
  <c r="I7" i="2"/>
  <c r="H7" i="2"/>
  <c r="N5" i="2"/>
  <c r="K5" i="2"/>
  <c r="J5" i="2"/>
  <c r="I5" i="2"/>
  <c r="H5" i="2"/>
  <c r="N3" i="2"/>
  <c r="K3" i="2"/>
  <c r="J3" i="2"/>
  <c r="I3" i="2"/>
  <c r="H3" i="2"/>
  <c r="N16" i="1"/>
  <c r="K16" i="1"/>
  <c r="J16" i="1"/>
  <c r="I16" i="1"/>
  <c r="H16" i="1"/>
  <c r="H28" i="1"/>
  <c r="I28" i="1"/>
  <c r="N28" i="1"/>
  <c r="K28" i="1"/>
  <c r="J28" i="1"/>
  <c r="K14" i="1"/>
  <c r="N14" i="1"/>
  <c r="J14" i="1"/>
  <c r="I14" i="1"/>
  <c r="H14" i="1"/>
  <c r="N7" i="1"/>
  <c r="K7" i="1"/>
  <c r="J7" i="1"/>
  <c r="I7" i="1"/>
  <c r="M7" i="1" s="1"/>
  <c r="H7" i="1"/>
  <c r="N5" i="1"/>
  <c r="K5" i="1"/>
  <c r="J5" i="1"/>
  <c r="I5" i="1"/>
  <c r="H5" i="1"/>
  <c r="N35" i="1"/>
  <c r="K35" i="1"/>
  <c r="J35" i="1"/>
  <c r="I35" i="1"/>
  <c r="H35" i="1"/>
  <c r="N26" i="1"/>
  <c r="K26" i="1"/>
  <c r="J26" i="1"/>
  <c r="I26" i="1"/>
  <c r="H26" i="1"/>
  <c r="N21" i="1"/>
  <c r="K21" i="1"/>
  <c r="J21" i="1"/>
  <c r="I21" i="1"/>
  <c r="H21" i="1"/>
  <c r="N12" i="1"/>
  <c r="N3" i="1"/>
  <c r="K12" i="1"/>
  <c r="J12" i="1"/>
  <c r="I12" i="1"/>
  <c r="H12" i="1"/>
  <c r="I3" i="1"/>
  <c r="H3" i="1"/>
  <c r="K3" i="1"/>
  <c r="J3" i="1"/>
  <c r="M21" i="3" l="1"/>
  <c r="L21" i="3"/>
  <c r="M19" i="3"/>
  <c r="W17" i="3"/>
  <c r="M17" i="3"/>
  <c r="L17" i="3"/>
  <c r="W12" i="3"/>
  <c r="M12" i="3"/>
  <c r="W10" i="3"/>
  <c r="V10" i="3"/>
  <c r="M10" i="3"/>
  <c r="L10" i="3"/>
  <c r="W8" i="3"/>
  <c r="V8" i="3"/>
  <c r="V3" i="3"/>
  <c r="W3" i="3"/>
  <c r="L3" i="3"/>
  <c r="M3" i="3"/>
  <c r="W34" i="2"/>
  <c r="M34" i="2"/>
  <c r="L34" i="2"/>
  <c r="V9" i="2"/>
  <c r="W9" i="2"/>
  <c r="V39" i="2"/>
  <c r="V25" i="2"/>
  <c r="L25" i="2"/>
  <c r="W16" i="2"/>
  <c r="L48" i="2"/>
  <c r="V52" i="2"/>
  <c r="W52" i="2"/>
  <c r="M52" i="2"/>
  <c r="L52" i="2"/>
  <c r="V32" i="2"/>
  <c r="W32" i="2"/>
  <c r="M18" i="2"/>
  <c r="W18" i="2"/>
  <c r="M32" i="2"/>
  <c r="M48" i="2"/>
  <c r="W14" i="2"/>
  <c r="W30" i="1"/>
  <c r="V30" i="1"/>
  <c r="M30" i="1"/>
  <c r="L30" i="1"/>
  <c r="L40" i="1"/>
  <c r="V26" i="1"/>
  <c r="L7" i="1"/>
  <c r="V40" i="1"/>
  <c r="M40" i="1"/>
  <c r="M35" i="1"/>
  <c r="W40" i="1"/>
  <c r="W50" i="2"/>
  <c r="V50" i="2"/>
  <c r="M50" i="2"/>
  <c r="L50" i="2"/>
  <c r="W48" i="2"/>
  <c r="V48" i="2"/>
  <c r="V14" i="2"/>
  <c r="W25" i="2"/>
  <c r="V18" i="2"/>
  <c r="W46" i="2"/>
  <c r="V46" i="2"/>
  <c r="M46" i="2"/>
  <c r="L46" i="2"/>
  <c r="M25" i="2"/>
  <c r="L23" i="2"/>
  <c r="L14" i="2"/>
  <c r="V16" i="2"/>
  <c r="W44" i="2"/>
  <c r="V44" i="2"/>
  <c r="M44" i="2"/>
  <c r="L44" i="2"/>
  <c r="W39" i="2"/>
  <c r="W30" i="2"/>
  <c r="V30" i="2"/>
  <c r="L30" i="2"/>
  <c r="L16" i="1"/>
  <c r="W23" i="2"/>
  <c r="V23" i="2"/>
  <c r="M23" i="2"/>
  <c r="W5" i="2"/>
  <c r="V5" i="2"/>
  <c r="L18" i="2"/>
  <c r="L16" i="2"/>
  <c r="M16" i="2"/>
  <c r="M39" i="2"/>
  <c r="L39" i="2"/>
  <c r="M5" i="2"/>
  <c r="L5" i="2"/>
  <c r="L35" i="1"/>
  <c r="M21" i="1"/>
  <c r="L3" i="2"/>
  <c r="M3" i="2"/>
  <c r="M14" i="2"/>
  <c r="M30" i="2"/>
  <c r="L7" i="2"/>
  <c r="M7" i="2"/>
  <c r="M16" i="1"/>
  <c r="L5" i="1"/>
  <c r="L3" i="1"/>
  <c r="L21" i="1"/>
  <c r="M26" i="1"/>
  <c r="M5" i="1"/>
  <c r="M14" i="1"/>
  <c r="M3" i="1"/>
  <c r="L12" i="1"/>
  <c r="M12" i="1"/>
  <c r="L26" i="1"/>
  <c r="L28" i="1"/>
  <c r="M28" i="1"/>
  <c r="L14" i="1"/>
</calcChain>
</file>

<file path=xl/sharedStrings.xml><?xml version="1.0" encoding="utf-8"?>
<sst xmlns="http://schemas.openxmlformats.org/spreadsheetml/2006/main" count="366" uniqueCount="38">
  <si>
    <t>Precision</t>
  </si>
  <si>
    <t>Recall</t>
  </si>
  <si>
    <t>Confusion Matrix</t>
  </si>
  <si>
    <t>Hyper Parameters</t>
  </si>
  <si>
    <t>Run Number</t>
  </si>
  <si>
    <t>SVC</t>
  </si>
  <si>
    <t>Decision Tree</t>
  </si>
  <si>
    <t>Overall Accuracy</t>
  </si>
  <si>
    <t>MLP Classifier (Neural Network)</t>
  </si>
  <si>
    <t>K Nearest Neighbors Classifier</t>
  </si>
  <si>
    <t>GaussianNB Classifier</t>
  </si>
  <si>
    <t>Preprocessing</t>
  </si>
  <si>
    <t>Standard Scaler</t>
  </si>
  <si>
    <t>PCA</t>
  </si>
  <si>
    <t>Other Settings</t>
  </si>
  <si>
    <t>Grid Search</t>
  </si>
  <si>
    <r>
      <t>max_depth</t>
    </r>
    <r>
      <rPr>
        <sz val="11"/>
        <rFont val="Consolas"/>
        <family val="3"/>
      </rPr>
      <t>: [4,8,12]</t>
    </r>
  </si>
  <si>
    <t>Max Depth</t>
  </si>
  <si>
    <t>kernel: ['linear', 'poly', 'rbf', 'sigmoid', 'precomputed']</t>
  </si>
  <si>
    <t>F1 Score</t>
  </si>
  <si>
    <t>CV=5</t>
  </si>
  <si>
    <t>kernel</t>
  </si>
  <si>
    <t>linear</t>
  </si>
  <si>
    <t>Worked but with errors</t>
  </si>
  <si>
    <t>kernel: ['linear', 'poly', 'rbf', 'sigmoid']</t>
  </si>
  <si>
    <t>CV=2</t>
  </si>
  <si>
    <r>
      <t>max_depth</t>
    </r>
    <r>
      <rPr>
        <sz val="11"/>
        <rFont val="Consolas"/>
        <family val="3"/>
      </rPr>
      <t>: [4,8,12,20]</t>
    </r>
  </si>
  <si>
    <t>NCAA Predictions</t>
  </si>
  <si>
    <t>max_iter</t>
  </si>
  <si>
    <t>rbf</t>
  </si>
  <si>
    <t>Logisitc Regression Classifier</t>
  </si>
  <si>
    <t>pca n_components: [5,10,15,20,25,30,35,40]</t>
  </si>
  <si>
    <t>n_components</t>
  </si>
  <si>
    <t>5*</t>
  </si>
  <si>
    <t>*I ADDED STREAK FOR THIS TO SEE IF MY RESULT GOT ANY BETTER</t>
  </si>
  <si>
    <t>MLPClassifier</t>
  </si>
  <si>
    <t>Just selection of advanced stats</t>
  </si>
  <si>
    <t>Logistic Retgress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</si>
</sst>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10" fontId="0" fillId="0" borderId="0" xfId="2" applyNumberFormat="1" applyFont="1"/>
    <xf numFmtId="0" fontId="0" fillId="0" borderId="5" xfId="0" applyBorder="1"/>
    <xf numFmtId="0" fontId="0" fillId="0" borderId="6" xfId="0" applyBorder="1"/>
    <xf numFmtId="0" fontId="0" fillId="0" borderId="4" xfId="0" applyBorder="1"/>
    <xf numFmtId="10" fontId="0" fillId="0" borderId="3" xfId="2" applyNumberFormat="1" applyFont="1" applyBorder="1"/>
    <xf numFmtId="10" fontId="0" fillId="0" borderId="4" xfId="2" applyNumberFormat="1" applyFont="1" applyBorder="1"/>
    <xf numFmtId="0" fontId="0" fillId="0" borderId="3" xfId="0" applyBorder="1"/>
    <xf numFmtId="0" fontId="0" fillId="0" borderId="2" xfId="0" applyBorder="1" applyAlignment="1">
      <alignment horizontal="center"/>
    </xf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1" xfId="1" applyNumberFormat="1" applyFont="1" applyBorder="1"/>
    <xf numFmtId="0" fontId="0" fillId="0" borderId="7" xfId="0" applyBorder="1" applyAlignment="1">
      <alignment horizontal="center"/>
    </xf>
    <xf numFmtId="10" fontId="0" fillId="0" borderId="7" xfId="2" applyNumberFormat="1" applyFont="1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10" fontId="0" fillId="0" borderId="10" xfId="2" applyNumberFormat="1" applyFont="1" applyBorder="1"/>
    <xf numFmtId="0" fontId="0" fillId="0" borderId="11" xfId="0" applyBorder="1"/>
    <xf numFmtId="0" fontId="0" fillId="0" borderId="1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D644-229B-439A-85E8-3F82679646B1}">
  <dimension ref="A1:Z41"/>
  <sheetViews>
    <sheetView topLeftCell="A7" workbookViewId="0">
      <selection activeCell="A38" sqref="A38:P38"/>
    </sheetView>
  </sheetViews>
  <sheetFormatPr defaultRowHeight="14.4" x14ac:dyDescent="0.3"/>
  <cols>
    <col min="1" max="1" width="12.109375" bestFit="1" customWidth="1"/>
    <col min="2" max="2" width="14.6640625" bestFit="1" customWidth="1"/>
    <col min="3" max="3" width="12" customWidth="1"/>
    <col min="4" max="5" width="12.44140625" customWidth="1"/>
    <col min="6" max="6" width="14.5546875" customWidth="1"/>
    <col min="7" max="7" width="49.33203125" bestFit="1" customWidth="1"/>
    <col min="8" max="11" width="8.109375" bestFit="1" customWidth="1"/>
    <col min="12" max="13" width="9.109375" customWidth="1"/>
    <col min="14" max="14" width="16.88671875" customWidth="1"/>
    <col min="15" max="16" width="9.33203125" customWidth="1"/>
    <col min="18" max="21" width="8.109375" customWidth="1"/>
    <col min="22" max="22" width="9.109375" customWidth="1"/>
    <col min="24" max="24" width="16.88671875" customWidth="1"/>
    <col min="25" max="25" width="9.109375" customWidth="1"/>
  </cols>
  <sheetData>
    <row r="1" spans="1:26" x14ac:dyDescent="0.3">
      <c r="A1" s="34" t="s">
        <v>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R1" s="34" t="s">
        <v>27</v>
      </c>
      <c r="S1" s="34"/>
      <c r="T1" s="34"/>
      <c r="U1" s="34"/>
      <c r="V1" s="34"/>
      <c r="W1" s="34"/>
      <c r="X1" s="34"/>
      <c r="Y1" s="34"/>
      <c r="Z1" s="34"/>
    </row>
    <row r="2" spans="1:26" x14ac:dyDescent="0.3">
      <c r="A2" s="8" t="s">
        <v>4</v>
      </c>
      <c r="B2" s="32" t="s">
        <v>11</v>
      </c>
      <c r="C2" s="33"/>
      <c r="D2" s="38" t="s">
        <v>3</v>
      </c>
      <c r="E2" s="39"/>
      <c r="F2" s="38" t="s">
        <v>14</v>
      </c>
      <c r="G2" s="39"/>
      <c r="H2" s="32" t="s">
        <v>0</v>
      </c>
      <c r="I2" s="33"/>
      <c r="J2" s="32" t="s">
        <v>1</v>
      </c>
      <c r="K2" s="33"/>
      <c r="L2" s="38" t="s">
        <v>19</v>
      </c>
      <c r="M2" s="39"/>
      <c r="N2" s="15" t="s">
        <v>7</v>
      </c>
      <c r="O2" s="38" t="s">
        <v>2</v>
      </c>
      <c r="P2" s="39"/>
    </row>
    <row r="3" spans="1:26" x14ac:dyDescent="0.3">
      <c r="A3" s="40">
        <v>1</v>
      </c>
      <c r="B3" s="18" t="s">
        <v>12</v>
      </c>
      <c r="C3" s="22"/>
      <c r="D3" s="7"/>
      <c r="E3" s="4"/>
      <c r="F3" s="18"/>
      <c r="G3" s="24"/>
      <c r="H3" s="5">
        <f>O3/SUM(O3:O4)</f>
        <v>0.60899378089618883</v>
      </c>
      <c r="I3" s="6">
        <f>P4/SUM(P3:P4)</f>
        <v>0.60765227447956827</v>
      </c>
      <c r="J3" s="16">
        <f>O3/SUM(O3:P3)</f>
        <v>0.65231872918267997</v>
      </c>
      <c r="K3" s="16">
        <f>P4/SUM(O4:P4)</f>
        <v>0.56249442412347217</v>
      </c>
      <c r="L3" s="5">
        <f>2*((H3*J3)/(H3+J3))</f>
        <v>0.62991216857036836</v>
      </c>
      <c r="M3" s="6">
        <f>2*((I3*K3)/(I3+K3))</f>
        <v>0.58420199212416035</v>
      </c>
      <c r="N3" s="29">
        <f>(O3+P4)/SUM(O3:P4)</f>
        <v>0.60838642115367836</v>
      </c>
      <c r="O3" s="13">
        <v>7638</v>
      </c>
      <c r="P3" s="10">
        <v>4071</v>
      </c>
    </row>
    <row r="4" spans="1:26" x14ac:dyDescent="0.3">
      <c r="A4" s="41"/>
      <c r="B4" s="19" t="s">
        <v>13</v>
      </c>
      <c r="C4" s="23"/>
      <c r="D4" s="2"/>
      <c r="E4" s="3"/>
      <c r="F4" s="27"/>
      <c r="G4" s="21"/>
      <c r="H4" s="2"/>
      <c r="I4" s="3"/>
      <c r="J4" s="17"/>
      <c r="K4" s="17"/>
      <c r="L4" s="2"/>
      <c r="M4" s="3"/>
      <c r="N4" s="30"/>
      <c r="O4" s="14">
        <v>4904</v>
      </c>
      <c r="P4" s="12">
        <v>6305</v>
      </c>
    </row>
    <row r="5" spans="1:26" x14ac:dyDescent="0.3">
      <c r="A5" s="40">
        <v>2</v>
      </c>
      <c r="B5" s="18" t="s">
        <v>12</v>
      </c>
      <c r="C5" s="22"/>
      <c r="D5" s="20" t="s">
        <v>17</v>
      </c>
      <c r="E5" s="4">
        <v>8</v>
      </c>
      <c r="F5" s="18" t="s">
        <v>15</v>
      </c>
      <c r="G5" s="20" t="s">
        <v>16</v>
      </c>
      <c r="H5" s="5">
        <f>O5/SUM(O5:O6)</f>
        <v>0.69683834778174403</v>
      </c>
      <c r="I5" s="6">
        <f>P6/SUM(P5:P6)</f>
        <v>0.68023672883787656</v>
      </c>
      <c r="J5" s="16">
        <f>O5/SUM(O5:P5)</f>
        <v>0.69689757756056103</v>
      </c>
      <c r="K5" s="16">
        <f>P6/SUM(O6:P6)</f>
        <v>0.68017573746973914</v>
      </c>
      <c r="L5" s="5">
        <f>2*((H5*J5)/(H5+J5))</f>
        <v>0.69686796141260476</v>
      </c>
      <c r="M5" s="6">
        <f>2*((I5*K5)/(I5+K5))</f>
        <v>0.68020623178659489</v>
      </c>
      <c r="N5" s="29">
        <f>(O5+P6)/SUM(O5:P6)</f>
        <v>0.68875992669517405</v>
      </c>
      <c r="O5" s="13">
        <v>8199</v>
      </c>
      <c r="P5" s="10">
        <v>3566</v>
      </c>
    </row>
    <row r="6" spans="1:26" x14ac:dyDescent="0.3">
      <c r="A6" s="41"/>
      <c r="B6" s="19" t="s">
        <v>13</v>
      </c>
      <c r="C6" s="23"/>
      <c r="D6" s="2"/>
      <c r="E6" s="3"/>
      <c r="F6" s="19"/>
      <c r="G6" s="25" t="s">
        <v>20</v>
      </c>
      <c r="H6" s="2"/>
      <c r="I6" s="3"/>
      <c r="J6" s="17"/>
      <c r="K6" s="17"/>
      <c r="L6" s="2"/>
      <c r="M6" s="3"/>
      <c r="N6" s="30"/>
      <c r="O6" s="14">
        <v>3567</v>
      </c>
      <c r="P6" s="12">
        <v>7586</v>
      </c>
    </row>
    <row r="7" spans="1:26" x14ac:dyDescent="0.3">
      <c r="A7" s="40">
        <v>3</v>
      </c>
      <c r="B7" s="18" t="s">
        <v>12</v>
      </c>
      <c r="C7" s="22"/>
      <c r="D7" s="20" t="s">
        <v>17</v>
      </c>
      <c r="E7" s="4">
        <v>8</v>
      </c>
      <c r="F7" s="18" t="s">
        <v>15</v>
      </c>
      <c r="G7" t="s">
        <v>16</v>
      </c>
      <c r="H7" s="5">
        <f>O7/SUM(O7:O8)</f>
        <v>0.73379429559204845</v>
      </c>
      <c r="I7" s="6">
        <f>P8/SUM(P7:P8)</f>
        <v>0.70902361649629886</v>
      </c>
      <c r="J7" s="16">
        <f>O7/SUM(O7:P7)</f>
        <v>0.7199796472184532</v>
      </c>
      <c r="K7" s="16">
        <f>P8/SUM(O8:P8)</f>
        <v>0.72317095092575945</v>
      </c>
      <c r="L7" s="5">
        <f>2*((H7*J7)/(H7+J7))</f>
        <v>0.72682133378991531</v>
      </c>
      <c r="M7" s="6">
        <f>2*((I7*K7)/(I7+K7))</f>
        <v>0.71602740945092103</v>
      </c>
      <c r="N7" s="29">
        <f>(O7+P8)/SUM(O7:P8)</f>
        <v>0.72152892922593592</v>
      </c>
      <c r="O7" s="13">
        <v>8490</v>
      </c>
      <c r="P7" s="10">
        <v>3302</v>
      </c>
    </row>
    <row r="8" spans="1:26" x14ac:dyDescent="0.3">
      <c r="A8" s="41"/>
      <c r="B8" s="19"/>
      <c r="C8" s="23"/>
      <c r="D8" s="2"/>
      <c r="E8" s="3"/>
      <c r="F8" s="19"/>
      <c r="G8" s="25" t="s">
        <v>20</v>
      </c>
      <c r="H8" s="2"/>
      <c r="I8" s="3"/>
      <c r="J8" s="17"/>
      <c r="K8" s="17"/>
      <c r="L8" s="2"/>
      <c r="M8" s="3"/>
      <c r="N8" s="30"/>
      <c r="O8" s="14">
        <v>3080</v>
      </c>
      <c r="P8" s="12">
        <v>8046</v>
      </c>
    </row>
    <row r="10" spans="1:26" x14ac:dyDescent="0.3">
      <c r="A10" s="34" t="s">
        <v>5</v>
      </c>
      <c r="B10" s="34"/>
      <c r="C10" s="34"/>
      <c r="D10" s="34"/>
      <c r="E10" s="34"/>
      <c r="F10" s="42"/>
      <c r="G10" s="42"/>
      <c r="H10" s="34"/>
      <c r="I10" s="34"/>
      <c r="J10" s="34"/>
      <c r="K10" s="34"/>
      <c r="L10" s="34"/>
      <c r="M10" s="34"/>
      <c r="N10" s="34"/>
      <c r="O10" s="34"/>
      <c r="P10" s="34"/>
    </row>
    <row r="11" spans="1:26" x14ac:dyDescent="0.3">
      <c r="A11" s="8" t="s">
        <v>4</v>
      </c>
      <c r="B11" s="32" t="s">
        <v>11</v>
      </c>
      <c r="C11" s="33"/>
      <c r="D11" s="38" t="s">
        <v>3</v>
      </c>
      <c r="E11" s="39"/>
      <c r="F11" s="38" t="s">
        <v>14</v>
      </c>
      <c r="G11" s="39"/>
      <c r="H11" s="32" t="s">
        <v>0</v>
      </c>
      <c r="I11" s="33"/>
      <c r="J11" s="38" t="s">
        <v>1</v>
      </c>
      <c r="K11" s="39"/>
      <c r="L11" s="38" t="s">
        <v>19</v>
      </c>
      <c r="M11" s="39"/>
      <c r="N11" s="15" t="s">
        <v>7</v>
      </c>
      <c r="O11" s="38" t="s">
        <v>2</v>
      </c>
      <c r="P11" s="39"/>
      <c r="W11" s="35"/>
      <c r="X11" s="35"/>
      <c r="Y11" s="35"/>
      <c r="Z11" s="35"/>
    </row>
    <row r="12" spans="1:26" x14ac:dyDescent="0.3">
      <c r="A12" s="36">
        <v>1</v>
      </c>
      <c r="B12" s="18" t="s">
        <v>12</v>
      </c>
      <c r="C12" s="22"/>
      <c r="D12" s="7"/>
      <c r="E12" s="4"/>
      <c r="F12" s="7"/>
      <c r="G12" s="20"/>
      <c r="H12" s="5">
        <f>O12/SUM(O12:O13)</f>
        <v>0.72745374595536383</v>
      </c>
      <c r="I12" s="6">
        <f>P13/SUM(P12:P13)</f>
        <v>0.72738150023009662</v>
      </c>
      <c r="J12" s="16">
        <f>O12/SUM(O12:P12)</f>
        <v>0.74748508098891731</v>
      </c>
      <c r="K12" s="16">
        <f>P13/SUM(O13:P13)</f>
        <v>0.70638183768323204</v>
      </c>
      <c r="L12" s="5">
        <f>2*((H12*J12)/(H12+J12))</f>
        <v>0.73733338939578696</v>
      </c>
      <c r="M12" s="6">
        <f>2*((I12*K12)/(I12+K12))</f>
        <v>0.71672788282773325</v>
      </c>
      <c r="N12" s="16">
        <f>(O12+P13)/SUM(O12:P13)</f>
        <v>0.72741949559298369</v>
      </c>
      <c r="O12" s="9">
        <v>8768</v>
      </c>
      <c r="P12" s="10">
        <v>2962</v>
      </c>
      <c r="W12" s="1"/>
      <c r="X12" s="1"/>
    </row>
    <row r="13" spans="1:26" x14ac:dyDescent="0.3">
      <c r="A13" s="37"/>
      <c r="B13" s="19" t="s">
        <v>13</v>
      </c>
      <c r="C13" s="23"/>
      <c r="D13" s="2"/>
      <c r="E13" s="3"/>
      <c r="F13" s="28"/>
      <c r="G13" s="26"/>
      <c r="H13" s="2"/>
      <c r="I13" s="3"/>
      <c r="J13" s="17"/>
      <c r="K13" s="17"/>
      <c r="L13" s="2"/>
      <c r="M13" s="3"/>
      <c r="N13" s="17"/>
      <c r="O13" s="11">
        <v>3285</v>
      </c>
      <c r="P13" s="12">
        <v>7903</v>
      </c>
    </row>
    <row r="14" spans="1:26" x14ac:dyDescent="0.3">
      <c r="A14" s="36">
        <v>2</v>
      </c>
      <c r="B14" s="18" t="s">
        <v>12</v>
      </c>
      <c r="C14" s="22"/>
      <c r="D14" s="7" t="s">
        <v>21</v>
      </c>
      <c r="E14" s="4" t="s">
        <v>22</v>
      </c>
      <c r="F14" s="7" t="s">
        <v>15</v>
      </c>
      <c r="G14" s="20" t="s">
        <v>18</v>
      </c>
      <c r="H14" s="5">
        <f>O14/SUM(O14:O15)</f>
        <v>0.74125990821860654</v>
      </c>
      <c r="I14" s="6">
        <f>P15/SUM(P14:P15)</f>
        <v>0.73017470044818444</v>
      </c>
      <c r="J14" s="16">
        <f>O14/SUM(O14:P14)</f>
        <v>0.75071826939327357</v>
      </c>
      <c r="K14" s="16">
        <f>P15/SUM(O15:P15)</f>
        <v>0.7202273547455792</v>
      </c>
      <c r="L14" s="5">
        <f>2*((H14*J14)/(H14+J14))</f>
        <v>0.74595910827490652</v>
      </c>
      <c r="M14" s="6">
        <f>2*((I14*K14)/(I14+K14))</f>
        <v>0.72516691647363396</v>
      </c>
      <c r="N14" s="16">
        <f>(O14+P15)/SUM(O14:P15)</f>
        <v>0.73597172528143817</v>
      </c>
      <c r="O14" s="9">
        <v>8884</v>
      </c>
      <c r="P14" s="10">
        <v>2950</v>
      </c>
      <c r="W14" s="1"/>
      <c r="X14" s="1"/>
    </row>
    <row r="15" spans="1:26" x14ac:dyDescent="0.3">
      <c r="A15" s="37"/>
      <c r="B15" s="19"/>
      <c r="C15" s="23"/>
      <c r="D15" s="2"/>
      <c r="E15" s="3"/>
      <c r="F15" s="2" t="s">
        <v>23</v>
      </c>
      <c r="G15" s="25" t="s">
        <v>20</v>
      </c>
      <c r="H15" s="2"/>
      <c r="I15" s="3"/>
      <c r="J15" s="17"/>
      <c r="K15" s="17"/>
      <c r="L15" s="2"/>
      <c r="M15" s="3"/>
      <c r="N15" s="17"/>
      <c r="O15" s="11">
        <v>3101</v>
      </c>
      <c r="P15" s="12">
        <v>7983</v>
      </c>
    </row>
    <row r="16" spans="1:26" x14ac:dyDescent="0.3">
      <c r="A16" s="36">
        <v>3</v>
      </c>
      <c r="B16" s="18" t="s">
        <v>12</v>
      </c>
      <c r="C16" s="22"/>
      <c r="D16" s="7" t="s">
        <v>21</v>
      </c>
      <c r="E16" s="4" t="s">
        <v>22</v>
      </c>
      <c r="F16" s="7" t="s">
        <v>15</v>
      </c>
      <c r="G16" s="20" t="s">
        <v>24</v>
      </c>
      <c r="H16" s="5">
        <f>O16/SUM(O16:O17)</f>
        <v>0.73217142376020883</v>
      </c>
      <c r="I16" s="6">
        <f>P17/SUM(P16:P17)</f>
        <v>0.72402862059596051</v>
      </c>
      <c r="J16" s="16">
        <f>O16/SUM(O16:P16)</f>
        <v>0.7405262709699395</v>
      </c>
      <c r="K16" s="16">
        <f>P17/SUM(O17:P17)</f>
        <v>0.71534675615212528</v>
      </c>
      <c r="L16" s="5">
        <f>2*((H16*J16)/(H16+J16))</f>
        <v>0.73632514817950889</v>
      </c>
      <c r="M16" s="6">
        <f>2*((I16*K16)/(I16+K16))</f>
        <v>0.71966150522146199</v>
      </c>
      <c r="N16" s="16">
        <f>(O16+P17)/SUM(O16:P17)</f>
        <v>0.72824853826686442</v>
      </c>
      <c r="O16" s="9">
        <v>8696</v>
      </c>
      <c r="P16" s="10">
        <v>3047</v>
      </c>
      <c r="W16" s="1"/>
      <c r="X16" s="1"/>
    </row>
    <row r="17" spans="1:26" x14ac:dyDescent="0.3">
      <c r="A17" s="37"/>
      <c r="B17" s="19"/>
      <c r="C17" s="23"/>
      <c r="D17" s="2"/>
      <c r="E17" s="3"/>
      <c r="F17" s="2"/>
      <c r="G17" s="25" t="s">
        <v>25</v>
      </c>
      <c r="H17" s="2"/>
      <c r="I17" s="3"/>
      <c r="J17" s="17"/>
      <c r="K17" s="17"/>
      <c r="L17" s="2"/>
      <c r="M17" s="3"/>
      <c r="N17" s="17"/>
      <c r="O17" s="11">
        <v>3181</v>
      </c>
      <c r="P17" s="12">
        <v>7994</v>
      </c>
    </row>
    <row r="19" spans="1:26" x14ac:dyDescent="0.3">
      <c r="A19" s="34" t="s">
        <v>8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spans="1:26" x14ac:dyDescent="0.3">
      <c r="A20" s="8" t="s">
        <v>4</v>
      </c>
      <c r="B20" s="32" t="s">
        <v>11</v>
      </c>
      <c r="C20" s="33"/>
      <c r="D20" s="38" t="s">
        <v>3</v>
      </c>
      <c r="E20" s="39"/>
      <c r="F20" s="38" t="s">
        <v>14</v>
      </c>
      <c r="G20" s="39"/>
      <c r="H20" s="32" t="s">
        <v>0</v>
      </c>
      <c r="I20" s="33"/>
      <c r="J20" s="38" t="s">
        <v>1</v>
      </c>
      <c r="K20" s="39"/>
      <c r="L20" s="38" t="s">
        <v>19</v>
      </c>
      <c r="M20" s="39"/>
      <c r="N20" s="15" t="s">
        <v>7</v>
      </c>
      <c r="O20" s="38" t="s">
        <v>2</v>
      </c>
      <c r="P20" s="39"/>
    </row>
    <row r="21" spans="1:26" x14ac:dyDescent="0.3">
      <c r="A21" s="36">
        <v>1</v>
      </c>
      <c r="B21" s="18" t="s">
        <v>12</v>
      </c>
      <c r="C21" s="22"/>
      <c r="D21" s="7"/>
      <c r="E21" s="4"/>
      <c r="F21" s="7"/>
      <c r="G21" s="20"/>
      <c r="H21" s="5">
        <f>O21/SUM(O21:O22)</f>
        <v>0.70570810983908416</v>
      </c>
      <c r="I21" s="6">
        <f>P22/SUM(P21:P22)</f>
        <v>0.71899875323678908</v>
      </c>
      <c r="J21" s="16">
        <f>O21/SUM(O21:P21)</f>
        <v>0.75053214133673907</v>
      </c>
      <c r="K21" s="16">
        <f>P22/SUM(O22:P22)</f>
        <v>0.67099257137742774</v>
      </c>
      <c r="L21" s="5">
        <f>2*((H21*J21)/(H21+J21))</f>
        <v>0.72743026902129071</v>
      </c>
      <c r="M21" s="6">
        <f>2*((I21*K21)/(I21+K21))</f>
        <v>0.6941666666666666</v>
      </c>
      <c r="N21" s="16">
        <f>(O21+P22)/SUM(O21:P22)</f>
        <v>0.71175495243913078</v>
      </c>
      <c r="O21" s="9">
        <v>8815</v>
      </c>
      <c r="P21" s="10">
        <v>2930</v>
      </c>
    </row>
    <row r="22" spans="1:26" x14ac:dyDescent="0.3">
      <c r="A22" s="37"/>
      <c r="B22" s="19" t="s">
        <v>13</v>
      </c>
      <c r="C22" s="23"/>
      <c r="D22" s="2"/>
      <c r="E22" s="3"/>
      <c r="F22" s="2"/>
      <c r="G22" s="17"/>
      <c r="H22" s="2"/>
      <c r="I22" s="3"/>
      <c r="J22" s="17"/>
      <c r="K22" s="17"/>
      <c r="L22" s="2"/>
      <c r="M22" s="3"/>
      <c r="N22" s="17"/>
      <c r="O22" s="11">
        <v>3676</v>
      </c>
      <c r="P22" s="12">
        <v>7497</v>
      </c>
    </row>
    <row r="24" spans="1:26" x14ac:dyDescent="0.3">
      <c r="A24" s="34" t="s">
        <v>10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spans="1:26" x14ac:dyDescent="0.3">
      <c r="A25" s="8" t="s">
        <v>4</v>
      </c>
      <c r="B25" s="32" t="s">
        <v>11</v>
      </c>
      <c r="C25" s="33"/>
      <c r="D25" s="38" t="s">
        <v>3</v>
      </c>
      <c r="E25" s="39"/>
      <c r="F25" s="38" t="s">
        <v>14</v>
      </c>
      <c r="G25" s="39"/>
      <c r="H25" s="32" t="s">
        <v>0</v>
      </c>
      <c r="I25" s="33"/>
      <c r="J25" s="38" t="s">
        <v>1</v>
      </c>
      <c r="K25" s="39"/>
      <c r="L25" s="38" t="s">
        <v>19</v>
      </c>
      <c r="M25" s="39"/>
      <c r="N25" s="15" t="s">
        <v>7</v>
      </c>
      <c r="O25" s="38" t="s">
        <v>2</v>
      </c>
      <c r="P25" s="39"/>
      <c r="R25" s="32" t="s">
        <v>0</v>
      </c>
      <c r="S25" s="33"/>
      <c r="T25" s="32" t="s">
        <v>1</v>
      </c>
      <c r="U25" s="33"/>
      <c r="V25" s="32" t="s">
        <v>19</v>
      </c>
      <c r="W25" s="33"/>
      <c r="X25" s="15" t="s">
        <v>7</v>
      </c>
      <c r="Y25" s="32" t="s">
        <v>2</v>
      </c>
      <c r="Z25" s="33"/>
    </row>
    <row r="26" spans="1:26" x14ac:dyDescent="0.3">
      <c r="A26" s="36">
        <v>1</v>
      </c>
      <c r="B26" s="18" t="s">
        <v>12</v>
      </c>
      <c r="C26" s="22"/>
      <c r="D26" s="7"/>
      <c r="E26" s="4"/>
      <c r="F26" s="7"/>
      <c r="G26" s="20"/>
      <c r="H26" s="5">
        <f>O26/SUM(O26:O27)</f>
        <v>0.71078354091124074</v>
      </c>
      <c r="I26" s="6">
        <f>P27/SUM(P26:P27)</f>
        <v>0.7373924941360438</v>
      </c>
      <c r="J26" s="16">
        <f>O26/SUM(O26:P26)</f>
        <v>0.77042036910457967</v>
      </c>
      <c r="K26" s="16">
        <f>P27/SUM(O27:P27)</f>
        <v>0.67281968967362227</v>
      </c>
      <c r="L26" s="5">
        <f>2*((H26*J26)/(H26+J26))</f>
        <v>0.73940139401394023</v>
      </c>
      <c r="M26" s="6">
        <f>2*((I26*K26)/(I26+K26))</f>
        <v>0.70362771612421893</v>
      </c>
      <c r="N26" s="16">
        <f>(O26+P27)/SUM(O26:P27)</f>
        <v>0.72266340867440437</v>
      </c>
      <c r="O26" s="9">
        <v>9017</v>
      </c>
      <c r="P26" s="10">
        <v>2687</v>
      </c>
      <c r="R26" s="5" t="e">
        <f>Y26/SUM(Y26:Y27)</f>
        <v>#DIV/0!</v>
      </c>
      <c r="S26" s="6" t="e">
        <f>Z27/SUM(Z26:Z27)</f>
        <v>#DIV/0!</v>
      </c>
      <c r="T26" s="16" t="e">
        <f>Y26/SUM(Y26:Z26)</f>
        <v>#DIV/0!</v>
      </c>
      <c r="U26" s="16" t="e">
        <f>Z27/SUM(Y27:Z27)</f>
        <v>#DIV/0!</v>
      </c>
      <c r="V26" s="5" t="e">
        <f>2*((R26*T26)/(R26+T26))</f>
        <v>#DIV/0!</v>
      </c>
      <c r="W26" s="6" t="e">
        <f>2*((S26*U26)/(S26+U26))</f>
        <v>#DIV/0!</v>
      </c>
      <c r="X26" s="29" t="e">
        <f>(Y26+Z27)/SUM(Y26:Z27)</f>
        <v>#DIV/0!</v>
      </c>
      <c r="Y26" s="7"/>
      <c r="Z26" s="4"/>
    </row>
    <row r="27" spans="1:26" x14ac:dyDescent="0.3">
      <c r="A27" s="37"/>
      <c r="B27" s="19" t="s">
        <v>13</v>
      </c>
      <c r="C27" s="23"/>
      <c r="D27" s="2"/>
      <c r="E27" s="3"/>
      <c r="F27" s="2"/>
      <c r="G27" s="17"/>
      <c r="H27" s="2"/>
      <c r="I27" s="3"/>
      <c r="J27" s="17"/>
      <c r="K27" s="17"/>
      <c r="L27" s="2"/>
      <c r="M27" s="3"/>
      <c r="N27" s="17"/>
      <c r="O27" s="11">
        <v>3669</v>
      </c>
      <c r="P27" s="12">
        <v>7545</v>
      </c>
      <c r="R27" s="2"/>
      <c r="S27" s="3"/>
      <c r="T27" s="2"/>
      <c r="U27" s="3"/>
      <c r="V27" s="2"/>
      <c r="W27" s="3"/>
      <c r="X27" s="30"/>
      <c r="Y27" s="2"/>
      <c r="Z27" s="3"/>
    </row>
    <row r="28" spans="1:26" x14ac:dyDescent="0.3">
      <c r="A28" s="36">
        <v>2</v>
      </c>
      <c r="B28" s="18" t="s">
        <v>12</v>
      </c>
      <c r="C28" s="22"/>
      <c r="D28" s="7"/>
      <c r="E28" s="4"/>
      <c r="F28" s="7"/>
      <c r="G28" s="20"/>
      <c r="H28" s="5">
        <f>O28/SUM(O28:O29)</f>
        <v>0.69166526067150325</v>
      </c>
      <c r="I28" s="6">
        <f>P29/SUM(P28:P29)</f>
        <v>0.67489154013015185</v>
      </c>
      <c r="J28" s="16">
        <f>O28/SUM(O28:P28)</f>
        <v>0.69506612410986779</v>
      </c>
      <c r="K28" s="16">
        <f>P29/SUM(O29:P29)</f>
        <v>0.67137205538572198</v>
      </c>
      <c r="L28" s="5">
        <f>2*((H28*J28)/(H28+J28))</f>
        <v>0.69336152219873159</v>
      </c>
      <c r="M28" s="6">
        <f>2*((I28*K28)/(I28+K28))</f>
        <v>0.6731271973316505</v>
      </c>
      <c r="N28" s="16">
        <f>(O28+P29)/SUM(O28:P29)</f>
        <v>0.68356750152718382</v>
      </c>
      <c r="O28" s="9">
        <v>8199</v>
      </c>
      <c r="P28" s="10">
        <v>3597</v>
      </c>
      <c r="R28" s="5" t="e">
        <f>Y28/SUM(Y28:Y29)</f>
        <v>#DIV/0!</v>
      </c>
      <c r="S28" s="6" t="e">
        <f>Z29/SUM(Z28:Z29)</f>
        <v>#DIV/0!</v>
      </c>
      <c r="T28" s="16" t="e">
        <f>Y28/SUM(Y28:Z28)</f>
        <v>#DIV/0!</v>
      </c>
      <c r="U28" s="16" t="e">
        <f>Z29/SUM(Y29:Z29)</f>
        <v>#DIV/0!</v>
      </c>
      <c r="V28" s="5" t="e">
        <f>2*((R28*T28)/(R28+T28))</f>
        <v>#DIV/0!</v>
      </c>
      <c r="W28" s="6" t="e">
        <f>2*((S28*U28)/(S28+U28))</f>
        <v>#DIV/0!</v>
      </c>
      <c r="X28" s="29" t="e">
        <f>(Y28+Z29)/SUM(Y28:Z29)</f>
        <v>#DIV/0!</v>
      </c>
      <c r="Y28" s="7"/>
      <c r="Z28" s="4"/>
    </row>
    <row r="29" spans="1:26" x14ac:dyDescent="0.3">
      <c r="A29" s="37"/>
      <c r="B29" s="19"/>
      <c r="C29" s="23"/>
      <c r="D29" s="2"/>
      <c r="E29" s="3"/>
      <c r="F29" s="2"/>
      <c r="G29" s="17"/>
      <c r="H29" s="2"/>
      <c r="I29" s="3"/>
      <c r="J29" s="17"/>
      <c r="K29" s="17"/>
      <c r="L29" s="2"/>
      <c r="M29" s="3"/>
      <c r="N29" s="17"/>
      <c r="O29" s="11">
        <v>3655</v>
      </c>
      <c r="P29" s="12">
        <v>7467</v>
      </c>
      <c r="R29" s="2"/>
      <c r="S29" s="3"/>
      <c r="T29" s="2"/>
      <c r="U29" s="3"/>
      <c r="V29" s="2"/>
      <c r="W29" s="3"/>
      <c r="X29" s="30"/>
      <c r="Y29" s="2"/>
      <c r="Z29" s="3"/>
    </row>
    <row r="30" spans="1:26" x14ac:dyDescent="0.3">
      <c r="A30" s="36">
        <v>3</v>
      </c>
      <c r="B30" s="18" t="s">
        <v>12</v>
      </c>
      <c r="C30" s="22"/>
      <c r="D30" s="7"/>
      <c r="E30" s="4"/>
      <c r="F30" s="18" t="s">
        <v>15</v>
      </c>
      <c r="G30" s="20" t="s">
        <v>31</v>
      </c>
      <c r="H30" s="5">
        <f>O30/SUM(O30:O31)</f>
        <v>0.72980570483670937</v>
      </c>
      <c r="I30" s="6">
        <f>P31/SUM(P30:P31)</f>
        <v>0.73029659059410512</v>
      </c>
      <c r="J30" s="16">
        <f>O30/SUM(O30:P30)</f>
        <v>0.75148986889153757</v>
      </c>
      <c r="K30" s="16">
        <f>P31/SUM(O31:P31)</f>
        <v>0.70748299319727892</v>
      </c>
      <c r="L30" s="5">
        <f>2*((H30*J30)/(H30+J30))</f>
        <v>0.74048907344490578</v>
      </c>
      <c r="M30" s="6">
        <f>2*((I30*K30)/(I30+K30))</f>
        <v>0.71870879745396687</v>
      </c>
      <c r="N30" s="16">
        <f>(O30+P31)/SUM(O30:P31)</f>
        <v>0.7300375250894493</v>
      </c>
      <c r="O30" s="9">
        <v>8827</v>
      </c>
      <c r="P30" s="10">
        <v>2919</v>
      </c>
      <c r="R30" s="5">
        <f>Y30/SUM(Y30:Y31)</f>
        <v>0.75068870523415976</v>
      </c>
      <c r="S30" s="6">
        <f>Z31/SUM(Z30:Z31)</f>
        <v>0.7324929971988795</v>
      </c>
      <c r="T30" s="16">
        <f>Y30/SUM(Y30:Z30)</f>
        <v>0.74048913043478259</v>
      </c>
      <c r="U30" s="16">
        <f>Z31/SUM(Y31:Z31)</f>
        <v>0.74289772727272729</v>
      </c>
      <c r="V30" s="5">
        <f>2*((R30*T30)/(R30+T30))</f>
        <v>0.74555403556771538</v>
      </c>
      <c r="W30" s="6">
        <f>2*((S30*U30)/(S30+U30))</f>
        <v>0.73765867418899855</v>
      </c>
      <c r="X30" s="29">
        <f>(Y30+Z31)/SUM(Y30:Z31)</f>
        <v>0.7416666666666667</v>
      </c>
      <c r="Y30" s="7">
        <v>545</v>
      </c>
      <c r="Z30" s="4">
        <v>191</v>
      </c>
    </row>
    <row r="31" spans="1:26" x14ac:dyDescent="0.3">
      <c r="A31" s="37"/>
      <c r="B31" s="19" t="s">
        <v>13</v>
      </c>
      <c r="C31" s="23"/>
      <c r="D31" s="2" t="s">
        <v>32</v>
      </c>
      <c r="E31" s="3">
        <v>30</v>
      </c>
      <c r="F31" s="19" t="s">
        <v>20</v>
      </c>
      <c r="G31" s="17"/>
      <c r="H31" s="2"/>
      <c r="I31" s="3"/>
      <c r="J31" s="17"/>
      <c r="K31" s="17"/>
      <c r="L31" s="2"/>
      <c r="M31" s="3"/>
      <c r="N31" s="17"/>
      <c r="O31" s="11">
        <v>3268</v>
      </c>
      <c r="P31" s="12">
        <v>7904</v>
      </c>
      <c r="R31" s="2"/>
      <c r="S31" s="3"/>
      <c r="T31" s="2"/>
      <c r="U31" s="3"/>
      <c r="V31" s="2"/>
      <c r="W31" s="3"/>
      <c r="X31" s="30"/>
      <c r="Y31" s="2">
        <v>181</v>
      </c>
      <c r="Z31" s="3">
        <v>523</v>
      </c>
    </row>
    <row r="33" spans="1:26" x14ac:dyDescent="0.3">
      <c r="A33" s="34" t="s">
        <v>9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1:26" x14ac:dyDescent="0.3">
      <c r="A34" s="8" t="s">
        <v>4</v>
      </c>
      <c r="B34" s="32" t="s">
        <v>11</v>
      </c>
      <c r="C34" s="33"/>
      <c r="D34" s="38" t="s">
        <v>3</v>
      </c>
      <c r="E34" s="39"/>
      <c r="F34" s="38" t="s">
        <v>14</v>
      </c>
      <c r="G34" s="39"/>
      <c r="H34" s="32" t="s">
        <v>0</v>
      </c>
      <c r="I34" s="33"/>
      <c r="J34" s="38" t="s">
        <v>1</v>
      </c>
      <c r="K34" s="39"/>
      <c r="L34" s="38" t="s">
        <v>19</v>
      </c>
      <c r="M34" s="39"/>
      <c r="N34" s="15" t="s">
        <v>7</v>
      </c>
      <c r="O34" s="38" t="s">
        <v>2</v>
      </c>
      <c r="P34" s="39"/>
    </row>
    <row r="35" spans="1:26" x14ac:dyDescent="0.3">
      <c r="A35" s="36">
        <v>1</v>
      </c>
      <c r="B35" s="18" t="s">
        <v>12</v>
      </c>
      <c r="C35" s="22"/>
      <c r="D35" s="7"/>
      <c r="E35" s="4"/>
      <c r="F35" s="7"/>
      <c r="G35" s="20"/>
      <c r="H35" s="5">
        <f>O35/SUM(O35:O36)</f>
        <v>0.66497546369458538</v>
      </c>
      <c r="I35" s="6">
        <f>P36/SUM(P35:P36)</f>
        <v>0.65956860945387796</v>
      </c>
      <c r="J35" s="16">
        <f>O35/SUM(O35:P35)</f>
        <v>0.68309979494190021</v>
      </c>
      <c r="K35" s="16">
        <f>P36/SUM(O36:P36)</f>
        <v>0.64080613518815766</v>
      </c>
      <c r="L35" s="5">
        <f>2*((H35*J35)/(H35+J35))</f>
        <v>0.67391579213554176</v>
      </c>
      <c r="M35" s="6">
        <f>2*((I35*K35)/(I35+K35))</f>
        <v>0.650052015016509</v>
      </c>
      <c r="N35" s="16">
        <f>(O35+P36)/SUM(O35:P36)</f>
        <v>0.66240509643075307</v>
      </c>
      <c r="O35" s="9">
        <v>7995</v>
      </c>
      <c r="P35" s="10">
        <v>3709</v>
      </c>
    </row>
    <row r="36" spans="1:26" x14ac:dyDescent="0.3">
      <c r="A36" s="37"/>
      <c r="B36" s="19" t="s">
        <v>13</v>
      </c>
      <c r="C36" s="23"/>
      <c r="D36" s="2"/>
      <c r="E36" s="3"/>
      <c r="F36" s="2"/>
      <c r="G36" s="17"/>
      <c r="H36" s="2"/>
      <c r="I36" s="3"/>
      <c r="J36" s="17"/>
      <c r="K36" s="17"/>
      <c r="L36" s="2"/>
      <c r="M36" s="3"/>
      <c r="N36" s="17"/>
      <c r="O36" s="11">
        <v>4028</v>
      </c>
      <c r="P36" s="12">
        <v>7186</v>
      </c>
    </row>
    <row r="38" spans="1:26" x14ac:dyDescent="0.3">
      <c r="A38" s="34" t="s">
        <v>30</v>
      </c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</row>
    <row r="39" spans="1:26" x14ac:dyDescent="0.3">
      <c r="A39" s="8" t="s">
        <v>4</v>
      </c>
      <c r="B39" s="32" t="s">
        <v>11</v>
      </c>
      <c r="C39" s="33"/>
      <c r="D39" s="38" t="s">
        <v>3</v>
      </c>
      <c r="E39" s="39"/>
      <c r="F39" s="38" t="s">
        <v>14</v>
      </c>
      <c r="G39" s="39"/>
      <c r="H39" s="32" t="s">
        <v>0</v>
      </c>
      <c r="I39" s="33"/>
      <c r="J39" s="38" t="s">
        <v>1</v>
      </c>
      <c r="K39" s="39"/>
      <c r="L39" s="38" t="s">
        <v>19</v>
      </c>
      <c r="M39" s="39"/>
      <c r="N39" s="15" t="s">
        <v>7</v>
      </c>
      <c r="O39" s="38" t="s">
        <v>2</v>
      </c>
      <c r="P39" s="39"/>
      <c r="R39" s="32" t="s">
        <v>0</v>
      </c>
      <c r="S39" s="33"/>
      <c r="T39" s="32" t="s">
        <v>1</v>
      </c>
      <c r="U39" s="33"/>
      <c r="V39" s="32" t="s">
        <v>19</v>
      </c>
      <c r="W39" s="33"/>
      <c r="X39" s="15" t="s">
        <v>7</v>
      </c>
      <c r="Y39" s="32" t="s">
        <v>2</v>
      </c>
      <c r="Z39" s="33"/>
    </row>
    <row r="40" spans="1:26" x14ac:dyDescent="0.3">
      <c r="A40" s="36">
        <v>1</v>
      </c>
      <c r="B40" s="18" t="s">
        <v>12</v>
      </c>
      <c r="C40" s="22"/>
      <c r="D40" s="7" t="s">
        <v>28</v>
      </c>
      <c r="E40" s="4">
        <v>1000</v>
      </c>
      <c r="F40" s="18" t="s">
        <v>15</v>
      </c>
      <c r="G40" s="20" t="s">
        <v>31</v>
      </c>
      <c r="H40" s="5">
        <f>O40/SUM(O40:O41)</f>
        <v>0.73503279913642783</v>
      </c>
      <c r="I40" s="6">
        <f>P41/SUM(P40:P41)</f>
        <v>0.73213793103448277</v>
      </c>
      <c r="J40" s="16">
        <f>O40/SUM(O40:P40)</f>
        <v>0.75240118997025074</v>
      </c>
      <c r="K40" s="16">
        <f>P41/SUM(O41:P41)</f>
        <v>0.713888639827849</v>
      </c>
      <c r="L40" s="5">
        <f>2*((H40*J40)/(H40+J40))</f>
        <v>0.7436155913978495</v>
      </c>
      <c r="M40" s="6">
        <f>2*((I40*K40)/(I40+K40))</f>
        <v>0.72289812965316869</v>
      </c>
      <c r="N40" s="16">
        <f>(O40+P41)/SUM(O40:P41)</f>
        <v>0.73365913255956017</v>
      </c>
      <c r="O40" s="9">
        <v>8852</v>
      </c>
      <c r="P40" s="10">
        <v>2913</v>
      </c>
      <c r="R40" s="5">
        <f>Y40/SUM(Y40:Y41)</f>
        <v>0.73170731707317072</v>
      </c>
      <c r="S40" s="6">
        <f>Z41/SUM(Z40:Z41)</f>
        <v>0.72079772079772075</v>
      </c>
      <c r="T40" s="16">
        <f>Y40/SUM(Y40:Z40)</f>
        <v>0.73369565217391308</v>
      </c>
      <c r="U40" s="16">
        <f>Z41/SUM(Y41:Z41)</f>
        <v>0.71875</v>
      </c>
      <c r="V40" s="5">
        <f>2*((R40*T40)/(R40+T40))</f>
        <v>0.73270013568521042</v>
      </c>
      <c r="W40" s="6">
        <f>2*((S40*U40)/(S40+U40))</f>
        <v>0.7197724039829303</v>
      </c>
      <c r="X40" s="29">
        <f>(Y40+Z41)/SUM(Y40:Z41)</f>
        <v>0.72638888888888886</v>
      </c>
      <c r="Y40" s="7">
        <v>540</v>
      </c>
      <c r="Z40" s="4">
        <v>196</v>
      </c>
    </row>
    <row r="41" spans="1:26" x14ac:dyDescent="0.3">
      <c r="A41" s="37"/>
      <c r="B41" s="19" t="s">
        <v>13</v>
      </c>
      <c r="C41" s="23"/>
      <c r="D41" s="2" t="s">
        <v>32</v>
      </c>
      <c r="E41" s="3">
        <v>35</v>
      </c>
      <c r="F41" s="19" t="s">
        <v>20</v>
      </c>
      <c r="G41" s="17"/>
      <c r="H41" s="2"/>
      <c r="I41" s="3"/>
      <c r="J41" s="17"/>
      <c r="K41" s="17"/>
      <c r="L41" s="2"/>
      <c r="M41" s="3"/>
      <c r="N41" s="17"/>
      <c r="O41" s="11">
        <v>3191</v>
      </c>
      <c r="P41" s="12">
        <v>7962</v>
      </c>
      <c r="R41" s="2"/>
      <c r="S41" s="3"/>
      <c r="T41" s="2"/>
      <c r="U41" s="3"/>
      <c r="V41" s="2"/>
      <c r="W41" s="3"/>
      <c r="X41" s="30"/>
      <c r="Y41" s="2">
        <v>198</v>
      </c>
      <c r="Z41" s="3">
        <v>506</v>
      </c>
    </row>
  </sheetData>
  <mergeCells count="71">
    <mergeCell ref="A12:A13"/>
    <mergeCell ref="A19:P19"/>
    <mergeCell ref="F20:G20"/>
    <mergeCell ref="H20:I20"/>
    <mergeCell ref="J20:K20"/>
    <mergeCell ref="O20:P20"/>
    <mergeCell ref="B20:C20"/>
    <mergeCell ref="D20:E20"/>
    <mergeCell ref="A16:A17"/>
    <mergeCell ref="A14:A15"/>
    <mergeCell ref="H2:I2"/>
    <mergeCell ref="J2:K2"/>
    <mergeCell ref="O2:P2"/>
    <mergeCell ref="D25:E25"/>
    <mergeCell ref="L25:M25"/>
    <mergeCell ref="A35:A36"/>
    <mergeCell ref="A26:A27"/>
    <mergeCell ref="A33:P33"/>
    <mergeCell ref="F34:G34"/>
    <mergeCell ref="H34:I34"/>
    <mergeCell ref="J34:K34"/>
    <mergeCell ref="O34:P34"/>
    <mergeCell ref="B34:C34"/>
    <mergeCell ref="D34:E34"/>
    <mergeCell ref="L34:M34"/>
    <mergeCell ref="A28:A29"/>
    <mergeCell ref="A30:A31"/>
    <mergeCell ref="A1:P1"/>
    <mergeCell ref="A3:A4"/>
    <mergeCell ref="A10:P10"/>
    <mergeCell ref="D11:E11"/>
    <mergeCell ref="H11:I11"/>
    <mergeCell ref="J11:K11"/>
    <mergeCell ref="O11:P11"/>
    <mergeCell ref="B2:C2"/>
    <mergeCell ref="B11:C11"/>
    <mergeCell ref="A5:A6"/>
    <mergeCell ref="D2:E2"/>
    <mergeCell ref="A7:A8"/>
    <mergeCell ref="F11:G11"/>
    <mergeCell ref="L2:M2"/>
    <mergeCell ref="L11:M11"/>
    <mergeCell ref="F2:G2"/>
    <mergeCell ref="L20:M20"/>
    <mergeCell ref="A21:A22"/>
    <mergeCell ref="A24:P24"/>
    <mergeCell ref="F25:G25"/>
    <mergeCell ref="H25:I25"/>
    <mergeCell ref="J25:K25"/>
    <mergeCell ref="O25:P25"/>
    <mergeCell ref="B25:C25"/>
    <mergeCell ref="A40:A41"/>
    <mergeCell ref="A38:P38"/>
    <mergeCell ref="B39:C39"/>
    <mergeCell ref="D39:E39"/>
    <mergeCell ref="F39:G39"/>
    <mergeCell ref="H39:I39"/>
    <mergeCell ref="J39:K39"/>
    <mergeCell ref="L39:M39"/>
    <mergeCell ref="O39:P39"/>
    <mergeCell ref="R39:S39"/>
    <mergeCell ref="T39:U39"/>
    <mergeCell ref="V39:W39"/>
    <mergeCell ref="Y39:Z39"/>
    <mergeCell ref="R1:Z1"/>
    <mergeCell ref="R25:S25"/>
    <mergeCell ref="T25:U25"/>
    <mergeCell ref="V25:W25"/>
    <mergeCell ref="Y25:Z25"/>
    <mergeCell ref="W11:X11"/>
    <mergeCell ref="Y11:Z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03E8F-DA76-468B-BD03-9B52A227D93F}">
  <dimension ref="A1:Z53"/>
  <sheetViews>
    <sheetView topLeftCell="A29" workbookViewId="0">
      <selection activeCell="E46" sqref="E46"/>
    </sheetView>
  </sheetViews>
  <sheetFormatPr defaultRowHeight="14.4" x14ac:dyDescent="0.3"/>
  <cols>
    <col min="1" max="1" width="12.109375" bestFit="1" customWidth="1"/>
    <col min="2" max="2" width="14.6640625" bestFit="1" customWidth="1"/>
    <col min="3" max="3" width="12" customWidth="1"/>
    <col min="4" max="5" width="12.44140625" customWidth="1"/>
    <col min="6" max="6" width="14.5546875" customWidth="1"/>
    <col min="7" max="7" width="58.109375" bestFit="1" customWidth="1"/>
    <col min="8" max="11" width="8.109375" bestFit="1" customWidth="1"/>
    <col min="12" max="13" width="9.109375" customWidth="1"/>
    <col min="14" max="14" width="16.88671875" customWidth="1"/>
    <col min="15" max="16" width="9.33203125" customWidth="1"/>
    <col min="18" max="23" width="8.109375" customWidth="1"/>
    <col min="24" max="24" width="16.88671875" customWidth="1"/>
    <col min="25" max="26" width="9.33203125" customWidth="1"/>
  </cols>
  <sheetData>
    <row r="1" spans="1:26" x14ac:dyDescent="0.3">
      <c r="A1" s="34" t="s">
        <v>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R1" s="34" t="s">
        <v>27</v>
      </c>
      <c r="S1" s="34"/>
      <c r="T1" s="34"/>
      <c r="U1" s="34"/>
      <c r="V1" s="34"/>
      <c r="W1" s="34"/>
      <c r="X1" s="34"/>
      <c r="Y1" s="34"/>
      <c r="Z1" s="34"/>
    </row>
    <row r="2" spans="1:26" x14ac:dyDescent="0.3">
      <c r="A2" s="8" t="s">
        <v>4</v>
      </c>
      <c r="B2" s="32" t="s">
        <v>11</v>
      </c>
      <c r="C2" s="33"/>
      <c r="D2" s="38" t="s">
        <v>3</v>
      </c>
      <c r="E2" s="39"/>
      <c r="F2" s="38" t="s">
        <v>14</v>
      </c>
      <c r="G2" s="39"/>
      <c r="H2" s="32" t="s">
        <v>0</v>
      </c>
      <c r="I2" s="33"/>
      <c r="J2" s="32" t="s">
        <v>1</v>
      </c>
      <c r="K2" s="33"/>
      <c r="L2" s="38" t="s">
        <v>19</v>
      </c>
      <c r="M2" s="39"/>
      <c r="N2" s="15" t="s">
        <v>7</v>
      </c>
      <c r="O2" s="38" t="s">
        <v>2</v>
      </c>
      <c r="P2" s="39"/>
      <c r="R2" s="32" t="s">
        <v>0</v>
      </c>
      <c r="S2" s="33"/>
      <c r="T2" s="32" t="s">
        <v>1</v>
      </c>
      <c r="U2" s="33"/>
      <c r="V2" s="32" t="s">
        <v>19</v>
      </c>
      <c r="W2" s="33"/>
      <c r="X2" s="15" t="s">
        <v>7</v>
      </c>
      <c r="Y2" s="32" t="s">
        <v>2</v>
      </c>
      <c r="Z2" s="33"/>
    </row>
    <row r="3" spans="1:26" x14ac:dyDescent="0.3">
      <c r="A3" s="40">
        <v>1</v>
      </c>
      <c r="B3" s="18" t="s">
        <v>12</v>
      </c>
      <c r="C3" s="22"/>
      <c r="D3" s="7"/>
      <c r="E3" s="4"/>
      <c r="F3" s="18"/>
      <c r="G3" s="24"/>
      <c r="H3" s="5">
        <f>O3/SUM(O3:O4)</f>
        <v>0.6284658040665434</v>
      </c>
      <c r="I3" s="6">
        <f>P4/SUM(P3:P4)</f>
        <v>0.62472553699284006</v>
      </c>
      <c r="J3" s="16">
        <f>O3/SUM(O3:P3)</f>
        <v>0.66547527869968515</v>
      </c>
      <c r="K3" s="16">
        <f>P4/SUM(O4:P4)</f>
        <v>0.58601235784006445</v>
      </c>
      <c r="L3" s="5">
        <f>2*((H3*J3)/(H3+J3))</f>
        <v>0.64644126642969324</v>
      </c>
      <c r="M3" s="6">
        <f>2*((I3*K3)/(I3+K3))</f>
        <v>0.60475002310322512</v>
      </c>
      <c r="N3" s="29">
        <f>(O3+P4)/SUM(O3:P4)</f>
        <v>0.62675626145387908</v>
      </c>
      <c r="O3" s="13">
        <v>7820</v>
      </c>
      <c r="P3" s="10">
        <v>3931</v>
      </c>
      <c r="R3" s="7"/>
      <c r="S3" s="4"/>
      <c r="T3" s="7"/>
      <c r="U3" s="4"/>
      <c r="V3" s="7"/>
      <c r="W3" s="4"/>
      <c r="X3" s="31"/>
      <c r="Y3" s="7"/>
      <c r="Z3" s="4"/>
    </row>
    <row r="4" spans="1:26" x14ac:dyDescent="0.3">
      <c r="A4" s="41"/>
      <c r="B4" s="19"/>
      <c r="C4" s="23"/>
      <c r="D4" s="2"/>
      <c r="E4" s="3"/>
      <c r="F4" s="27"/>
      <c r="G4" s="21"/>
      <c r="H4" s="2"/>
      <c r="I4" s="3"/>
      <c r="J4" s="17"/>
      <c r="K4" s="17"/>
      <c r="L4" s="2"/>
      <c r="M4" s="3"/>
      <c r="N4" s="30"/>
      <c r="O4" s="14">
        <v>4623</v>
      </c>
      <c r="P4" s="12">
        <v>6544</v>
      </c>
      <c r="R4" s="2"/>
      <c r="S4" s="3"/>
      <c r="T4" s="2"/>
      <c r="U4" s="3"/>
      <c r="V4" s="2"/>
      <c r="W4" s="3"/>
      <c r="X4" s="30"/>
      <c r="Y4" s="2"/>
      <c r="Z4" s="3"/>
    </row>
    <row r="5" spans="1:26" x14ac:dyDescent="0.3">
      <c r="A5" s="40">
        <v>2</v>
      </c>
      <c r="B5" s="18" t="s">
        <v>12</v>
      </c>
      <c r="C5" s="22"/>
      <c r="D5" s="20" t="s">
        <v>17</v>
      </c>
      <c r="E5" s="4">
        <v>8</v>
      </c>
      <c r="F5" s="18" t="s">
        <v>15</v>
      </c>
      <c r="G5" s="20" t="s">
        <v>26</v>
      </c>
      <c r="H5" s="5">
        <f>O5/SUM(O5:O6)</f>
        <v>0.72837929860401773</v>
      </c>
      <c r="I5" s="6">
        <f>P6/SUM(P5:P6)</f>
        <v>0.71969561324977616</v>
      </c>
      <c r="J5" s="16">
        <f>O5/SUM(O5:P5)</f>
        <v>0.73211841204654349</v>
      </c>
      <c r="K5" s="16">
        <f>P6/SUM(O6:P6)</f>
        <v>0.7158504007123776</v>
      </c>
      <c r="L5" s="5">
        <f>2*((H5*J5)/(H5+J5))</f>
        <v>0.73024406895374638</v>
      </c>
      <c r="M5" s="6">
        <f>2*((I5*K5)/(I5+K5))</f>
        <v>0.71776785714285729</v>
      </c>
      <c r="N5" s="29">
        <f>(O5+P6)/SUM(O5:P6)</f>
        <v>0.72414695872240165</v>
      </c>
      <c r="O5" s="13">
        <v>8557</v>
      </c>
      <c r="P5" s="10">
        <v>3131</v>
      </c>
      <c r="R5" s="5">
        <f>Y5/SUM(Y5:Y6)</f>
        <v>0.76331360946745563</v>
      </c>
      <c r="S5" s="6">
        <f>Z6/SUM(Z5:Z6)</f>
        <v>0.7120418848167539</v>
      </c>
      <c r="T5" s="16">
        <f>Y5/SUM(Y5:Z5)</f>
        <v>0.70108695652173914</v>
      </c>
      <c r="U5" s="16">
        <f>Z6/SUM(Y6:Z6)</f>
        <v>0.77272727272727271</v>
      </c>
      <c r="V5" s="5">
        <f>2*((R5*T5)/(R5+T5))</f>
        <v>0.73087818696883855</v>
      </c>
      <c r="W5" s="6">
        <f>2*((S5*U5)/(S5+U5))</f>
        <v>0.74114441416893728</v>
      </c>
      <c r="X5" s="29">
        <f>(Y5+Z6)/SUM(Y5:Z6)</f>
        <v>0.73611111111111116</v>
      </c>
      <c r="Y5" s="13">
        <v>516</v>
      </c>
      <c r="Z5" s="10">
        <v>220</v>
      </c>
    </row>
    <row r="6" spans="1:26" x14ac:dyDescent="0.3">
      <c r="A6" s="41"/>
      <c r="B6" s="19"/>
      <c r="C6" s="23"/>
      <c r="D6" s="2"/>
      <c r="E6" s="3"/>
      <c r="F6" s="19" t="s">
        <v>20</v>
      </c>
      <c r="G6" s="25"/>
      <c r="H6" s="2"/>
      <c r="I6" s="3"/>
      <c r="J6" s="17"/>
      <c r="K6" s="17"/>
      <c r="L6" s="2"/>
      <c r="M6" s="3"/>
      <c r="N6" s="30"/>
      <c r="O6" s="14">
        <v>3191</v>
      </c>
      <c r="P6" s="12">
        <v>8039</v>
      </c>
      <c r="R6" s="2"/>
      <c r="S6" s="3"/>
      <c r="T6" s="17"/>
      <c r="U6" s="17"/>
      <c r="V6" s="2"/>
      <c r="W6" s="3"/>
      <c r="X6" s="30"/>
      <c r="Y6" s="14">
        <v>160</v>
      </c>
      <c r="Z6" s="12">
        <v>544</v>
      </c>
    </row>
    <row r="7" spans="1:26" x14ac:dyDescent="0.3">
      <c r="A7" s="40">
        <v>3</v>
      </c>
      <c r="B7" s="18" t="s">
        <v>12</v>
      </c>
      <c r="C7" s="22"/>
      <c r="D7" s="20" t="s">
        <v>17</v>
      </c>
      <c r="E7" s="4">
        <v>8</v>
      </c>
      <c r="F7" s="18" t="s">
        <v>15</v>
      </c>
      <c r="G7" t="s">
        <v>26</v>
      </c>
      <c r="H7" s="5">
        <f>O7/SUM(O7:O8)</f>
        <v>0.69307097208207202</v>
      </c>
      <c r="I7" s="6">
        <f>P8/SUM(P7:P8)</f>
        <v>0.67875929620896058</v>
      </c>
      <c r="J7" s="16">
        <f>O7/SUM(O7:P7)</f>
        <v>0.69942294636795654</v>
      </c>
      <c r="K7" s="16">
        <f>P8/SUM(O8:P8)</f>
        <v>0.67217531884318305</v>
      </c>
      <c r="L7" s="5">
        <f>2*((H7*J7)/(H7+J7))</f>
        <v>0.69623247170130098</v>
      </c>
      <c r="M7" s="6">
        <f>2*((I7*K7)/(I7+K7))</f>
        <v>0.67545126353790619</v>
      </c>
      <c r="N7" s="29">
        <f>(O7+P8)/SUM(O7:P8)</f>
        <v>0.68618553102364954</v>
      </c>
      <c r="O7" s="13">
        <v>8242</v>
      </c>
      <c r="P7" s="10">
        <v>3542</v>
      </c>
    </row>
    <row r="8" spans="1:26" x14ac:dyDescent="0.3">
      <c r="A8" s="41"/>
      <c r="B8" s="19" t="s">
        <v>13</v>
      </c>
      <c r="C8" s="23"/>
      <c r="D8" s="2"/>
      <c r="E8" s="3"/>
      <c r="F8" s="19" t="s">
        <v>20</v>
      </c>
      <c r="G8" s="25"/>
      <c r="H8" s="2"/>
      <c r="I8" s="3"/>
      <c r="J8" s="17"/>
      <c r="K8" s="17"/>
      <c r="L8" s="2"/>
      <c r="M8" s="3"/>
      <c r="N8" s="30"/>
      <c r="O8" s="14">
        <v>3650</v>
      </c>
      <c r="P8" s="12">
        <v>7484</v>
      </c>
    </row>
    <row r="9" spans="1:26" x14ac:dyDescent="0.3">
      <c r="A9" s="40">
        <v>4</v>
      </c>
      <c r="B9" s="18" t="s">
        <v>12</v>
      </c>
      <c r="C9" s="22"/>
      <c r="D9" s="20"/>
      <c r="E9" s="4"/>
      <c r="F9" s="18" t="s">
        <v>15</v>
      </c>
      <c r="H9" s="5">
        <f>O9/SUM(O9:O10)</f>
        <v>0.63233788395904433</v>
      </c>
      <c r="I9" s="6">
        <f>P10/SUM(P9:P10)</f>
        <v>0.60457224504375784</v>
      </c>
      <c r="J9" s="16">
        <f>O9/SUM(O9:P9)</f>
        <v>0.62598192414899911</v>
      </c>
      <c r="K9" s="16">
        <f>P10/SUM(O10:P10)</f>
        <v>0.61106598068417728</v>
      </c>
      <c r="L9" s="5">
        <f>2*((H9*J9)/(H9+J9))</f>
        <v>0.62914385160660469</v>
      </c>
      <c r="M9" s="6">
        <f>2*((I9*K9)/(I9+K9))</f>
        <v>0.60780176864030167</v>
      </c>
      <c r="N9" s="29">
        <f>(O9+P10)/SUM(O9:P10)</f>
        <v>0.61877127148965883</v>
      </c>
      <c r="O9" s="13">
        <v>7411</v>
      </c>
      <c r="P9" s="10">
        <v>4428</v>
      </c>
      <c r="R9" s="5">
        <f>Y9/SUM(Y9:Y10)</f>
        <v>0.59139784946236562</v>
      </c>
      <c r="S9" s="6">
        <f>Z10/SUM(Z9:Z10)</f>
        <v>0.57471264367816088</v>
      </c>
      <c r="T9" s="16">
        <f>Y9/SUM(Y9:Z9)</f>
        <v>0.59782608695652173</v>
      </c>
      <c r="U9" s="16">
        <f>Z10/SUM(Y10:Z10)</f>
        <v>0.56818181818181823</v>
      </c>
      <c r="V9" s="5">
        <f>2*((R9*T9)/(R9+T9))</f>
        <v>0.59459459459459452</v>
      </c>
      <c r="W9" s="6">
        <f>2*((S9*U9)/(S9+U9))</f>
        <v>0.5714285714285714</v>
      </c>
      <c r="X9" s="29">
        <f>(Y9+Z10)/SUM(Y9:Z10)</f>
        <v>0.58333333333333337</v>
      </c>
      <c r="Y9" s="13">
        <v>440</v>
      </c>
      <c r="Z9" s="10">
        <v>296</v>
      </c>
    </row>
    <row r="10" spans="1:26" x14ac:dyDescent="0.3">
      <c r="A10" s="41"/>
      <c r="B10" s="19" t="s">
        <v>13</v>
      </c>
      <c r="C10" s="23"/>
      <c r="D10" s="2"/>
      <c r="E10" s="3"/>
      <c r="F10" s="19" t="s">
        <v>20</v>
      </c>
      <c r="G10" s="17" t="s">
        <v>34</v>
      </c>
      <c r="H10" s="2"/>
      <c r="I10" s="3"/>
      <c r="J10" s="17"/>
      <c r="K10" s="17"/>
      <c r="L10" s="2"/>
      <c r="M10" s="3"/>
      <c r="N10" s="30"/>
      <c r="O10" s="14">
        <v>4309</v>
      </c>
      <c r="P10" s="12">
        <v>6770</v>
      </c>
      <c r="R10" s="2"/>
      <c r="S10" s="3"/>
      <c r="T10" s="17"/>
      <c r="U10" s="17"/>
      <c r="V10" s="2"/>
      <c r="W10" s="3"/>
      <c r="X10" s="30"/>
      <c r="Y10" s="14">
        <v>304</v>
      </c>
      <c r="Z10" s="12">
        <v>400</v>
      </c>
    </row>
    <row r="12" spans="1:26" x14ac:dyDescent="0.3">
      <c r="A12" s="34" t="s">
        <v>5</v>
      </c>
      <c r="B12" s="34"/>
      <c r="C12" s="34"/>
      <c r="D12" s="34"/>
      <c r="E12" s="34"/>
      <c r="F12" s="42"/>
      <c r="G12" s="42"/>
      <c r="H12" s="34"/>
      <c r="I12" s="34"/>
      <c r="J12" s="34"/>
      <c r="K12" s="34"/>
      <c r="L12" s="34"/>
      <c r="M12" s="34"/>
      <c r="N12" s="34"/>
      <c r="O12" s="34"/>
      <c r="P12" s="34"/>
    </row>
    <row r="13" spans="1:26" x14ac:dyDescent="0.3">
      <c r="A13" s="8" t="s">
        <v>4</v>
      </c>
      <c r="B13" s="32" t="s">
        <v>11</v>
      </c>
      <c r="C13" s="33"/>
      <c r="D13" s="38" t="s">
        <v>3</v>
      </c>
      <c r="E13" s="39"/>
      <c r="F13" s="38" t="s">
        <v>14</v>
      </c>
      <c r="G13" s="39"/>
      <c r="H13" s="32" t="s">
        <v>0</v>
      </c>
      <c r="I13" s="33"/>
      <c r="J13" s="38" t="s">
        <v>1</v>
      </c>
      <c r="K13" s="39"/>
      <c r="L13" s="38" t="s">
        <v>19</v>
      </c>
      <c r="M13" s="39"/>
      <c r="N13" s="15" t="s">
        <v>7</v>
      </c>
      <c r="O13" s="38" t="s">
        <v>2</v>
      </c>
      <c r="P13" s="39"/>
      <c r="R13" s="32" t="s">
        <v>0</v>
      </c>
      <c r="S13" s="33"/>
      <c r="T13" s="32" t="s">
        <v>1</v>
      </c>
      <c r="U13" s="33"/>
      <c r="V13" s="32" t="s">
        <v>19</v>
      </c>
      <c r="W13" s="33"/>
      <c r="X13" s="15" t="s">
        <v>7</v>
      </c>
      <c r="Y13" s="32" t="s">
        <v>2</v>
      </c>
      <c r="Z13" s="33"/>
    </row>
    <row r="14" spans="1:26" x14ac:dyDescent="0.3">
      <c r="A14" s="36">
        <v>1</v>
      </c>
      <c r="B14" s="18" t="s">
        <v>12</v>
      </c>
      <c r="C14" s="22"/>
      <c r="D14" s="7" t="s">
        <v>21</v>
      </c>
      <c r="E14" s="4" t="s">
        <v>29</v>
      </c>
      <c r="F14" s="18" t="s">
        <v>15</v>
      </c>
      <c r="G14" s="20"/>
      <c r="H14" s="5" t="e">
        <f>O14/SUM(O14:O15)</f>
        <v>#DIV/0!</v>
      </c>
      <c r="I14" s="6" t="e">
        <f>P15/SUM(P14:P15)</f>
        <v>#DIV/0!</v>
      </c>
      <c r="J14" s="16" t="e">
        <f>O14/SUM(O14:P14)</f>
        <v>#DIV/0!</v>
      </c>
      <c r="K14" s="16" t="e">
        <f>P15/SUM(O15:P15)</f>
        <v>#DIV/0!</v>
      </c>
      <c r="L14" s="5" t="e">
        <f>2*((H14*J14)/(H14+J14))</f>
        <v>#DIV/0!</v>
      </c>
      <c r="M14" s="6" t="e">
        <f>2*((I14*K14)/(I14+K14))</f>
        <v>#DIV/0!</v>
      </c>
      <c r="N14" s="16" t="e">
        <f>(O14+P15)/SUM(O14:P15)</f>
        <v>#DIV/0!</v>
      </c>
      <c r="O14" s="9"/>
      <c r="P14" s="10"/>
      <c r="R14" s="5" t="e">
        <f>Y14/SUM(Y14:Y15)</f>
        <v>#DIV/0!</v>
      </c>
      <c r="S14" s="6" t="e">
        <f>Z15/SUM(Z14:Z15)</f>
        <v>#DIV/0!</v>
      </c>
      <c r="T14" s="16" t="e">
        <f>Y14/SUM(Y14:Z14)</f>
        <v>#DIV/0!</v>
      </c>
      <c r="U14" s="16" t="e">
        <f>Z15/SUM(Y15:Z15)</f>
        <v>#DIV/0!</v>
      </c>
      <c r="V14" s="5" t="e">
        <f>2*((R14*T14)/(R14+T14))</f>
        <v>#DIV/0!</v>
      </c>
      <c r="W14" s="6" t="e">
        <f>2*((S14*U14)/(S14+U14))</f>
        <v>#DIV/0!</v>
      </c>
      <c r="X14" s="29" t="e">
        <f>(Y14+Z15)/SUM(Y14:Z15)</f>
        <v>#DIV/0!</v>
      </c>
      <c r="Y14" s="7"/>
      <c r="Z14" s="4"/>
    </row>
    <row r="15" spans="1:26" x14ac:dyDescent="0.3">
      <c r="A15" s="37"/>
      <c r="B15" s="19"/>
      <c r="C15" s="23"/>
      <c r="D15" s="2"/>
      <c r="E15" s="3"/>
      <c r="F15" s="19" t="s">
        <v>20</v>
      </c>
      <c r="G15" s="26"/>
      <c r="H15" s="2"/>
      <c r="I15" s="3"/>
      <c r="J15" s="17"/>
      <c r="K15" s="17"/>
      <c r="L15" s="2"/>
      <c r="M15" s="3"/>
      <c r="N15" s="17"/>
      <c r="O15" s="11"/>
      <c r="P15" s="12"/>
      <c r="R15" s="2"/>
      <c r="S15" s="3"/>
      <c r="T15" s="2"/>
      <c r="U15" s="3"/>
      <c r="V15" s="2"/>
      <c r="W15" s="3"/>
      <c r="X15" s="30"/>
      <c r="Y15" s="2"/>
      <c r="Z15" s="3"/>
    </row>
    <row r="16" spans="1:26" x14ac:dyDescent="0.3">
      <c r="A16" s="36">
        <v>2</v>
      </c>
      <c r="B16" s="18" t="s">
        <v>12</v>
      </c>
      <c r="C16" s="22"/>
      <c r="D16" s="7" t="s">
        <v>21</v>
      </c>
      <c r="E16" s="4" t="s">
        <v>22</v>
      </c>
      <c r="F16" s="18" t="s">
        <v>15</v>
      </c>
      <c r="G16" s="20"/>
      <c r="H16" s="5" t="e">
        <f>O16/SUM(O16:O17)</f>
        <v>#DIV/0!</v>
      </c>
      <c r="I16" s="6" t="e">
        <f>P17/SUM(P16:P17)</f>
        <v>#DIV/0!</v>
      </c>
      <c r="J16" s="16" t="e">
        <f>O16/SUM(O16:P16)</f>
        <v>#DIV/0!</v>
      </c>
      <c r="K16" s="16" t="e">
        <f>P17/SUM(O17:P17)</f>
        <v>#DIV/0!</v>
      </c>
      <c r="L16" s="5" t="e">
        <f>2*((H16*J16)/(H16+J16))</f>
        <v>#DIV/0!</v>
      </c>
      <c r="M16" s="6" t="e">
        <f>2*((I16*K16)/(I16+K16))</f>
        <v>#DIV/0!</v>
      </c>
      <c r="N16" s="16" t="e">
        <f>(O16+P17)/SUM(O16:P17)</f>
        <v>#DIV/0!</v>
      </c>
      <c r="O16" s="9"/>
      <c r="P16" s="10"/>
      <c r="R16" s="5" t="e">
        <f>Y16/SUM(Y16:Y17)</f>
        <v>#DIV/0!</v>
      </c>
      <c r="S16" s="6" t="e">
        <f>Z17/SUM(Z16:Z17)</f>
        <v>#DIV/0!</v>
      </c>
      <c r="T16" s="16" t="e">
        <f>Y16/SUM(Y16:Z16)</f>
        <v>#DIV/0!</v>
      </c>
      <c r="U16" s="16" t="e">
        <f>Z17/SUM(Y17:Z17)</f>
        <v>#DIV/0!</v>
      </c>
      <c r="V16" s="5" t="e">
        <f>2*((R16*T16)/(R16+T16))</f>
        <v>#DIV/0!</v>
      </c>
      <c r="W16" s="6" t="e">
        <f>2*((S16*U16)/(S16+U16))</f>
        <v>#DIV/0!</v>
      </c>
      <c r="X16" s="29" t="e">
        <f>(Y16+Z17)/SUM(Y16:Z17)</f>
        <v>#DIV/0!</v>
      </c>
      <c r="Y16" s="13"/>
      <c r="Z16" s="10"/>
    </row>
    <row r="17" spans="1:26" x14ac:dyDescent="0.3">
      <c r="A17" s="37"/>
      <c r="B17" s="19"/>
      <c r="C17" s="23"/>
      <c r="D17" s="2"/>
      <c r="E17" s="3"/>
      <c r="F17" s="19" t="s">
        <v>20</v>
      </c>
      <c r="G17" s="25"/>
      <c r="H17" s="2"/>
      <c r="I17" s="3"/>
      <c r="J17" s="17"/>
      <c r="K17" s="17"/>
      <c r="L17" s="2"/>
      <c r="M17" s="3"/>
      <c r="N17" s="17"/>
      <c r="O17" s="11"/>
      <c r="P17" s="12"/>
      <c r="R17" s="2"/>
      <c r="S17" s="3"/>
      <c r="T17" s="17"/>
      <c r="U17" s="17"/>
      <c r="V17" s="2"/>
      <c r="W17" s="3"/>
      <c r="X17" s="30"/>
      <c r="Y17" s="14"/>
      <c r="Z17" s="12"/>
    </row>
    <row r="18" spans="1:26" x14ac:dyDescent="0.3">
      <c r="A18" s="36">
        <v>3</v>
      </c>
      <c r="B18" s="18"/>
      <c r="C18" s="22"/>
      <c r="D18" s="7"/>
      <c r="E18" s="4"/>
      <c r="F18" s="7"/>
      <c r="G18" s="20"/>
      <c r="H18" s="5" t="e">
        <f>O18/SUM(O18:O19)</f>
        <v>#DIV/0!</v>
      </c>
      <c r="I18" s="6" t="e">
        <f>P19/SUM(P18:P19)</f>
        <v>#DIV/0!</v>
      </c>
      <c r="J18" s="16" t="e">
        <f>O18/SUM(O18:P18)</f>
        <v>#DIV/0!</v>
      </c>
      <c r="K18" s="16" t="e">
        <f>P19/SUM(O19:P19)</f>
        <v>#DIV/0!</v>
      </c>
      <c r="L18" s="5" t="e">
        <f>2*((H18*J18)/(H18+J18))</f>
        <v>#DIV/0!</v>
      </c>
      <c r="M18" s="6" t="e">
        <f>2*((I18*K18)/(I18+K18))</f>
        <v>#DIV/0!</v>
      </c>
      <c r="N18" s="16" t="e">
        <f>(O18+P19)/SUM(O18:P19)</f>
        <v>#DIV/0!</v>
      </c>
      <c r="O18" s="9"/>
      <c r="P18" s="10"/>
      <c r="R18" s="5" t="e">
        <f>Y18/SUM(Y18:Y19)</f>
        <v>#DIV/0!</v>
      </c>
      <c r="S18" s="6" t="e">
        <f>Z19/SUM(Z18:Z19)</f>
        <v>#DIV/0!</v>
      </c>
      <c r="T18" s="16" t="e">
        <f>Y18/SUM(Y18:Z18)</f>
        <v>#DIV/0!</v>
      </c>
      <c r="U18" s="16" t="e">
        <f>Z19/SUM(Y19:Z19)</f>
        <v>#DIV/0!</v>
      </c>
      <c r="V18" s="5" t="e">
        <f>2*((R18*T18)/(R18+T18))</f>
        <v>#DIV/0!</v>
      </c>
      <c r="W18" s="6" t="e">
        <f>2*((S18*U18)/(S18+U18))</f>
        <v>#DIV/0!</v>
      </c>
      <c r="X18" s="29" t="e">
        <f>(Y18+Z19)/SUM(Y18:Z19)</f>
        <v>#DIV/0!</v>
      </c>
      <c r="Y18" s="13"/>
      <c r="Z18" s="10"/>
    </row>
    <row r="19" spans="1:26" x14ac:dyDescent="0.3">
      <c r="A19" s="37"/>
      <c r="B19" s="19"/>
      <c r="C19" s="23"/>
      <c r="D19" s="2"/>
      <c r="E19" s="3"/>
      <c r="F19" s="2"/>
      <c r="G19" s="25"/>
      <c r="H19" s="2"/>
      <c r="I19" s="3"/>
      <c r="J19" s="17"/>
      <c r="K19" s="17"/>
      <c r="L19" s="2"/>
      <c r="M19" s="3"/>
      <c r="N19" s="17"/>
      <c r="O19" s="11"/>
      <c r="P19" s="12"/>
      <c r="R19" s="2"/>
      <c r="S19" s="3"/>
      <c r="T19" s="17"/>
      <c r="U19" s="17"/>
      <c r="V19" s="2"/>
      <c r="W19" s="3"/>
      <c r="X19" s="30"/>
      <c r="Y19" s="14"/>
      <c r="Z19" s="12"/>
    </row>
    <row r="21" spans="1:26" x14ac:dyDescent="0.3">
      <c r="A21" s="34" t="s">
        <v>8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</row>
    <row r="22" spans="1:26" x14ac:dyDescent="0.3">
      <c r="A22" s="8" t="s">
        <v>4</v>
      </c>
      <c r="B22" s="32" t="s">
        <v>11</v>
      </c>
      <c r="C22" s="33"/>
      <c r="D22" s="38" t="s">
        <v>3</v>
      </c>
      <c r="E22" s="39"/>
      <c r="F22" s="38" t="s">
        <v>14</v>
      </c>
      <c r="G22" s="39"/>
      <c r="H22" s="32" t="s">
        <v>0</v>
      </c>
      <c r="I22" s="33"/>
      <c r="J22" s="38" t="s">
        <v>1</v>
      </c>
      <c r="K22" s="39"/>
      <c r="L22" s="38" t="s">
        <v>19</v>
      </c>
      <c r="M22" s="39"/>
      <c r="N22" s="15" t="s">
        <v>7</v>
      </c>
      <c r="O22" s="38" t="s">
        <v>2</v>
      </c>
      <c r="P22" s="39"/>
      <c r="R22" s="32" t="s">
        <v>0</v>
      </c>
      <c r="S22" s="33"/>
      <c r="T22" s="32" t="s">
        <v>1</v>
      </c>
      <c r="U22" s="33"/>
      <c r="V22" s="32" t="s">
        <v>19</v>
      </c>
      <c r="W22" s="33"/>
      <c r="X22" s="15" t="s">
        <v>7</v>
      </c>
      <c r="Y22" s="32" t="s">
        <v>2</v>
      </c>
      <c r="Z22" s="33"/>
    </row>
    <row r="23" spans="1:26" x14ac:dyDescent="0.3">
      <c r="A23" s="36">
        <v>1</v>
      </c>
      <c r="B23" s="18" t="s">
        <v>12</v>
      </c>
      <c r="C23" s="22"/>
      <c r="D23" s="7" t="s">
        <v>28</v>
      </c>
      <c r="E23" s="4">
        <v>1000</v>
      </c>
      <c r="F23" s="18" t="s">
        <v>15</v>
      </c>
      <c r="G23" s="20"/>
      <c r="H23" s="5">
        <f>O23/SUM(O23:O24)</f>
        <v>0.72858751190785487</v>
      </c>
      <c r="I23" s="6">
        <f>P24/SUM(P23:P24)</f>
        <v>0.71453698003693611</v>
      </c>
      <c r="J23" s="16">
        <f>O23/SUM(O23:P23)</f>
        <v>0.72158847242473623</v>
      </c>
      <c r="K23" s="16">
        <f>P24/SUM(O24:P24)</f>
        <v>0.72164490629718447</v>
      </c>
      <c r="L23" s="5">
        <f>2*((H23*J23)/(H23+J23))</f>
        <v>0.72507110230112903</v>
      </c>
      <c r="M23" s="6">
        <f>2*((I23*K23)/(I23+K23))</f>
        <v>0.718073353954927</v>
      </c>
      <c r="N23" s="16">
        <f>(O23+P24)/SUM(O23:P24)</f>
        <v>0.72161619687581813</v>
      </c>
      <c r="O23" s="9">
        <v>8413</v>
      </c>
      <c r="P23" s="10">
        <v>3246</v>
      </c>
      <c r="R23" s="5">
        <f>Y23/SUM(Y23:Y24)</f>
        <v>0.71621621621621623</v>
      </c>
      <c r="S23" s="6">
        <f>Z24/SUM(Z23:Z24)</f>
        <v>0.70571428571428574</v>
      </c>
      <c r="T23" s="16">
        <f>Y23/SUM(Y23:Z23)</f>
        <v>0.72010869565217395</v>
      </c>
      <c r="U23" s="16">
        <f>Z24/SUM(Y24:Z24)</f>
        <v>0.70170454545454541</v>
      </c>
      <c r="V23" s="5">
        <f>2*((R23*T23)/(R23+T23))</f>
        <v>0.71815718157181585</v>
      </c>
      <c r="W23" s="6">
        <f>2*((S23*U23)/(S23+U23))</f>
        <v>0.70370370370370372</v>
      </c>
      <c r="X23" s="29">
        <f>(Y23+Z24)/SUM(Y23:Z24)</f>
        <v>0.71111111111111114</v>
      </c>
      <c r="Y23" s="7">
        <v>530</v>
      </c>
      <c r="Z23" s="4">
        <v>206</v>
      </c>
    </row>
    <row r="24" spans="1:26" x14ac:dyDescent="0.3">
      <c r="A24" s="37"/>
      <c r="B24" s="19"/>
      <c r="C24" s="23"/>
      <c r="D24" s="2"/>
      <c r="E24" s="3"/>
      <c r="F24" s="19" t="s">
        <v>20</v>
      </c>
      <c r="G24" s="17"/>
      <c r="H24" s="2"/>
      <c r="I24" s="3"/>
      <c r="J24" s="17"/>
      <c r="K24" s="17"/>
      <c r="L24" s="2"/>
      <c r="M24" s="3"/>
      <c r="N24" s="17"/>
      <c r="O24" s="11">
        <v>3134</v>
      </c>
      <c r="P24" s="12">
        <v>8125</v>
      </c>
      <c r="R24" s="2"/>
      <c r="S24" s="3"/>
      <c r="T24" s="2"/>
      <c r="U24" s="3"/>
      <c r="V24" s="2"/>
      <c r="W24" s="3"/>
      <c r="X24" s="30"/>
      <c r="Y24" s="2">
        <v>210</v>
      </c>
      <c r="Z24" s="3">
        <v>494</v>
      </c>
    </row>
    <row r="25" spans="1:26" x14ac:dyDescent="0.3">
      <c r="A25" s="36">
        <v>2</v>
      </c>
      <c r="B25" s="18" t="s">
        <v>12</v>
      </c>
      <c r="C25" s="22"/>
      <c r="D25" s="7" t="s">
        <v>28</v>
      </c>
      <c r="E25" s="4">
        <v>1000</v>
      </c>
      <c r="F25" s="18" t="s">
        <v>15</v>
      </c>
      <c r="G25" s="20"/>
      <c r="H25" s="5">
        <f>O25/SUM(O25:O26)</f>
        <v>0.72469946286980991</v>
      </c>
      <c r="I25" s="6">
        <f>P26/SUM(P25:P26)</f>
        <v>0.71060863347931003</v>
      </c>
      <c r="J25" s="16">
        <f>O25/SUM(O25:P25)</f>
        <v>0.72414380644062015</v>
      </c>
      <c r="K25" s="16">
        <f>P26/SUM(O26:P26)</f>
        <v>0.71118067978533095</v>
      </c>
      <c r="L25" s="5">
        <f>2*((H25*J25)/(H25+J25))</f>
        <v>0.72442152810329397</v>
      </c>
      <c r="M25" s="6">
        <f>2*((I25*K25)/(I25+K25))</f>
        <v>0.71089454155304221</v>
      </c>
      <c r="N25" s="16">
        <f>(O25+P26)/SUM(O25:P26)</f>
        <v>0.71782005410594296</v>
      </c>
      <c r="O25" s="9">
        <v>8500</v>
      </c>
      <c r="P25" s="10">
        <v>3238</v>
      </c>
      <c r="R25" s="5">
        <f>Y25/SUM(Y25:Y26)</f>
        <v>0.73557692307692313</v>
      </c>
      <c r="S25" s="6">
        <f>Z26/SUM(Z25:Z26)</f>
        <v>0.66053921568627449</v>
      </c>
      <c r="T25" s="16">
        <f>Y25/SUM(Y25:Z25)</f>
        <v>0.62364130434782605</v>
      </c>
      <c r="U25" s="16">
        <f>Z26/SUM(Y26:Z26)</f>
        <v>0.765625</v>
      </c>
      <c r="V25" s="5">
        <f>2*((R25*T25)/(R25+T25))</f>
        <v>0.67500000000000004</v>
      </c>
      <c r="W25" s="6">
        <f>2*((S25*U25)/(S25+U25))</f>
        <v>0.7092105263157894</v>
      </c>
      <c r="X25" s="29">
        <f>(Y25+Z26)/SUM(Y25:Z26)</f>
        <v>0.69305555555555554</v>
      </c>
      <c r="Y25" s="13">
        <v>459</v>
      </c>
      <c r="Z25" s="10">
        <v>277</v>
      </c>
    </row>
    <row r="26" spans="1:26" x14ac:dyDescent="0.3">
      <c r="A26" s="37"/>
      <c r="B26" s="19" t="s">
        <v>13</v>
      </c>
      <c r="C26" s="23"/>
      <c r="D26" s="2"/>
      <c r="E26" s="3"/>
      <c r="F26" s="19" t="s">
        <v>20</v>
      </c>
      <c r="G26" s="17"/>
      <c r="H26" s="2"/>
      <c r="I26" s="3"/>
      <c r="J26" s="17"/>
      <c r="K26" s="17"/>
      <c r="L26" s="2"/>
      <c r="M26" s="3"/>
      <c r="N26" s="17"/>
      <c r="O26" s="11">
        <v>3229</v>
      </c>
      <c r="P26" s="12">
        <v>7951</v>
      </c>
      <c r="R26" s="2"/>
      <c r="S26" s="3"/>
      <c r="T26" s="17"/>
      <c r="U26" s="17"/>
      <c r="V26" s="2"/>
      <c r="W26" s="3"/>
      <c r="X26" s="30"/>
      <c r="Y26" s="14">
        <v>165</v>
      </c>
      <c r="Z26" s="12">
        <v>539</v>
      </c>
    </row>
    <row r="28" spans="1:26" x14ac:dyDescent="0.3">
      <c r="A28" s="34" t="s">
        <v>10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26" x14ac:dyDescent="0.3">
      <c r="A29" s="8" t="s">
        <v>4</v>
      </c>
      <c r="B29" s="32" t="s">
        <v>11</v>
      </c>
      <c r="C29" s="33"/>
      <c r="D29" s="38" t="s">
        <v>3</v>
      </c>
      <c r="E29" s="39"/>
      <c r="F29" s="38" t="s">
        <v>14</v>
      </c>
      <c r="G29" s="39"/>
      <c r="H29" s="32" t="s">
        <v>0</v>
      </c>
      <c r="I29" s="33"/>
      <c r="J29" s="38" t="s">
        <v>1</v>
      </c>
      <c r="K29" s="39"/>
      <c r="L29" s="38" t="s">
        <v>19</v>
      </c>
      <c r="M29" s="39"/>
      <c r="N29" s="15" t="s">
        <v>7</v>
      </c>
      <c r="O29" s="38" t="s">
        <v>2</v>
      </c>
      <c r="P29" s="39"/>
      <c r="R29" s="32" t="s">
        <v>0</v>
      </c>
      <c r="S29" s="33"/>
      <c r="T29" s="32" t="s">
        <v>1</v>
      </c>
      <c r="U29" s="33"/>
      <c r="V29" s="32" t="s">
        <v>19</v>
      </c>
      <c r="W29" s="33"/>
      <c r="X29" s="15" t="s">
        <v>7</v>
      </c>
      <c r="Y29" s="32" t="s">
        <v>2</v>
      </c>
      <c r="Z29" s="33"/>
    </row>
    <row r="30" spans="1:26" x14ac:dyDescent="0.3">
      <c r="A30" s="36">
        <v>1</v>
      </c>
      <c r="B30" s="18" t="s">
        <v>12</v>
      </c>
      <c r="C30" s="22"/>
      <c r="D30" s="7"/>
      <c r="E30" s="4"/>
      <c r="F30" s="18" t="s">
        <v>15</v>
      </c>
      <c r="G30" s="20"/>
      <c r="H30" s="5">
        <f>O30/SUM(O30:O31)</f>
        <v>0.7059729590963546</v>
      </c>
      <c r="I30" s="6">
        <f>P31/SUM(P30:P31)</f>
        <v>0.69569088319088324</v>
      </c>
      <c r="J30" s="16">
        <f>O30/SUM(O30:P30)</f>
        <v>0.70706205005142264</v>
      </c>
      <c r="K30" s="16">
        <f>P31/SUM(O31:P31)</f>
        <v>0.69457777777777774</v>
      </c>
      <c r="L30" s="5">
        <f>2*((H30*J30)/(H30+J30))</f>
        <v>0.70651708486768861</v>
      </c>
      <c r="M30" s="6">
        <f>2*((I30*K30)/(I30+K30))</f>
        <v>0.69513388488568628</v>
      </c>
      <c r="N30" s="16">
        <f>(O30+P31)/SUM(O30:P31)</f>
        <v>0.7009337638537394</v>
      </c>
      <c r="O30" s="9">
        <v>8250</v>
      </c>
      <c r="P30" s="10">
        <v>3418</v>
      </c>
      <c r="R30" s="5">
        <f>Y30/SUM(Y30:Y31)</f>
        <v>0.74837662337662336</v>
      </c>
      <c r="S30" s="6">
        <f>Z31/SUM(Z30:Z31)</f>
        <v>0.66626213592233008</v>
      </c>
      <c r="T30" s="16">
        <f>Y30/SUM(Y30:Z30)</f>
        <v>0.62635869565217395</v>
      </c>
      <c r="U30" s="16">
        <f>Z31/SUM(Y31:Z31)</f>
        <v>0.77982954545454541</v>
      </c>
      <c r="V30" s="5">
        <f>2*((R30*T30)/(R30+T30))</f>
        <v>0.68195266272189348</v>
      </c>
      <c r="W30" s="6">
        <f>2*((S30*U30)/(S30+U30))</f>
        <v>0.71858638743455505</v>
      </c>
      <c r="X30" s="29">
        <f>(Y30+Z31)/SUM(Y30:Z31)</f>
        <v>0.70138888888888884</v>
      </c>
      <c r="Y30" s="7">
        <v>461</v>
      </c>
      <c r="Z30" s="4">
        <v>275</v>
      </c>
    </row>
    <row r="31" spans="1:26" x14ac:dyDescent="0.3">
      <c r="A31" s="37"/>
      <c r="B31" s="19"/>
      <c r="C31" s="23"/>
      <c r="D31" s="2"/>
      <c r="E31" s="3"/>
      <c r="F31" s="19" t="s">
        <v>20</v>
      </c>
      <c r="G31" s="17"/>
      <c r="H31" s="2"/>
      <c r="I31" s="3"/>
      <c r="J31" s="17"/>
      <c r="K31" s="17"/>
      <c r="L31" s="2"/>
      <c r="M31" s="3"/>
      <c r="N31" s="17"/>
      <c r="O31" s="11">
        <v>3436</v>
      </c>
      <c r="P31" s="12">
        <v>7814</v>
      </c>
      <c r="R31" s="2"/>
      <c r="S31" s="3"/>
      <c r="T31" s="2"/>
      <c r="U31" s="3"/>
      <c r="V31" s="2"/>
      <c r="W31" s="3"/>
      <c r="X31" s="30"/>
      <c r="Y31" s="2">
        <v>155</v>
      </c>
      <c r="Z31" s="3">
        <v>549</v>
      </c>
    </row>
    <row r="32" spans="1:26" x14ac:dyDescent="0.3">
      <c r="A32" s="36">
        <v>2</v>
      </c>
      <c r="B32" s="18" t="s">
        <v>12</v>
      </c>
      <c r="C32" s="22"/>
      <c r="D32" s="7"/>
      <c r="E32" s="4"/>
      <c r="F32" s="18" t="s">
        <v>15</v>
      </c>
      <c r="G32" s="20" t="s">
        <v>31</v>
      </c>
      <c r="H32" s="5">
        <f>O32/SUM(O32:O33)</f>
        <v>0.72354300808981342</v>
      </c>
      <c r="I32" s="6">
        <f>P33/SUM(P32:P33)</f>
        <v>0.73805997778600518</v>
      </c>
      <c r="J32" s="16">
        <f>O32/SUM(O32:P32)</f>
        <v>0.75592927986200953</v>
      </c>
      <c r="K32" s="16">
        <f>P33/SUM(O33:P33)</f>
        <v>0.70423032765168236</v>
      </c>
      <c r="L32" s="5">
        <f>2*((H32*J32)/(H32+J32))</f>
        <v>0.73938166940824157</v>
      </c>
      <c r="M32" s="6">
        <f>2*((I32*K32)/(I32+K32))</f>
        <v>0.72074840692366793</v>
      </c>
      <c r="N32" s="16">
        <f>(O32+P33)/SUM(O32:P33)</f>
        <v>0.73038659568897812</v>
      </c>
      <c r="O32" s="9">
        <v>8765</v>
      </c>
      <c r="P32" s="10">
        <v>2830</v>
      </c>
      <c r="R32" s="5">
        <f>Y32/SUM(Y32:Y33)</f>
        <v>0.72222222222222221</v>
      </c>
      <c r="S32" s="6">
        <f>Z33/SUM(Z32:Z33)</f>
        <v>0.71082621082621078</v>
      </c>
      <c r="T32" s="16">
        <f>Y32/SUM(Y32:Z32)</f>
        <v>0.72418478260869568</v>
      </c>
      <c r="U32" s="16">
        <f>Z33/SUM(Y33:Z33)</f>
        <v>0.70880681818181823</v>
      </c>
      <c r="V32" s="5">
        <f>2*((R32*T32)/(R32+T32))</f>
        <v>0.72320217096336503</v>
      </c>
      <c r="W32" s="6">
        <f>2*((S32*U32)/(S32+U32))</f>
        <v>0.70981507823613099</v>
      </c>
      <c r="X32" s="29">
        <f>(Y32+Z33)/SUM(Y32:Z33)</f>
        <v>0.71666666666666667</v>
      </c>
      <c r="Y32" s="7">
        <v>533</v>
      </c>
      <c r="Z32" s="4">
        <v>203</v>
      </c>
    </row>
    <row r="33" spans="1:26" x14ac:dyDescent="0.3">
      <c r="A33" s="37"/>
      <c r="B33" s="19" t="s">
        <v>13</v>
      </c>
      <c r="C33" s="23"/>
      <c r="D33" s="2" t="s">
        <v>32</v>
      </c>
      <c r="E33" s="3">
        <v>30</v>
      </c>
      <c r="F33" s="19" t="s">
        <v>20</v>
      </c>
      <c r="G33" s="17"/>
      <c r="H33" s="2"/>
      <c r="I33" s="3"/>
      <c r="J33" s="17"/>
      <c r="K33" s="17"/>
      <c r="L33" s="2"/>
      <c r="M33" s="3"/>
      <c r="N33" s="17"/>
      <c r="O33" s="11">
        <v>3349</v>
      </c>
      <c r="P33" s="12">
        <v>7974</v>
      </c>
      <c r="R33" s="2"/>
      <c r="S33" s="3"/>
      <c r="T33" s="17"/>
      <c r="U33" s="17"/>
      <c r="V33" s="2"/>
      <c r="W33" s="3"/>
      <c r="X33" s="30"/>
      <c r="Y33" s="2">
        <v>205</v>
      </c>
      <c r="Z33" s="3">
        <v>499</v>
      </c>
    </row>
    <row r="34" spans="1:26" x14ac:dyDescent="0.3">
      <c r="A34" s="36">
        <v>3</v>
      </c>
      <c r="B34" s="18" t="s">
        <v>12</v>
      </c>
      <c r="C34" s="22"/>
      <c r="D34" s="7"/>
      <c r="E34" s="4"/>
      <c r="F34" s="18" t="s">
        <v>15</v>
      </c>
      <c r="G34" s="20"/>
      <c r="H34" s="5">
        <f>O34/SUM(O34:O35)</f>
        <v>0.72542761273426626</v>
      </c>
      <c r="I34" s="6">
        <f>P35/SUM(P34:P35)</f>
        <v>0.72735769698102626</v>
      </c>
      <c r="J34" s="16">
        <f>O34/SUM(O34:P34)</f>
        <v>0.75239792886851709</v>
      </c>
      <c r="K34" s="16">
        <f>P35/SUM(O35:P35)</f>
        <v>0.69875190805423359</v>
      </c>
      <c r="L34" s="5">
        <f>2*((H34*J34)/(H34+J34))</f>
        <v>0.73866666666666669</v>
      </c>
      <c r="M34" s="6">
        <f>2*((I34*K34)/(I34+K34))</f>
        <v>0.71276790620992847</v>
      </c>
      <c r="N34" s="16">
        <f>(O34+P35)/SUM(O34:P35)</f>
        <v>0.72632864996945634</v>
      </c>
      <c r="O34" s="9">
        <v>8864</v>
      </c>
      <c r="P34" s="10">
        <v>2917</v>
      </c>
      <c r="R34" s="5">
        <f>Y34/SUM(Y34:Y35)</f>
        <v>0.7208053691275168</v>
      </c>
      <c r="S34" s="6">
        <f>Z35/SUM(Z34:Z35)</f>
        <v>0.71366906474820146</v>
      </c>
      <c r="T34" s="16">
        <f>Y34/SUM(Y34:Z34)</f>
        <v>0.72961956521739135</v>
      </c>
      <c r="U34" s="16">
        <f>Z35/SUM(Y35:Z35)</f>
        <v>0.70454545454545459</v>
      </c>
      <c r="V34" s="5">
        <f>2*((R34*T34)/(R34+T34))</f>
        <v>0.7251856853477382</v>
      </c>
      <c r="W34" s="6">
        <f>2*((S34*U34)/(S34+U34))</f>
        <v>0.70907791279485355</v>
      </c>
      <c r="X34" s="29">
        <f>(Y34+Z35)/SUM(Y34:Z35)</f>
        <v>0.71736111111111112</v>
      </c>
      <c r="Y34" s="7">
        <v>537</v>
      </c>
      <c r="Z34" s="4">
        <v>199</v>
      </c>
    </row>
    <row r="35" spans="1:26" x14ac:dyDescent="0.3">
      <c r="A35" s="37"/>
      <c r="B35" s="19" t="s">
        <v>13</v>
      </c>
      <c r="C35" s="23"/>
      <c r="D35" s="2"/>
      <c r="E35" s="3"/>
      <c r="F35" s="19" t="s">
        <v>20</v>
      </c>
      <c r="G35" s="17"/>
      <c r="H35" s="2"/>
      <c r="I35" s="3"/>
      <c r="J35" s="17"/>
      <c r="K35" s="17"/>
      <c r="L35" s="2"/>
      <c r="M35" s="3"/>
      <c r="N35" s="17"/>
      <c r="O35" s="11">
        <v>3355</v>
      </c>
      <c r="P35" s="12">
        <v>7782</v>
      </c>
      <c r="R35" s="2"/>
      <c r="S35" s="3"/>
      <c r="T35" s="17"/>
      <c r="U35" s="17"/>
      <c r="V35" s="2"/>
      <c r="W35" s="3"/>
      <c r="X35" s="30"/>
      <c r="Y35" s="2">
        <v>208</v>
      </c>
      <c r="Z35" s="3">
        <v>496</v>
      </c>
    </row>
    <row r="37" spans="1:26" x14ac:dyDescent="0.3">
      <c r="A37" s="34" t="s">
        <v>9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</row>
    <row r="38" spans="1:26" x14ac:dyDescent="0.3">
      <c r="A38" s="8" t="s">
        <v>4</v>
      </c>
      <c r="B38" s="32" t="s">
        <v>11</v>
      </c>
      <c r="C38" s="33"/>
      <c r="D38" s="38" t="s">
        <v>3</v>
      </c>
      <c r="E38" s="39"/>
      <c r="F38" s="38" t="s">
        <v>14</v>
      </c>
      <c r="G38" s="39"/>
      <c r="H38" s="32" t="s">
        <v>0</v>
      </c>
      <c r="I38" s="33"/>
      <c r="J38" s="38" t="s">
        <v>1</v>
      </c>
      <c r="K38" s="39"/>
      <c r="L38" s="38" t="s">
        <v>19</v>
      </c>
      <c r="M38" s="39"/>
      <c r="N38" s="15" t="s">
        <v>7</v>
      </c>
      <c r="O38" s="38" t="s">
        <v>2</v>
      </c>
      <c r="P38" s="39"/>
      <c r="R38" s="32" t="s">
        <v>0</v>
      </c>
      <c r="S38" s="33"/>
      <c r="T38" s="32" t="s">
        <v>1</v>
      </c>
      <c r="U38" s="33"/>
      <c r="V38" s="32" t="s">
        <v>19</v>
      </c>
      <c r="W38" s="33"/>
      <c r="X38" s="15" t="s">
        <v>7</v>
      </c>
      <c r="Y38" s="32" t="s">
        <v>2</v>
      </c>
      <c r="Z38" s="33"/>
    </row>
    <row r="39" spans="1:26" x14ac:dyDescent="0.3">
      <c r="A39" s="36">
        <v>1</v>
      </c>
      <c r="B39" s="18" t="s">
        <v>12</v>
      </c>
      <c r="C39" s="22"/>
      <c r="D39" s="7"/>
      <c r="E39" s="4"/>
      <c r="F39" s="18" t="s">
        <v>15</v>
      </c>
      <c r="G39" s="20"/>
      <c r="H39" s="5">
        <f>O39/SUM(O39:O40)</f>
        <v>0.66394942605223761</v>
      </c>
      <c r="I39" s="6">
        <f>P40/SUM(P39:P40)</f>
        <v>0.64996328928046987</v>
      </c>
      <c r="J39" s="16">
        <f>O39/SUM(O39:P39)</f>
        <v>0.67667005764665988</v>
      </c>
      <c r="K39" s="16">
        <f>P40/SUM(O40:P40)</f>
        <v>0.63675597914044235</v>
      </c>
      <c r="L39" s="5">
        <f>2*((H39*J39)/(H39+J39))</f>
        <v>0.67024939121672678</v>
      </c>
      <c r="M39" s="6">
        <f>2*((I39*K39)/(I39+K39))</f>
        <v>0.64329185212099183</v>
      </c>
      <c r="N39" s="16">
        <f>(O39+P40)/SUM(O39:P40)</f>
        <v>0.65729993891264504</v>
      </c>
      <c r="O39" s="9">
        <v>7982</v>
      </c>
      <c r="P39" s="10">
        <v>3814</v>
      </c>
      <c r="R39" s="5">
        <f>Y39/SUM(Y39:Y40)</f>
        <v>0.65702479338842978</v>
      </c>
      <c r="S39" s="6">
        <f>Z40/SUM(Z39:Z40)</f>
        <v>0.63725490196078427</v>
      </c>
      <c r="T39" s="16">
        <f>Y39/SUM(Y39:Z39)</f>
        <v>0.64809782608695654</v>
      </c>
      <c r="U39" s="16">
        <f>Z40/SUM(Y40:Z40)</f>
        <v>0.64630681818181823</v>
      </c>
      <c r="V39" s="5">
        <f>2*((R39*T39)/(R39+T39))</f>
        <v>0.65253077975376195</v>
      </c>
      <c r="W39" s="6">
        <f>2*((S39*U39)/(S39+U39))</f>
        <v>0.64174894217207323</v>
      </c>
      <c r="X39" s="29">
        <f>(Y39+Z40)/SUM(Y39:Z40)</f>
        <v>0.64722222222222225</v>
      </c>
      <c r="Y39" s="7">
        <v>477</v>
      </c>
      <c r="Z39" s="4">
        <v>259</v>
      </c>
    </row>
    <row r="40" spans="1:26" x14ac:dyDescent="0.3">
      <c r="A40" s="37"/>
      <c r="B40" s="19"/>
      <c r="C40" s="23"/>
      <c r="D40" s="2"/>
      <c r="E40" s="3"/>
      <c r="F40" s="19" t="s">
        <v>20</v>
      </c>
      <c r="G40" s="17"/>
      <c r="H40" s="2"/>
      <c r="I40" s="3"/>
      <c r="J40" s="17"/>
      <c r="K40" s="17"/>
      <c r="L40" s="2"/>
      <c r="M40" s="3"/>
      <c r="N40" s="17"/>
      <c r="O40" s="11">
        <v>4040</v>
      </c>
      <c r="P40" s="12">
        <v>7082</v>
      </c>
      <c r="R40" s="2"/>
      <c r="S40" s="3"/>
      <c r="T40" s="2"/>
      <c r="U40" s="3"/>
      <c r="V40" s="2"/>
      <c r="W40" s="3"/>
      <c r="X40" s="30"/>
      <c r="Y40" s="2">
        <v>249</v>
      </c>
      <c r="Z40" s="3">
        <v>455</v>
      </c>
    </row>
    <row r="42" spans="1:26" x14ac:dyDescent="0.3">
      <c r="A42" s="34" t="s">
        <v>30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</row>
    <row r="43" spans="1:26" x14ac:dyDescent="0.3">
      <c r="A43" s="8" t="s">
        <v>4</v>
      </c>
      <c r="B43" s="32" t="s">
        <v>11</v>
      </c>
      <c r="C43" s="33"/>
      <c r="D43" s="38" t="s">
        <v>3</v>
      </c>
      <c r="E43" s="39"/>
      <c r="F43" s="38" t="s">
        <v>14</v>
      </c>
      <c r="G43" s="39"/>
      <c r="H43" s="32" t="s">
        <v>0</v>
      </c>
      <c r="I43" s="33"/>
      <c r="J43" s="38" t="s">
        <v>1</v>
      </c>
      <c r="K43" s="39"/>
      <c r="L43" s="38" t="s">
        <v>19</v>
      </c>
      <c r="M43" s="39"/>
      <c r="N43" s="15" t="s">
        <v>7</v>
      </c>
      <c r="O43" s="38" t="s">
        <v>2</v>
      </c>
      <c r="P43" s="39"/>
      <c r="R43" s="32" t="s">
        <v>0</v>
      </c>
      <c r="S43" s="33"/>
      <c r="T43" s="32" t="s">
        <v>1</v>
      </c>
      <c r="U43" s="33"/>
      <c r="V43" s="32" t="s">
        <v>19</v>
      </c>
      <c r="W43" s="33"/>
      <c r="X43" s="15" t="s">
        <v>7</v>
      </c>
      <c r="Y43" s="32" t="s">
        <v>2</v>
      </c>
      <c r="Z43" s="33"/>
    </row>
    <row r="44" spans="1:26" x14ac:dyDescent="0.3">
      <c r="A44" s="36">
        <v>1</v>
      </c>
      <c r="B44" s="18" t="s">
        <v>12</v>
      </c>
      <c r="C44" s="22"/>
      <c r="D44" s="7"/>
      <c r="E44" s="4"/>
      <c r="F44" s="18" t="s">
        <v>15</v>
      </c>
      <c r="G44" s="20"/>
      <c r="H44" s="5">
        <f>O44/SUM(O44:O45)</f>
        <v>0.73319033083078955</v>
      </c>
      <c r="I44" s="6">
        <f>P45/SUM(P44:P45)</f>
        <v>0.72723904788367144</v>
      </c>
      <c r="J44" s="16">
        <f>O44/SUM(O44:P44)</f>
        <v>0.75109871534820827</v>
      </c>
      <c r="K44" s="16">
        <f>P45/SUM(O45:P45)</f>
        <v>0.70828071441457696</v>
      </c>
      <c r="L44" s="5">
        <f>2*((H44*J44)/(H44+J44))</f>
        <v>0.74203648812257339</v>
      </c>
      <c r="M44" s="6">
        <f>2*((I44*K44)/(I44+K44))</f>
        <v>0.7176346935977701</v>
      </c>
      <c r="N44" s="16">
        <f>(O44+P45)/SUM(O44:P45)</f>
        <v>0.73038659568897812</v>
      </c>
      <c r="O44" s="9">
        <v>8887</v>
      </c>
      <c r="P44" s="10">
        <v>2945</v>
      </c>
      <c r="R44" s="5">
        <f>Y44/SUM(Y44:Y45)</f>
        <v>0.74135546334716462</v>
      </c>
      <c r="S44" s="6">
        <f>Z45/SUM(Z44:Z45)</f>
        <v>0.72105997210599726</v>
      </c>
      <c r="T44" s="16">
        <f>Y44/SUM(Y44:Z44)</f>
        <v>0.72826086956521741</v>
      </c>
      <c r="U44" s="16">
        <f>Z45/SUM(Y45:Z45)</f>
        <v>0.734375</v>
      </c>
      <c r="V44" s="5">
        <f>2*((R44*T44)/(R44+T44))</f>
        <v>0.73474982864976013</v>
      </c>
      <c r="W44" s="6">
        <f>2*((S44*U44)/(S44+U44))</f>
        <v>0.72765657987332855</v>
      </c>
      <c r="X44" s="29">
        <f>(Y44+Z45)/SUM(Y44:Z45)</f>
        <v>0.73124999999999996</v>
      </c>
      <c r="Y44" s="7">
        <v>536</v>
      </c>
      <c r="Z44" s="4">
        <v>200</v>
      </c>
    </row>
    <row r="45" spans="1:26" x14ac:dyDescent="0.3">
      <c r="A45" s="37"/>
      <c r="B45" s="19"/>
      <c r="C45" s="23"/>
      <c r="D45" s="2"/>
      <c r="E45" s="3"/>
      <c r="F45" s="19" t="s">
        <v>20</v>
      </c>
      <c r="G45" s="17"/>
      <c r="H45" s="2"/>
      <c r="I45" s="3"/>
      <c r="J45" s="17"/>
      <c r="K45" s="17"/>
      <c r="L45" s="2"/>
      <c r="M45" s="3"/>
      <c r="N45" s="17"/>
      <c r="O45" s="11">
        <v>3234</v>
      </c>
      <c r="P45" s="12">
        <v>7852</v>
      </c>
      <c r="R45" s="2"/>
      <c r="S45" s="3"/>
      <c r="T45" s="2"/>
      <c r="U45" s="3"/>
      <c r="V45" s="2"/>
      <c r="W45" s="3"/>
      <c r="X45" s="30"/>
      <c r="Y45" s="2">
        <v>187</v>
      </c>
      <c r="Z45" s="3">
        <v>517</v>
      </c>
    </row>
    <row r="46" spans="1:26" x14ac:dyDescent="0.3">
      <c r="A46" s="36">
        <v>2</v>
      </c>
      <c r="B46" s="18" t="s">
        <v>12</v>
      </c>
      <c r="C46" s="22"/>
      <c r="D46" s="7" t="s">
        <v>28</v>
      </c>
      <c r="E46" s="4">
        <v>1000</v>
      </c>
      <c r="F46" s="18" t="s">
        <v>15</v>
      </c>
      <c r="G46" s="20"/>
      <c r="H46" s="5">
        <f>O46/SUM(O46:O47)</f>
        <v>0.73641189854217581</v>
      </c>
      <c r="I46" s="6">
        <f>P47/SUM(P46:P47)</f>
        <v>0.7327843634060266</v>
      </c>
      <c r="J46" s="16">
        <f>O46/SUM(O46:P46)</f>
        <v>0.74743414300376321</v>
      </c>
      <c r="K46" s="16">
        <f>P47/SUM(O47:P47)</f>
        <v>0.72136112595759838</v>
      </c>
      <c r="L46" s="5">
        <f>2*((H46*J46)/(H46+J46))</f>
        <v>0.74188208328027516</v>
      </c>
      <c r="M46" s="6">
        <f>2*((I46*K46)/(I46+K46))</f>
        <v>0.72702787628495757</v>
      </c>
      <c r="N46" s="16">
        <f>(O46+P47)/SUM(O46:P47)</f>
        <v>0.73466271053320531</v>
      </c>
      <c r="O46" s="9">
        <v>8739</v>
      </c>
      <c r="P46" s="10">
        <v>2953</v>
      </c>
      <c r="R46" s="5">
        <f>Y46/SUM(Y46:Y47)</f>
        <v>0.73822714681440438</v>
      </c>
      <c r="S46" s="6">
        <f>Z47/SUM(Z46:Z47)</f>
        <v>0.71727019498607247</v>
      </c>
      <c r="T46" s="16">
        <f>Y46/SUM(Y46:Z46)</f>
        <v>0.72418478260869568</v>
      </c>
      <c r="U46" s="16">
        <f>Z47/SUM(Y47:Z47)</f>
        <v>0.73153409090909094</v>
      </c>
      <c r="V46" s="5">
        <f>2*((R46*T46)/(R46+T46))</f>
        <v>0.73113854595336081</v>
      </c>
      <c r="W46" s="6">
        <f>2*((S46*U46)/(S46+U46))</f>
        <v>0.7243319268635724</v>
      </c>
      <c r="X46" s="29">
        <f>(Y46+Z47)/SUM(Y46:Z47)</f>
        <v>0.72777777777777775</v>
      </c>
      <c r="Y46" s="7">
        <v>533</v>
      </c>
      <c r="Z46" s="4">
        <v>203</v>
      </c>
    </row>
    <row r="47" spans="1:26" x14ac:dyDescent="0.3">
      <c r="A47" s="37"/>
      <c r="B47" s="19"/>
      <c r="C47" s="23"/>
      <c r="D47" s="2"/>
      <c r="E47" s="3"/>
      <c r="F47" s="19" t="s">
        <v>20</v>
      </c>
      <c r="G47" s="17"/>
      <c r="H47" s="2"/>
      <c r="I47" s="3"/>
      <c r="J47" s="17"/>
      <c r="K47" s="17"/>
      <c r="L47" s="2"/>
      <c r="M47" s="3"/>
      <c r="N47" s="17"/>
      <c r="O47" s="11">
        <v>3128</v>
      </c>
      <c r="P47" s="12">
        <v>8098</v>
      </c>
      <c r="R47" s="2"/>
      <c r="S47" s="3"/>
      <c r="T47" s="2"/>
      <c r="U47" s="3"/>
      <c r="V47" s="2"/>
      <c r="W47" s="3"/>
      <c r="X47" s="30"/>
      <c r="Y47" s="2">
        <v>189</v>
      </c>
      <c r="Z47" s="3">
        <v>515</v>
      </c>
    </row>
    <row r="48" spans="1:26" x14ac:dyDescent="0.3">
      <c r="A48" s="36">
        <v>3</v>
      </c>
      <c r="B48" s="18" t="s">
        <v>12</v>
      </c>
      <c r="C48" s="22"/>
      <c r="D48" s="7" t="s">
        <v>28</v>
      </c>
      <c r="E48" s="4">
        <v>1000</v>
      </c>
      <c r="F48" s="18" t="s">
        <v>15</v>
      </c>
      <c r="G48" s="20"/>
      <c r="H48" s="5">
        <f>O48/SUM(O48:O49)</f>
        <v>0.73554612761001581</v>
      </c>
      <c r="I48" s="6">
        <f>P49/SUM(P48:P49)</f>
        <v>0.73322932917316697</v>
      </c>
      <c r="J48" s="16">
        <f>O48/SUM(O48:P48)</f>
        <v>0.75257468720742193</v>
      </c>
      <c r="K48" s="16">
        <f>P49/SUM(O49:P49)</f>
        <v>0.71537290715372903</v>
      </c>
      <c r="L48" s="5">
        <f>2*((H48*J48)/(H48+J48))</f>
        <v>0.74396297854438365</v>
      </c>
      <c r="M48" s="6">
        <f>2*((I48*K48)/(I48+K48))</f>
        <v>0.72419106317411397</v>
      </c>
      <c r="N48" s="16">
        <f>(O48+P49)/SUM(O48:P49)</f>
        <v>0.73444454140849991</v>
      </c>
      <c r="O48" s="9">
        <v>8842</v>
      </c>
      <c r="P48" s="10">
        <v>2907</v>
      </c>
      <c r="R48" s="5">
        <f>Y48/SUM(Y48:Y49)</f>
        <v>0.74063800277392511</v>
      </c>
      <c r="S48" s="6">
        <f>Z49/SUM(Z48:Z49)</f>
        <v>0.71905424200278167</v>
      </c>
      <c r="T48" s="16">
        <f>Y48/SUM(Y48:Z48)</f>
        <v>0.72554347826086951</v>
      </c>
      <c r="U48" s="16">
        <f>Z49/SUM(Y49:Z49)</f>
        <v>0.734375</v>
      </c>
      <c r="V48" s="5">
        <f>2*((R48*T48)/(R48+T48))</f>
        <v>0.73301304049416616</v>
      </c>
      <c r="W48" s="6">
        <f>2*((S48*U48)/(S48+U48))</f>
        <v>0.72663387210119468</v>
      </c>
      <c r="X48" s="29">
        <f>(Y48+Z49)/SUM(Y48:Z49)</f>
        <v>0.72986111111111107</v>
      </c>
      <c r="Y48" s="7">
        <v>534</v>
      </c>
      <c r="Z48" s="4">
        <v>202</v>
      </c>
    </row>
    <row r="49" spans="1:26" x14ac:dyDescent="0.3">
      <c r="A49" s="37"/>
      <c r="B49" s="19" t="s">
        <v>13</v>
      </c>
      <c r="C49" s="23"/>
      <c r="D49" s="2"/>
      <c r="E49" s="3"/>
      <c r="F49" s="19" t="s">
        <v>20</v>
      </c>
      <c r="G49" s="17"/>
      <c r="H49" s="2"/>
      <c r="I49" s="3"/>
      <c r="J49" s="17"/>
      <c r="K49" s="17"/>
      <c r="L49" s="2"/>
      <c r="M49" s="3"/>
      <c r="N49" s="17"/>
      <c r="O49" s="11">
        <v>3179</v>
      </c>
      <c r="P49" s="12">
        <v>7990</v>
      </c>
      <c r="R49" s="2"/>
      <c r="S49" s="3"/>
      <c r="T49" s="2"/>
      <c r="U49" s="3"/>
      <c r="V49" s="2"/>
      <c r="W49" s="3"/>
      <c r="X49" s="30"/>
      <c r="Y49" s="2">
        <v>187</v>
      </c>
      <c r="Z49" s="3">
        <v>517</v>
      </c>
    </row>
    <row r="50" spans="1:26" x14ac:dyDescent="0.3">
      <c r="A50" s="36">
        <v>4</v>
      </c>
      <c r="B50" s="18" t="s">
        <v>12</v>
      </c>
      <c r="C50" s="22"/>
      <c r="D50" s="7" t="s">
        <v>28</v>
      </c>
      <c r="E50" s="4">
        <v>1000</v>
      </c>
      <c r="F50" s="18" t="s">
        <v>15</v>
      </c>
      <c r="G50" s="20" t="s">
        <v>31</v>
      </c>
      <c r="H50" s="5">
        <f>O50/SUM(O50:O51)</f>
        <v>0.74423619173992372</v>
      </c>
      <c r="I50" s="6">
        <f>P51/SUM(P50:P51)</f>
        <v>0.73169835583723708</v>
      </c>
      <c r="J50" s="16">
        <f>O50/SUM(O50:P50)</f>
        <v>0.75443463640184949</v>
      </c>
      <c r="K50" s="16">
        <f>P51/SUM(O51:P51)</f>
        <v>0.72090497737556558</v>
      </c>
      <c r="L50" s="5">
        <f>2*((H50*J50)/(H50+J50))</f>
        <v>0.74930071389805042</v>
      </c>
      <c r="M50" s="6">
        <f>2*((I50*K50)/(I50+K50))</f>
        <v>0.72626156721520729</v>
      </c>
      <c r="N50" s="16">
        <f>(O50+P51)/SUM(O50:P51)</f>
        <v>0.73828720854216601</v>
      </c>
      <c r="O50" s="9">
        <v>8974</v>
      </c>
      <c r="P50" s="10">
        <v>2921</v>
      </c>
      <c r="R50" s="5">
        <f>Y50/SUM(Y50:Y51)</f>
        <v>0.74233983286908078</v>
      </c>
      <c r="S50" s="6">
        <f>Z51/SUM(Z50:Z51)</f>
        <v>0.71883656509695293</v>
      </c>
      <c r="T50" s="16">
        <f>Y50/SUM(Y50:Z50)</f>
        <v>0.72418478260869568</v>
      </c>
      <c r="U50" s="16">
        <f>Z51/SUM(Y51:Z51)</f>
        <v>0.73721590909090906</v>
      </c>
      <c r="V50" s="5">
        <f>2*((R50*T50)/(R50+T50))</f>
        <v>0.73314993122420913</v>
      </c>
      <c r="W50" s="6">
        <f>2*((S50*U50)/(S50+U50))</f>
        <v>0.72791023842917246</v>
      </c>
      <c r="X50" s="29">
        <f>(Y50+Z51)/SUM(Y50:Z51)</f>
        <v>0.73055555555555551</v>
      </c>
      <c r="Y50" s="7">
        <v>533</v>
      </c>
      <c r="Z50" s="4">
        <v>203</v>
      </c>
    </row>
    <row r="51" spans="1:26" x14ac:dyDescent="0.3">
      <c r="A51" s="37"/>
      <c r="B51" s="19" t="s">
        <v>13</v>
      </c>
      <c r="C51" s="23"/>
      <c r="D51" s="2" t="s">
        <v>32</v>
      </c>
      <c r="E51" s="3">
        <v>35</v>
      </c>
      <c r="F51" s="19" t="s">
        <v>20</v>
      </c>
      <c r="G51" s="17"/>
      <c r="H51" s="2"/>
      <c r="I51" s="3"/>
      <c r="J51" s="17"/>
      <c r="K51" s="17"/>
      <c r="L51" s="2"/>
      <c r="M51" s="3"/>
      <c r="N51" s="17"/>
      <c r="O51" s="11">
        <v>3084</v>
      </c>
      <c r="P51" s="12">
        <v>7966</v>
      </c>
      <c r="R51" s="2"/>
      <c r="S51" s="3"/>
      <c r="T51" s="2"/>
      <c r="U51" s="3"/>
      <c r="V51" s="2"/>
      <c r="W51" s="3"/>
      <c r="X51" s="30"/>
      <c r="Y51" s="2">
        <v>185</v>
      </c>
      <c r="Z51" s="3">
        <v>519</v>
      </c>
    </row>
    <row r="52" spans="1:26" x14ac:dyDescent="0.3">
      <c r="A52" s="36" t="s">
        <v>33</v>
      </c>
      <c r="B52" s="18" t="s">
        <v>12</v>
      </c>
      <c r="C52" s="22"/>
      <c r="D52" s="7" t="s">
        <v>28</v>
      </c>
      <c r="E52" s="4">
        <v>1000</v>
      </c>
      <c r="F52" s="18" t="s">
        <v>15</v>
      </c>
      <c r="G52" s="20"/>
      <c r="H52" s="5">
        <f>O52/SUM(O52:O53)</f>
        <v>0.73659634786959061</v>
      </c>
      <c r="I52" s="6">
        <f>P53/SUM(P52:P53)</f>
        <v>0.71487414187643017</v>
      </c>
      <c r="J52" s="16">
        <f>O52/SUM(O52:P52)</f>
        <v>0.73930872876391329</v>
      </c>
      <c r="K52" s="16">
        <f>P53/SUM(O53:P53)</f>
        <v>0.71200656395295836</v>
      </c>
      <c r="L52" s="5">
        <f>2*((H52*J52)/(H52+J52))</f>
        <v>0.73795004594436553</v>
      </c>
      <c r="M52" s="6">
        <f>2*((I52*K52)/(I52+K52))</f>
        <v>0.71343747145336622</v>
      </c>
      <c r="N52" s="16">
        <f>(O52+P53)/SUM(O52:P53)</f>
        <v>0.72624138231957414</v>
      </c>
      <c r="O52" s="9">
        <v>8834</v>
      </c>
      <c r="P52" s="10">
        <v>3115</v>
      </c>
      <c r="R52" s="5">
        <f>Y52/SUM(Y52:Y53)</f>
        <v>0.74162011173184361</v>
      </c>
      <c r="S52" s="6">
        <f>Z53/SUM(Z52:Z53)</f>
        <v>0.71685082872928174</v>
      </c>
      <c r="T52" s="16">
        <f>Y52/SUM(Y52:Z52)</f>
        <v>0.72146739130434778</v>
      </c>
      <c r="U52" s="16">
        <f>Z53/SUM(Y53:Z53)</f>
        <v>0.73721590909090906</v>
      </c>
      <c r="V52" s="5">
        <f>2*((R52*T52)/(R52+T52))</f>
        <v>0.73140495867768596</v>
      </c>
      <c r="W52" s="6">
        <f>2*((S52*U52)/(S52+U52))</f>
        <v>0.72689075630252098</v>
      </c>
      <c r="X52" s="29">
        <f>(Y52+Z53)/SUM(Y52:Z53)</f>
        <v>0.72916666666666663</v>
      </c>
      <c r="Y52" s="7">
        <v>531</v>
      </c>
      <c r="Z52" s="4">
        <v>205</v>
      </c>
    </row>
    <row r="53" spans="1:26" x14ac:dyDescent="0.3">
      <c r="A53" s="37"/>
      <c r="B53" s="19" t="s">
        <v>13</v>
      </c>
      <c r="C53" s="23"/>
      <c r="D53" s="2"/>
      <c r="E53" s="3"/>
      <c r="F53" s="19" t="s">
        <v>20</v>
      </c>
      <c r="G53" s="17" t="s">
        <v>34</v>
      </c>
      <c r="H53" s="2"/>
      <c r="I53" s="3"/>
      <c r="J53" s="17"/>
      <c r="K53" s="17"/>
      <c r="L53" s="2"/>
      <c r="M53" s="3"/>
      <c r="N53" s="17"/>
      <c r="O53" s="11">
        <v>3159</v>
      </c>
      <c r="P53" s="12">
        <v>7810</v>
      </c>
      <c r="R53" s="2"/>
      <c r="S53" s="3"/>
      <c r="T53" s="2"/>
      <c r="U53" s="3"/>
      <c r="V53" s="2"/>
      <c r="W53" s="3"/>
      <c r="X53" s="30"/>
      <c r="Y53" s="2">
        <v>185</v>
      </c>
      <c r="Z53" s="3">
        <v>519</v>
      </c>
    </row>
  </sheetData>
  <mergeCells count="91">
    <mergeCell ref="A44:A45"/>
    <mergeCell ref="A46:A47"/>
    <mergeCell ref="L43:M43"/>
    <mergeCell ref="O43:P43"/>
    <mergeCell ref="R43:S43"/>
    <mergeCell ref="T43:U43"/>
    <mergeCell ref="V43:W43"/>
    <mergeCell ref="Y43:Z43"/>
    <mergeCell ref="R38:S38"/>
    <mergeCell ref="T38:U38"/>
    <mergeCell ref="V38:W38"/>
    <mergeCell ref="Y38:Z38"/>
    <mergeCell ref="A42:P42"/>
    <mergeCell ref="B43:C43"/>
    <mergeCell ref="D43:E43"/>
    <mergeCell ref="F43:G43"/>
    <mergeCell ref="H43:I43"/>
    <mergeCell ref="J43:K43"/>
    <mergeCell ref="R1:Z1"/>
    <mergeCell ref="R22:S22"/>
    <mergeCell ref="T22:U22"/>
    <mergeCell ref="V22:W22"/>
    <mergeCell ref="Y22:Z22"/>
    <mergeCell ref="R13:S13"/>
    <mergeCell ref="T13:U13"/>
    <mergeCell ref="V13:W13"/>
    <mergeCell ref="Y2:Z2"/>
    <mergeCell ref="Y13:Z13"/>
    <mergeCell ref="A39:A40"/>
    <mergeCell ref="A25:A26"/>
    <mergeCell ref="R2:S2"/>
    <mergeCell ref="T2:U2"/>
    <mergeCell ref="V2:W2"/>
    <mergeCell ref="R29:S29"/>
    <mergeCell ref="T29:U29"/>
    <mergeCell ref="V29:W29"/>
    <mergeCell ref="A23:A24"/>
    <mergeCell ref="A28:P28"/>
    <mergeCell ref="L29:M29"/>
    <mergeCell ref="O29:P29"/>
    <mergeCell ref="A21:P21"/>
    <mergeCell ref="B22:C22"/>
    <mergeCell ref="D22:E22"/>
    <mergeCell ref="F22:G22"/>
    <mergeCell ref="Y29:Z29"/>
    <mergeCell ref="A30:A31"/>
    <mergeCell ref="A32:A33"/>
    <mergeCell ref="A37:P37"/>
    <mergeCell ref="B38:C38"/>
    <mergeCell ref="D38:E38"/>
    <mergeCell ref="F38:G38"/>
    <mergeCell ref="H38:I38"/>
    <mergeCell ref="J38:K38"/>
    <mergeCell ref="L38:M38"/>
    <mergeCell ref="O38:P38"/>
    <mergeCell ref="B29:C29"/>
    <mergeCell ref="D29:E29"/>
    <mergeCell ref="F29:G29"/>
    <mergeCell ref="H29:I29"/>
    <mergeCell ref="J29:K29"/>
    <mergeCell ref="H22:I22"/>
    <mergeCell ref="J22:K22"/>
    <mergeCell ref="L22:M22"/>
    <mergeCell ref="O22:P22"/>
    <mergeCell ref="O13:P13"/>
    <mergeCell ref="A5:A6"/>
    <mergeCell ref="A7:A8"/>
    <mergeCell ref="A12:P12"/>
    <mergeCell ref="B13:C13"/>
    <mergeCell ref="D13:E13"/>
    <mergeCell ref="F13:G13"/>
    <mergeCell ref="H13:I13"/>
    <mergeCell ref="J13:K13"/>
    <mergeCell ref="L13:M13"/>
    <mergeCell ref="A9:A10"/>
    <mergeCell ref="A34:A35"/>
    <mergeCell ref="A48:A49"/>
    <mergeCell ref="A50:A51"/>
    <mergeCell ref="A52:A53"/>
    <mergeCell ref="A1:P1"/>
    <mergeCell ref="B2:C2"/>
    <mergeCell ref="D2:E2"/>
    <mergeCell ref="F2:G2"/>
    <mergeCell ref="H2:I2"/>
    <mergeCell ref="J2:K2"/>
    <mergeCell ref="L2:M2"/>
    <mergeCell ref="O2:P2"/>
    <mergeCell ref="A14:A15"/>
    <mergeCell ref="A16:A17"/>
    <mergeCell ref="A18:A19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CFF63-FC2E-45A8-99C7-220743B10364}">
  <dimension ref="A1:Z22"/>
  <sheetViews>
    <sheetView tabSelected="1" topLeftCell="A2" workbookViewId="0">
      <selection activeCell="C18" sqref="C18"/>
    </sheetView>
  </sheetViews>
  <sheetFormatPr defaultRowHeight="14.4" x14ac:dyDescent="0.3"/>
  <cols>
    <col min="2" max="3" width="15.6640625" customWidth="1"/>
    <col min="4" max="13" width="11.88671875" customWidth="1"/>
    <col min="14" max="14" width="14.6640625" bestFit="1" customWidth="1"/>
    <col min="15" max="16" width="11.88671875" customWidth="1"/>
    <col min="24" max="24" width="14.6640625" bestFit="1" customWidth="1"/>
  </cols>
  <sheetData>
    <row r="1" spans="1:26" x14ac:dyDescent="0.3">
      <c r="A1" s="34" t="s">
        <v>10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26" x14ac:dyDescent="0.3">
      <c r="A2" s="8" t="s">
        <v>4</v>
      </c>
      <c r="B2" s="32" t="s">
        <v>11</v>
      </c>
      <c r="C2" s="33"/>
      <c r="D2" s="38" t="s">
        <v>3</v>
      </c>
      <c r="E2" s="39"/>
      <c r="F2" s="38" t="s">
        <v>14</v>
      </c>
      <c r="G2" s="39"/>
      <c r="H2" s="32" t="s">
        <v>0</v>
      </c>
      <c r="I2" s="33"/>
      <c r="J2" s="38" t="s">
        <v>1</v>
      </c>
      <c r="K2" s="39"/>
      <c r="L2" s="38" t="s">
        <v>19</v>
      </c>
      <c r="M2" s="39"/>
      <c r="N2" s="15" t="s">
        <v>7</v>
      </c>
      <c r="O2" s="38" t="s">
        <v>2</v>
      </c>
      <c r="P2" s="39"/>
      <c r="R2" s="32" t="s">
        <v>0</v>
      </c>
      <c r="S2" s="33"/>
      <c r="T2" s="32" t="s">
        <v>1</v>
      </c>
      <c r="U2" s="33"/>
      <c r="V2" s="32" t="s">
        <v>19</v>
      </c>
      <c r="W2" s="33"/>
      <c r="X2" s="15" t="s">
        <v>7</v>
      </c>
      <c r="Y2" s="32" t="s">
        <v>2</v>
      </c>
      <c r="Z2" s="33"/>
    </row>
    <row r="3" spans="1:26" x14ac:dyDescent="0.3">
      <c r="A3" s="36">
        <v>1</v>
      </c>
      <c r="B3" s="18" t="s">
        <v>12</v>
      </c>
      <c r="C3" s="22"/>
      <c r="D3" s="7"/>
      <c r="E3" s="4"/>
      <c r="F3" s="18" t="s">
        <v>15</v>
      </c>
      <c r="G3" s="20"/>
      <c r="H3" s="5">
        <f>O3/SUM(O3:O4)</f>
        <v>0.70895971136500302</v>
      </c>
      <c r="I3" s="6">
        <f>P4/SUM(P3:P4)</f>
        <v>0.68768289438680497</v>
      </c>
      <c r="J3" s="16">
        <f>O3/SUM(O3:P3)</f>
        <v>0.70089171974522291</v>
      </c>
      <c r="K3" s="16">
        <f>P4/SUM(O4:P4)</f>
        <v>0.69595261599210267</v>
      </c>
      <c r="L3" s="5">
        <f>2*((H3*J3)/(H3+J3))</f>
        <v>0.70490263067987702</v>
      </c>
      <c r="M3" s="6">
        <f>2*((I3*K3)/(I3+K3))</f>
        <v>0.69179304192685109</v>
      </c>
      <c r="N3" s="16">
        <f>(O3+P4)/SUM(O3:P4)</f>
        <v>0.69849026965703809</v>
      </c>
      <c r="O3" s="9">
        <v>8253</v>
      </c>
      <c r="P3" s="10">
        <v>3522</v>
      </c>
      <c r="R3" s="5">
        <f>Y3/SUM(Y3:Y4)</f>
        <v>0.71074380165289253</v>
      </c>
      <c r="S3" s="6">
        <f>Z4/SUM(Z3:Z4)</f>
        <v>0.6335329341317365</v>
      </c>
      <c r="T3" s="16">
        <f>Y3/SUM(Y3:Z3)</f>
        <v>0.58423913043478259</v>
      </c>
      <c r="U3" s="16">
        <f>Z4/SUM(Y4:Z4)</f>
        <v>0.75142045454545459</v>
      </c>
      <c r="V3" s="5">
        <f>2*((R3*T3)/(R3+T3))</f>
        <v>0.64131245339299026</v>
      </c>
      <c r="W3" s="6">
        <f>2*((S3*U3)/(S3+U3))</f>
        <v>0.68745938921377514</v>
      </c>
      <c r="X3" s="29">
        <f>(Y3+Z4)/SUM(Y3:Z4)</f>
        <v>0.66597222222222219</v>
      </c>
      <c r="Y3" s="7">
        <v>430</v>
      </c>
      <c r="Z3" s="4">
        <v>306</v>
      </c>
    </row>
    <row r="4" spans="1:26" x14ac:dyDescent="0.3">
      <c r="A4" s="37"/>
      <c r="B4" s="19"/>
      <c r="C4" s="23"/>
      <c r="D4" s="2"/>
      <c r="E4" s="3"/>
      <c r="F4" s="19" t="s">
        <v>20</v>
      </c>
      <c r="G4" s="17"/>
      <c r="H4" s="2"/>
      <c r="I4" s="3"/>
      <c r="J4" s="17"/>
      <c r="K4" s="17"/>
      <c r="L4" s="2"/>
      <c r="M4" s="3"/>
      <c r="N4" s="17"/>
      <c r="O4" s="11">
        <v>3388</v>
      </c>
      <c r="P4" s="12">
        <v>7755</v>
      </c>
      <c r="R4" s="2"/>
      <c r="S4" s="3"/>
      <c r="T4" s="2"/>
      <c r="U4" s="3"/>
      <c r="V4" s="2"/>
      <c r="W4" s="3"/>
      <c r="X4" s="30"/>
      <c r="Y4" s="2">
        <v>175</v>
      </c>
      <c r="Z4" s="3">
        <v>529</v>
      </c>
    </row>
    <row r="6" spans="1:26" x14ac:dyDescent="0.3">
      <c r="A6" s="34" t="s">
        <v>35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</row>
    <row r="7" spans="1:26" x14ac:dyDescent="0.3">
      <c r="A7" s="8" t="s">
        <v>4</v>
      </c>
      <c r="B7" s="32" t="s">
        <v>11</v>
      </c>
      <c r="C7" s="33"/>
      <c r="D7" s="38" t="s">
        <v>3</v>
      </c>
      <c r="E7" s="39"/>
      <c r="F7" s="38" t="s">
        <v>14</v>
      </c>
      <c r="G7" s="39"/>
      <c r="H7" s="32" t="s">
        <v>0</v>
      </c>
      <c r="I7" s="33"/>
      <c r="J7" s="38" t="s">
        <v>1</v>
      </c>
      <c r="K7" s="39"/>
      <c r="L7" s="38" t="s">
        <v>19</v>
      </c>
      <c r="M7" s="39"/>
      <c r="N7" s="15" t="s">
        <v>7</v>
      </c>
      <c r="O7" s="38" t="s">
        <v>2</v>
      </c>
      <c r="P7" s="39"/>
      <c r="R7" s="32" t="s">
        <v>0</v>
      </c>
      <c r="S7" s="33"/>
      <c r="T7" s="32" t="s">
        <v>1</v>
      </c>
      <c r="U7" s="33"/>
      <c r="V7" s="32" t="s">
        <v>19</v>
      </c>
      <c r="W7" s="33"/>
      <c r="X7" s="15" t="s">
        <v>7</v>
      </c>
      <c r="Y7" s="32" t="s">
        <v>2</v>
      </c>
      <c r="Z7" s="33"/>
    </row>
    <row r="8" spans="1:26" x14ac:dyDescent="0.3">
      <c r="A8" s="36">
        <v>1</v>
      </c>
      <c r="B8" s="18" t="s">
        <v>12</v>
      </c>
      <c r="C8" s="22"/>
      <c r="D8" s="7" t="s">
        <v>28</v>
      </c>
      <c r="E8" s="4" t="b">
        <v>1</v>
      </c>
      <c r="F8" s="18" t="s">
        <v>15</v>
      </c>
      <c r="G8" s="20"/>
      <c r="H8" s="5">
        <f>O8/SUM(O8:O9)</f>
        <v>0.72974993769211594</v>
      </c>
      <c r="I8" s="6">
        <f>P9/SUM(P8:P9)</f>
        <v>0.72787427626137302</v>
      </c>
      <c r="J8" s="16">
        <f>O8/SUM(O8:P8)</f>
        <v>0.74789272030651344</v>
      </c>
      <c r="K8" s="16">
        <f>P9/SUM(O9:P9)</f>
        <v>0.70885169605298493</v>
      </c>
      <c r="L8" s="5">
        <f>2*((H8*J8)/(H8+J8))</f>
        <v>0.73870994870069795</v>
      </c>
      <c r="M8" s="6">
        <f>2*((I8*K8)/(I8+K8))</f>
        <v>0.71823705450258457</v>
      </c>
      <c r="N8" s="16">
        <f>(O8+P9)/SUM(O8:P9)</f>
        <v>0.72885941181603975</v>
      </c>
      <c r="O8" s="9">
        <v>8784</v>
      </c>
      <c r="P8" s="10">
        <v>2961</v>
      </c>
      <c r="R8" s="5">
        <f>Y8/SUM(Y8:Y9)</f>
        <v>0.73324213406292749</v>
      </c>
      <c r="S8" s="6">
        <f>Z9/SUM(Z8:Z9)</f>
        <v>0.71791255289139633</v>
      </c>
      <c r="T8" s="16">
        <f>Y8/SUM(Y8:Z8)</f>
        <v>0.72826086956521741</v>
      </c>
      <c r="U8" s="16">
        <f>Z9/SUM(Y9:Z9)</f>
        <v>0.72301136363636365</v>
      </c>
      <c r="V8" s="5">
        <f>2*((R8*T8)/(R8+T8))</f>
        <v>0.73074301295160182</v>
      </c>
      <c r="W8" s="6">
        <f>2*((S8*U8)/(S8+U8))</f>
        <v>0.72045293701344659</v>
      </c>
      <c r="X8" s="29">
        <f>(Y8+Z9)/SUM(Y8:Z9)</f>
        <v>0.72569444444444442</v>
      </c>
      <c r="Y8" s="7">
        <v>536</v>
      </c>
      <c r="Z8" s="4">
        <v>200</v>
      </c>
    </row>
    <row r="9" spans="1:26" x14ac:dyDescent="0.3">
      <c r="A9" s="37"/>
      <c r="B9" s="19" t="s">
        <v>13</v>
      </c>
      <c r="C9" s="23"/>
      <c r="D9" s="2"/>
      <c r="E9" s="3"/>
      <c r="F9" s="19" t="s">
        <v>20</v>
      </c>
      <c r="G9" s="17"/>
      <c r="H9" s="2"/>
      <c r="I9" s="3"/>
      <c r="J9" s="17"/>
      <c r="K9" s="17"/>
      <c r="L9" s="2"/>
      <c r="M9" s="3"/>
      <c r="N9" s="17"/>
      <c r="O9" s="11">
        <v>3253</v>
      </c>
      <c r="P9" s="12">
        <v>7920</v>
      </c>
      <c r="R9" s="2"/>
      <c r="S9" s="3"/>
      <c r="T9" s="2"/>
      <c r="U9" s="3"/>
      <c r="V9" s="2"/>
      <c r="W9" s="3"/>
      <c r="X9" s="30"/>
      <c r="Y9" s="2">
        <v>195</v>
      </c>
      <c r="Z9" s="3">
        <v>509</v>
      </c>
    </row>
    <row r="10" spans="1:26" x14ac:dyDescent="0.3">
      <c r="A10" s="36">
        <v>2</v>
      </c>
      <c r="B10" s="18" t="s">
        <v>12</v>
      </c>
      <c r="C10" s="22"/>
      <c r="D10" s="7" t="s">
        <v>28</v>
      </c>
      <c r="E10" s="4">
        <v>1000</v>
      </c>
      <c r="F10" s="18" t="s">
        <v>15</v>
      </c>
      <c r="G10" s="20"/>
      <c r="H10" s="5">
        <f>O10/SUM(O10:O11)</f>
        <v>0.71181022880215339</v>
      </c>
      <c r="I10" s="6">
        <f>P11/SUM(P10:P11)</f>
        <v>0.69773345421577515</v>
      </c>
      <c r="J10" s="16">
        <f>O10/SUM(O10:P10)</f>
        <v>0.71736181756527639</v>
      </c>
      <c r="K10" s="16">
        <f>P11/SUM(O11:P11)</f>
        <v>0.69196187736018699</v>
      </c>
      <c r="L10" s="5">
        <f>2*((H10*J10)/(H10+J10))</f>
        <v>0.71457524066880584</v>
      </c>
      <c r="M10" s="6">
        <f>2*((I10*K10)/(I10+K10))</f>
        <v>0.69483568075117363</v>
      </c>
      <c r="N10" s="16">
        <f>(O10+P11)/SUM(O10:P11)</f>
        <v>0.70503534339820229</v>
      </c>
      <c r="O10" s="9">
        <v>8462</v>
      </c>
      <c r="P10" s="10">
        <v>3334</v>
      </c>
      <c r="R10" s="5">
        <f>Y10/SUM(Y10:Y11)</f>
        <v>0.68041237113402064</v>
      </c>
      <c r="S10" s="6">
        <f>Z11/SUM(Z10:Z11)</f>
        <v>0.68674698795180722</v>
      </c>
      <c r="T10" s="16">
        <f>Y10/SUM(Y10:Z10)</f>
        <v>0.71739130434782605</v>
      </c>
      <c r="U10" s="16">
        <f>Z11/SUM(Y11:Z11)</f>
        <v>0.64772727272727271</v>
      </c>
      <c r="V10" s="5">
        <f>2*((R10*T10)/(R10+T10))</f>
        <v>0.69841269841269848</v>
      </c>
      <c r="W10" s="6">
        <f>2*((S10*U10)/(S10+U10))</f>
        <v>0.66666666666666674</v>
      </c>
      <c r="X10" s="29">
        <f>(Y10+Z11)/SUM(Y10:Z11)</f>
        <v>0.68333333333333335</v>
      </c>
      <c r="Y10" s="7">
        <v>528</v>
      </c>
      <c r="Z10" s="4">
        <v>208</v>
      </c>
    </row>
    <row r="11" spans="1:26" x14ac:dyDescent="0.3">
      <c r="A11" s="37"/>
      <c r="B11" s="19" t="s">
        <v>13</v>
      </c>
      <c r="C11" s="23"/>
      <c r="D11" s="2"/>
      <c r="E11" s="3"/>
      <c r="F11" s="19" t="s">
        <v>20</v>
      </c>
      <c r="G11" s="17"/>
      <c r="H11" s="2"/>
      <c r="I11" s="3"/>
      <c r="J11" s="17"/>
      <c r="K11" s="17"/>
      <c r="L11" s="2"/>
      <c r="M11" s="3"/>
      <c r="N11" s="17"/>
      <c r="O11" s="11">
        <v>3426</v>
      </c>
      <c r="P11" s="12">
        <v>7696</v>
      </c>
      <c r="R11" s="2"/>
      <c r="S11" s="3"/>
      <c r="T11" s="2"/>
      <c r="U11" s="3"/>
      <c r="V11" s="2"/>
      <c r="W11" s="3"/>
      <c r="X11" s="30"/>
      <c r="Y11" s="2">
        <v>248</v>
      </c>
      <c r="Z11" s="3">
        <v>456</v>
      </c>
    </row>
    <row r="12" spans="1:26" x14ac:dyDescent="0.3">
      <c r="A12" s="36">
        <v>3</v>
      </c>
      <c r="B12" s="18" t="s">
        <v>12</v>
      </c>
      <c r="C12" s="22"/>
      <c r="D12" s="7" t="s">
        <v>28</v>
      </c>
      <c r="E12" s="4">
        <v>1000</v>
      </c>
      <c r="F12" s="18" t="s">
        <v>15</v>
      </c>
      <c r="G12" s="20"/>
      <c r="H12" s="5">
        <f>O12/SUM(O12:O13)</f>
        <v>0.73472640340003537</v>
      </c>
      <c r="I12" s="6">
        <f>P13/SUM(P12:P13)</f>
        <v>0.69700619408121134</v>
      </c>
      <c r="J12" s="16">
        <f>O12/SUM(O12:P12)</f>
        <v>0.70203045685279186</v>
      </c>
      <c r="K12" s="16">
        <f>P13/SUM(O13:P13)</f>
        <v>0.73004144890971345</v>
      </c>
      <c r="L12" s="5">
        <f>2*((H12*J12)/(H12+J12))</f>
        <v>0.71800640304577312</v>
      </c>
      <c r="M12" s="6">
        <f>2*((I12*K12)/(I12+K12))</f>
        <v>0.7131414488161254</v>
      </c>
      <c r="N12" s="16">
        <f>(O12+P13)/SUM(O12:P13)</f>
        <v>0.71559472903394716</v>
      </c>
      <c r="O12" s="9">
        <v>8298</v>
      </c>
      <c r="P12" s="10">
        <v>3522</v>
      </c>
      <c r="R12" s="5">
        <f>Y12/SUM(Y12:Y13)</f>
        <v>0.71466666666666667</v>
      </c>
      <c r="S12" s="6">
        <f>Z13/SUM(Z12:Z13)</f>
        <v>0.71014492753623193</v>
      </c>
      <c r="T12" s="16">
        <f>Y12/SUM(Y12:Z12)</f>
        <v>0.72826086956521741</v>
      </c>
      <c r="U12" s="16">
        <f>Z13/SUM(Y13:Z13)</f>
        <v>0.69602272727272729</v>
      </c>
      <c r="V12" s="5">
        <f>2*((R12*T12)/(R12+T12))</f>
        <v>0.72139973082099607</v>
      </c>
      <c r="W12" s="6">
        <f>2*((S12*U12)/(S12+U12))</f>
        <v>0.70301291248206599</v>
      </c>
      <c r="X12" s="29">
        <f>(Y12+Z13)/SUM(Y12:Z13)</f>
        <v>0.71250000000000002</v>
      </c>
      <c r="Y12" s="7">
        <v>536</v>
      </c>
      <c r="Z12" s="4">
        <v>200</v>
      </c>
    </row>
    <row r="13" spans="1:26" x14ac:dyDescent="0.3">
      <c r="A13" s="37"/>
      <c r="B13" s="19" t="s">
        <v>13</v>
      </c>
      <c r="C13" s="23"/>
      <c r="D13" s="2"/>
      <c r="E13" s="3"/>
      <c r="F13" s="19" t="s">
        <v>20</v>
      </c>
      <c r="G13" s="17" t="s">
        <v>36</v>
      </c>
      <c r="H13" s="2"/>
      <c r="I13" s="3"/>
      <c r="J13" s="17"/>
      <c r="K13" s="17"/>
      <c r="L13" s="2"/>
      <c r="M13" s="3"/>
      <c r="N13" s="17"/>
      <c r="O13" s="11">
        <v>2996</v>
      </c>
      <c r="P13" s="12">
        <v>8102</v>
      </c>
      <c r="R13" s="2"/>
      <c r="S13" s="3"/>
      <c r="T13" s="2"/>
      <c r="U13" s="3"/>
      <c r="V13" s="2"/>
      <c r="W13" s="3"/>
      <c r="X13" s="30"/>
      <c r="Y13" s="2">
        <v>214</v>
      </c>
      <c r="Z13" s="3">
        <v>490</v>
      </c>
    </row>
    <row r="15" spans="1:26" x14ac:dyDescent="0.3">
      <c r="A15" s="34" t="s">
        <v>37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26" x14ac:dyDescent="0.3">
      <c r="A16" s="8" t="s">
        <v>4</v>
      </c>
      <c r="B16" s="32" t="s">
        <v>11</v>
      </c>
      <c r="C16" s="33"/>
      <c r="D16" s="38" t="s">
        <v>3</v>
      </c>
      <c r="E16" s="39"/>
      <c r="F16" s="38" t="s">
        <v>14</v>
      </c>
      <c r="G16" s="39"/>
      <c r="H16" s="32" t="s">
        <v>0</v>
      </c>
      <c r="I16" s="33"/>
      <c r="J16" s="38" t="s">
        <v>1</v>
      </c>
      <c r="K16" s="39"/>
      <c r="L16" s="38" t="s">
        <v>19</v>
      </c>
      <c r="M16" s="39"/>
      <c r="N16" s="15" t="s">
        <v>7</v>
      </c>
      <c r="O16" s="38" t="s">
        <v>2</v>
      </c>
      <c r="P16" s="39"/>
      <c r="R16" s="32" t="s">
        <v>0</v>
      </c>
      <c r="S16" s="33"/>
      <c r="T16" s="32" t="s">
        <v>1</v>
      </c>
      <c r="U16" s="33"/>
      <c r="V16" s="32" t="s">
        <v>19</v>
      </c>
      <c r="W16" s="33"/>
      <c r="X16" s="15" t="s">
        <v>7</v>
      </c>
      <c r="Y16" s="32" t="s">
        <v>2</v>
      </c>
      <c r="Z16" s="33"/>
    </row>
    <row r="17" spans="1:26" x14ac:dyDescent="0.3">
      <c r="A17" s="36">
        <v>1</v>
      </c>
      <c r="B17" s="18" t="s">
        <v>12</v>
      </c>
      <c r="C17" s="22"/>
      <c r="D17" s="7"/>
      <c r="E17" s="4"/>
      <c r="F17" s="18" t="s">
        <v>15</v>
      </c>
      <c r="G17" s="20"/>
      <c r="H17" s="5">
        <f>O17/SUM(O17:O18)</f>
        <v>0.73631547969393762</v>
      </c>
      <c r="I17" s="6">
        <f>P18/SUM(P17:P18)</f>
        <v>0.72390022675736965</v>
      </c>
      <c r="J17" s="16">
        <f>O17/SUM(O17:P17)</f>
        <v>0.74205575798661128</v>
      </c>
      <c r="K17" s="16">
        <f>P18/SUM(O18:P18)</f>
        <v>0.71790950796078079</v>
      </c>
      <c r="L17" s="5">
        <f>2*((H17*J17)/(H17+J17))</f>
        <v>0.7391744745505191</v>
      </c>
      <c r="M17" s="6">
        <f>2*((I17*K17)/(I17+K17))</f>
        <v>0.72089242164212808</v>
      </c>
      <c r="N17" s="16">
        <f>(O17+P18)/SUM(O17:P18)</f>
        <v>0.73034296186403702</v>
      </c>
      <c r="O17" s="9">
        <v>8757</v>
      </c>
      <c r="P17" s="10">
        <v>3044</v>
      </c>
      <c r="R17" s="5">
        <f>Y17/SUM(Y17:Y18)</f>
        <v>0.73351648351648346</v>
      </c>
      <c r="S17" s="6">
        <f>Z18/SUM(Z17:Z18)</f>
        <v>0.7162921348314607</v>
      </c>
      <c r="T17" s="16">
        <f>Y17/SUM(Y17:Z17)</f>
        <v>0.72554347826086951</v>
      </c>
      <c r="U17" s="16">
        <f>Z18/SUM(Y18:Z18)</f>
        <v>0.72443181818181823</v>
      </c>
      <c r="V17" s="5">
        <f>2*((R17*T17)/(R17+T17))</f>
        <v>0.7295081967213114</v>
      </c>
      <c r="W17" s="6">
        <f>2*((S17*U17)/(S17+U17))</f>
        <v>0.72033898305084754</v>
      </c>
      <c r="X17" s="29">
        <f>(Y17+Z18)/SUM(Y17:Z18)</f>
        <v>0.72499999999999998</v>
      </c>
      <c r="Y17" s="7">
        <v>534</v>
      </c>
      <c r="Z17" s="4">
        <v>202</v>
      </c>
    </row>
    <row r="18" spans="1:26" x14ac:dyDescent="0.3">
      <c r="A18" s="37"/>
      <c r="B18" s="19" t="s">
        <v>13</v>
      </c>
      <c r="C18" s="23"/>
      <c r="D18" s="2"/>
      <c r="E18" s="3"/>
      <c r="F18" s="19" t="s">
        <v>20</v>
      </c>
      <c r="G18" s="17"/>
      <c r="H18" s="2"/>
      <c r="I18" s="3"/>
      <c r="J18" s="17"/>
      <c r="K18" s="17"/>
      <c r="L18" s="2"/>
      <c r="M18" s="3"/>
      <c r="N18" s="17"/>
      <c r="O18" s="11">
        <v>3136</v>
      </c>
      <c r="P18" s="12">
        <v>7981</v>
      </c>
      <c r="R18" s="2"/>
      <c r="S18" s="3"/>
      <c r="T18" s="2"/>
      <c r="U18" s="3"/>
      <c r="V18" s="2"/>
      <c r="W18" s="3"/>
      <c r="X18" s="30"/>
      <c r="Y18" s="2">
        <v>194</v>
      </c>
      <c r="Z18" s="3">
        <v>510</v>
      </c>
    </row>
    <row r="19" spans="1:26" x14ac:dyDescent="0.3">
      <c r="A19" s="36">
        <v>2</v>
      </c>
      <c r="B19" s="18" t="s">
        <v>12</v>
      </c>
      <c r="C19" s="22"/>
      <c r="D19" s="7"/>
      <c r="E19" s="4"/>
      <c r="F19" s="18" t="s">
        <v>15</v>
      </c>
      <c r="G19" s="20"/>
      <c r="H19" s="5">
        <f>O19/SUM(O19:O20)</f>
        <v>0.72823656092106348</v>
      </c>
      <c r="I19" s="6">
        <f>P20/SUM(P19:P20)</f>
        <v>0.72687874596588287</v>
      </c>
      <c r="J19" s="16">
        <f>O19/SUM(O19:P19)</f>
        <v>0.74800068061936364</v>
      </c>
      <c r="K19" s="16">
        <f>P20/SUM(O20:P20)</f>
        <v>0.70610892153350058</v>
      </c>
      <c r="L19" s="5">
        <f>2*((H19*J19)/(H19+J19))</f>
        <v>0.73798631804255677</v>
      </c>
      <c r="M19" s="6">
        <f>2*((I19*K19)/(I19+K19))</f>
        <v>0.71634331409877772</v>
      </c>
      <c r="N19" s="16">
        <f>(O19+P20)/SUM(O19:P20)</f>
        <v>0.7275940308927481</v>
      </c>
      <c r="O19" s="9">
        <v>8792</v>
      </c>
      <c r="P19" s="10">
        <v>2962</v>
      </c>
      <c r="R19" s="5">
        <f>Y19/SUM(Y19:Y20)</f>
        <v>0.73177441540577715</v>
      </c>
      <c r="S19" s="6">
        <f>Z20/SUM(Z19:Z20)</f>
        <v>0.71388499298737729</v>
      </c>
      <c r="T19" s="16">
        <f>Y19/SUM(Y19:Z19)</f>
        <v>0.72282608695652173</v>
      </c>
      <c r="U19" s="16">
        <f>Z20/SUM(Y20:Z20)</f>
        <v>0.72301136363636365</v>
      </c>
      <c r="V19" s="5">
        <f>2*((R19*T19)/(R19+T19))</f>
        <v>0.72727272727272718</v>
      </c>
      <c r="W19" s="6">
        <f>2*((S19*U19)/(S19+U19))</f>
        <v>0.71841919548341571</v>
      </c>
      <c r="X19" s="29">
        <f>(Y19+Z20)/SUM(Y19:Z20)</f>
        <v>0.72291666666666665</v>
      </c>
      <c r="Y19" s="7">
        <v>532</v>
      </c>
      <c r="Z19" s="4">
        <v>204</v>
      </c>
    </row>
    <row r="20" spans="1:26" x14ac:dyDescent="0.3">
      <c r="A20" s="37"/>
      <c r="B20" s="19"/>
      <c r="C20" s="23"/>
      <c r="D20" s="2"/>
      <c r="E20" s="3"/>
      <c r="F20" s="19" t="s">
        <v>20</v>
      </c>
      <c r="G20" s="17"/>
      <c r="H20" s="2"/>
      <c r="I20" s="3"/>
      <c r="J20" s="17"/>
      <c r="K20" s="17"/>
      <c r="L20" s="2"/>
      <c r="M20" s="3"/>
      <c r="N20" s="17"/>
      <c r="O20" s="11">
        <v>3281</v>
      </c>
      <c r="P20" s="12">
        <v>7883</v>
      </c>
      <c r="R20" s="2"/>
      <c r="S20" s="3"/>
      <c r="T20" s="2"/>
      <c r="U20" s="3"/>
      <c r="V20" s="2"/>
      <c r="W20" s="3"/>
      <c r="X20" s="30"/>
      <c r="Y20" s="2">
        <v>195</v>
      </c>
      <c r="Z20" s="3">
        <v>509</v>
      </c>
    </row>
    <row r="21" spans="1:26" x14ac:dyDescent="0.3">
      <c r="A21" s="36">
        <v>3</v>
      </c>
      <c r="B21" s="18" t="s">
        <v>12</v>
      </c>
      <c r="C21" s="22"/>
      <c r="D21" s="7" t="s">
        <v>28</v>
      </c>
      <c r="E21" s="4">
        <v>1000</v>
      </c>
      <c r="F21" s="18" t="s">
        <v>15</v>
      </c>
      <c r="G21" s="20" t="s">
        <v>31</v>
      </c>
      <c r="H21" s="5">
        <f>O21/SUM(O21:O22)</f>
        <v>0.72950478568456101</v>
      </c>
      <c r="I21" s="6">
        <f>P22/SUM(P21:P22)</f>
        <v>0.72979913785196737</v>
      </c>
      <c r="J21" s="16">
        <f>O21/SUM(O21:P21)</f>
        <v>0.74844163606865344</v>
      </c>
      <c r="K21" s="16">
        <f>P22/SUM(O22:P22)</f>
        <v>0.71000267689836705</v>
      </c>
      <c r="L21" s="5">
        <f>2*((H21*J21)/(H21+J21))</f>
        <v>0.73885189243867488</v>
      </c>
      <c r="M21" s="6">
        <f>2*((I21*K21)/(I21+K21))</f>
        <v>0.71976481230212574</v>
      </c>
      <c r="N21" s="16">
        <f>(O21+P22)/SUM(O21:P22)</f>
        <v>0.72964482066497949</v>
      </c>
      <c r="O21" s="9">
        <v>8765</v>
      </c>
      <c r="P21" s="10">
        <v>2946</v>
      </c>
      <c r="R21" s="5">
        <f>Y21/SUM(Y21:Y22)</f>
        <v>0.73050615595075241</v>
      </c>
      <c r="S21" s="6">
        <f>Z22/SUM(Z21:Z22)</f>
        <v>0.71509167842031029</v>
      </c>
      <c r="T21" s="16">
        <f>Y21/SUM(Y21:Z21)</f>
        <v>0.72554347826086951</v>
      </c>
      <c r="U21" s="16">
        <f>Z22/SUM(Y22:Z22)</f>
        <v>0.72017045454545459</v>
      </c>
      <c r="V21" s="5">
        <f>2*((R21*T21)/(R21+T21))</f>
        <v>0.72801635991820035</v>
      </c>
      <c r="W21" s="6">
        <f>2*((S21*U21)/(S21+U21))</f>
        <v>0.71762208067940558</v>
      </c>
      <c r="X21" s="29">
        <f>(Y21+Z22)/SUM(Y21:Z22)</f>
        <v>0.72291666666666665</v>
      </c>
      <c r="Y21" s="7">
        <v>534</v>
      </c>
      <c r="Z21" s="4">
        <v>202</v>
      </c>
    </row>
    <row r="22" spans="1:26" x14ac:dyDescent="0.3">
      <c r="A22" s="37"/>
      <c r="B22" s="19" t="s">
        <v>13</v>
      </c>
      <c r="C22" s="23"/>
      <c r="D22" s="2" t="s">
        <v>32</v>
      </c>
      <c r="E22" s="3">
        <v>35</v>
      </c>
      <c r="F22" s="19" t="s">
        <v>20</v>
      </c>
      <c r="G22" s="17"/>
      <c r="H22" s="2"/>
      <c r="I22" s="3"/>
      <c r="J22" s="17"/>
      <c r="K22" s="17"/>
      <c r="L22" s="2"/>
      <c r="M22" s="3"/>
      <c r="N22" s="17"/>
      <c r="O22" s="11">
        <v>3250</v>
      </c>
      <c r="P22" s="12">
        <v>7957</v>
      </c>
      <c r="R22" s="2"/>
      <c r="S22" s="3"/>
      <c r="T22" s="2"/>
      <c r="U22" s="3"/>
      <c r="V22" s="2"/>
      <c r="W22" s="3"/>
      <c r="X22" s="30"/>
      <c r="Y22" s="2">
        <v>197</v>
      </c>
      <c r="Z22" s="3">
        <v>507</v>
      </c>
    </row>
  </sheetData>
  <mergeCells count="43">
    <mergeCell ref="A21:A22"/>
    <mergeCell ref="R16:S16"/>
    <mergeCell ref="T16:U16"/>
    <mergeCell ref="V16:W16"/>
    <mergeCell ref="Y16:Z16"/>
    <mergeCell ref="A17:A18"/>
    <mergeCell ref="A19:A20"/>
    <mergeCell ref="A12:A13"/>
    <mergeCell ref="A15:P15"/>
    <mergeCell ref="B16:C16"/>
    <mergeCell ref="D16:E16"/>
    <mergeCell ref="F16:G16"/>
    <mergeCell ref="H16:I16"/>
    <mergeCell ref="J16:K16"/>
    <mergeCell ref="L16:M16"/>
    <mergeCell ref="O16:P16"/>
    <mergeCell ref="R7:S7"/>
    <mergeCell ref="T7:U7"/>
    <mergeCell ref="V7:W7"/>
    <mergeCell ref="Y7:Z7"/>
    <mergeCell ref="A8:A9"/>
    <mergeCell ref="A10:A11"/>
    <mergeCell ref="A6:P6"/>
    <mergeCell ref="B7:C7"/>
    <mergeCell ref="D7:E7"/>
    <mergeCell ref="F7:G7"/>
    <mergeCell ref="H7:I7"/>
    <mergeCell ref="J7:K7"/>
    <mergeCell ref="L7:M7"/>
    <mergeCell ref="O7:P7"/>
    <mergeCell ref="R2:S2"/>
    <mergeCell ref="T2:U2"/>
    <mergeCell ref="V2:W2"/>
    <mergeCell ref="Y2:Z2"/>
    <mergeCell ref="A3:A4"/>
    <mergeCell ref="A1:P1"/>
    <mergeCell ref="B2:C2"/>
    <mergeCell ref="D2:E2"/>
    <mergeCell ref="F2:G2"/>
    <mergeCell ref="H2:I2"/>
    <mergeCell ref="J2:K2"/>
    <mergeCell ref="L2:M2"/>
    <mergeCell ref="O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Season Stats for Training</vt:lpstr>
      <vt:lpstr>Avg Season Stats for Training</vt:lpstr>
      <vt:lpstr>ADV Stats - Avgerages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Bierman</dc:creator>
  <cp:lastModifiedBy>Nick Bierman</cp:lastModifiedBy>
  <dcterms:created xsi:type="dcterms:W3CDTF">2023-03-15T18:06:19Z</dcterms:created>
  <dcterms:modified xsi:type="dcterms:W3CDTF">2023-03-20T01:00:24Z</dcterms:modified>
</cp:coreProperties>
</file>